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85" windowWidth="12435" windowHeight="5310" tabRatio="876" firstSheet="2" activeTab="11"/>
  </bookViews>
  <sheets>
    <sheet name="Tabellförteckning-Index" sheetId="1" r:id="rId1"/>
    <sheet name="Table1" sheetId="2" r:id="rId2"/>
    <sheet name="Table2 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a" sheetId="15" r:id="rId15"/>
    <sheet name="Table14b" sheetId="16" r:id="rId16"/>
    <sheet name="Table15" sheetId="17" r:id="rId17"/>
    <sheet name="Table16" sheetId="18" r:id="rId18"/>
    <sheet name="Table17" sheetId="19" r:id="rId19"/>
    <sheet name="Table18" sheetId="20" r:id="rId20"/>
    <sheet name="Table19" sheetId="21" r:id="rId21"/>
    <sheet name="Table20" sheetId="22" r:id="rId22"/>
    <sheet name="Table21" sheetId="23" r:id="rId23"/>
  </sheets>
  <definedNames>
    <definedName name="_xlnm.Print_Titles" localSheetId="10">'Table10'!$A:$C,'Table10'!$5:$6</definedName>
    <definedName name="_xlnm.Print_Titles" localSheetId="11">'Table11'!$A:$A,'Table11'!$5:$6</definedName>
    <definedName name="_xlnm.Print_Titles" localSheetId="12">'Table12'!$A:$B,'Table12'!$5:$6</definedName>
    <definedName name="_xlnm.Print_Titles" localSheetId="13">'Table13'!$A:$B,'Table13'!$5:$6</definedName>
    <definedName name="_xlnm.Print_Titles" localSheetId="14">'Table14a'!$5:$6</definedName>
    <definedName name="_xlnm.Print_Titles" localSheetId="15">'Table14b'!$A:$A,'Table14b'!$5:$5</definedName>
    <definedName name="_xlnm.Print_Titles" localSheetId="16">'Table15'!$A:$B,'Table15'!$5:$6</definedName>
    <definedName name="_xlnm.Print_Titles" localSheetId="17">'Table16'!$A:$B,'Table16'!$5:$6</definedName>
    <definedName name="_xlnm.Print_Titles" localSheetId="18">'Table17'!$A:$C,'Table17'!#REF!</definedName>
    <definedName name="_xlnm.Print_Titles" localSheetId="19">'Table18'!$A:$C,'Table18'!#REF!</definedName>
    <definedName name="_xlnm.Print_Titles" localSheetId="7">'Table7'!$A:$B,'Table7'!$5:$6</definedName>
    <definedName name="_xlnm.Print_Titles" localSheetId="8">'Table8'!$A:$C,'Table8'!$5:$6</definedName>
    <definedName name="_xlnm.Print_Titles" localSheetId="9">'Table9'!$5:$6</definedName>
  </definedNames>
  <calcPr fullCalcOnLoad="1"/>
</workbook>
</file>

<file path=xl/sharedStrings.xml><?xml version="1.0" encoding="utf-8"?>
<sst xmlns="http://schemas.openxmlformats.org/spreadsheetml/2006/main" count="3920" uniqueCount="835">
  <si>
    <t>Län</t>
  </si>
  <si>
    <t>01</t>
  </si>
  <si>
    <t>Stockholm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</si>
  <si>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</si>
  <si>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</si>
  <si>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</si>
  <si>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</si>
  <si>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</si>
  <si>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</si>
  <si>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</si>
  <si>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</si>
  <si>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</si>
  <si>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</si>
  <si>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</si>
  <si>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</si>
  <si>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</si>
  <si>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</si>
  <si>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10</t>
  </si>
  <si>
    <t>Blekinge</t>
  </si>
  <si>
    <t>12</t>
  </si>
  <si>
    <t>Skåne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</si>
  <si>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</si>
  <si>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</si>
  <si>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</si>
  <si>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</si>
  <si>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</si>
  <si>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</si>
  <si>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</si>
  <si>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</si>
  <si>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</si>
  <si>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</si>
  <si>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</si>
  <si>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</si>
  <si>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</si>
  <si>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</si>
  <si>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</si>
  <si>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</si>
  <si>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</si>
  <si>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</si>
  <si>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</si>
  <si>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</si>
  <si>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</si>
  <si>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</si>
  <si>
    <t>99</t>
  </si>
  <si>
    <t>Extra-region (1)</t>
  </si>
  <si>
    <t>Kod</t>
  </si>
  <si>
    <t>Code</t>
  </si>
  <si>
    <t>County</t>
  </si>
  <si>
    <t>V. Götaland</t>
  </si>
  <si>
    <t>Extra-region 1)</t>
  </si>
  <si>
    <t xml:space="preserve">1) Delar av det ekonomiska territoriet vilka inte direkt kan knytas till en enskild region, t.ex. ambassader och konsulat.  </t>
  </si>
  <si>
    <t xml:space="preserve"> Extra territorial organisations and bodies</t>
  </si>
  <si>
    <r>
      <t>Tabell/</t>
    </r>
    <r>
      <rPr>
        <b/>
        <i/>
        <sz val="11"/>
        <rFont val="Arial"/>
        <family val="2"/>
      </rPr>
      <t>Table</t>
    </r>
  </si>
  <si>
    <t>1. Bruttoregionprodukt per län, volymförändring, procent</t>
  </si>
  <si>
    <t>2. Bruttoregionprodukt per län, löpande priser, miljoner kr</t>
  </si>
  <si>
    <t>Ej branschfördelade poster 1)</t>
  </si>
  <si>
    <t>Not allocated by activity 1)</t>
  </si>
  <si>
    <t>Extra-region</t>
  </si>
  <si>
    <t xml:space="preserve">Riket </t>
  </si>
  <si>
    <t>Riket</t>
  </si>
  <si>
    <t>Byggverksamhet</t>
  </si>
  <si>
    <t>Wholesale and retail trade</t>
  </si>
  <si>
    <t>Hotels and restaurants</t>
  </si>
  <si>
    <t>Utbildning</t>
  </si>
  <si>
    <r>
      <t xml:space="preserve">Totalt, </t>
    </r>
    <r>
      <rPr>
        <b/>
        <i/>
        <sz val="8"/>
        <rFont val="Arial"/>
        <family val="2"/>
      </rPr>
      <t>Total</t>
    </r>
  </si>
  <si>
    <t>14a. Fasta bruttoinvesteringar per riksområde och bransch, löpande priser, miljoner kr</t>
  </si>
  <si>
    <t>Stockholm, SE11</t>
  </si>
  <si>
    <t>Östra Mellansverige, SE12</t>
  </si>
  <si>
    <t>Småland med öarna, SE21</t>
  </si>
  <si>
    <t>Sydsverige, SE22</t>
  </si>
  <si>
    <t>Västsverige, SE23</t>
  </si>
  <si>
    <t>Norra Mellansverige, SE31</t>
  </si>
  <si>
    <t>Mellersta Norrland, SE32</t>
  </si>
  <si>
    <t>Övre Norrland , SE33</t>
  </si>
  <si>
    <t>Mellersta Norrland , SE32</t>
  </si>
  <si>
    <t>Övre Norrland, SE33</t>
  </si>
  <si>
    <t>1) Ej branschfördelade poster omfattar produktskatter netto.</t>
  </si>
  <si>
    <t xml:space="preserve">Taxes on products net. </t>
  </si>
  <si>
    <t>Offentl. myndigh. samt hushållens icke-vinstdrivande org.</t>
  </si>
  <si>
    <t>Non-market production</t>
  </si>
  <si>
    <t>5. Medelbefolkning per län, tusen personer</t>
  </si>
  <si>
    <t>8. Bruttoregionprodukt per län och bransch, löpande priser, miljoner kr</t>
  </si>
  <si>
    <r>
      <t xml:space="preserve">Hela riket, </t>
    </r>
    <r>
      <rPr>
        <b/>
        <i/>
        <sz val="8"/>
        <rFont val="Arial"/>
        <family val="2"/>
      </rPr>
      <t xml:space="preserve">Total </t>
    </r>
  </si>
  <si>
    <t>Ej branschfördelade poster</t>
  </si>
  <si>
    <t>14b. Fasta bruttoinvesteringar per riksområde, löpande priser, miljoner kr</t>
  </si>
  <si>
    <t>11. Bruttoregionprodukt per riksområde och bransch, löpande priser, miljoner kr</t>
  </si>
  <si>
    <t xml:space="preserve">18. Hushållens disponibla inkomster per invånare samt per län/riksområde och transaktionstyp, löpande priser, tusen kr </t>
  </si>
  <si>
    <t>Riket, SE</t>
  </si>
  <si>
    <r>
      <t xml:space="preserve">Riksområde, </t>
    </r>
    <r>
      <rPr>
        <i/>
        <sz val="8"/>
        <rFont val="Arial"/>
        <family val="2"/>
      </rPr>
      <t>NUTS 2</t>
    </r>
  </si>
  <si>
    <r>
      <t xml:space="preserve">Län, </t>
    </r>
    <r>
      <rPr>
        <i/>
        <sz val="8"/>
        <rFont val="Arial"/>
        <family val="2"/>
      </rPr>
      <t>NUTS 3</t>
    </r>
  </si>
  <si>
    <r>
      <t>Riksområde,</t>
    </r>
    <r>
      <rPr>
        <b/>
        <i/>
        <sz val="8"/>
        <rFont val="Arial"/>
        <family val="2"/>
      </rPr>
      <t xml:space="preserve"> NUTS 2</t>
    </r>
  </si>
  <si>
    <t>3. Bruttoregionprodukt per invånare och län, löpande priser, tusen kr</t>
  </si>
  <si>
    <t>4. Bruttoregionprodukt per sysselsatt och län, löpande priser, tusen kr</t>
  </si>
  <si>
    <t>Differences between the sum of activities and NUTS 2-totals are due to rounding effects.</t>
  </si>
  <si>
    <t>17. Hushållens disponibla inkomster per län/riksområde och transaktionstyp, löpande priser, miljoner kr</t>
  </si>
  <si>
    <t xml:space="preserve">14a. Fasta bruttoinvesteringar per riksområde och bransch, löpande priser, miljoner kr </t>
  </si>
  <si>
    <r>
      <t xml:space="preserve">Hela riket, </t>
    </r>
    <r>
      <rPr>
        <b/>
        <i/>
        <sz val="8"/>
        <rFont val="Arial"/>
        <family val="2"/>
      </rPr>
      <t>Total</t>
    </r>
  </si>
  <si>
    <t>17. Hushållens disponibla inkomster per län och transaktionstyp, löpande priser, miljoner kr *</t>
  </si>
  <si>
    <t xml:space="preserve">18. Hushållens disponibla inkomster per invånare samt per län och transaktionstyp, löpande priser, tusen kr </t>
  </si>
  <si>
    <t>15. Hushållens disponibla inkomster per län, löpande priser, miljoner kr</t>
  </si>
  <si>
    <t>16. Hushållens disponibla inkomster per invånare och län, löpande priser, tusen kr</t>
  </si>
  <si>
    <t>Marknadsproduktion, tjänster (SNI G45-T98)</t>
  </si>
  <si>
    <t>Marknadsproduktion, varor (SNI A01-F43)</t>
  </si>
  <si>
    <t>Market production of goods (SNI A01-F43)</t>
  </si>
  <si>
    <t>Market production of services (SNI G45-T98)</t>
  </si>
  <si>
    <t>Bransch (SNI 2007)</t>
  </si>
  <si>
    <t>Riksområde, branscher (SNI 2007)</t>
  </si>
  <si>
    <t>A01-A03</t>
  </si>
  <si>
    <t>B05-C33</t>
  </si>
  <si>
    <t>D35-E39</t>
  </si>
  <si>
    <t>F41-F43</t>
  </si>
  <si>
    <t>G45-G47</t>
  </si>
  <si>
    <t>I55-I56</t>
  </si>
  <si>
    <t>A01-F43</t>
  </si>
  <si>
    <t>H49-H53</t>
  </si>
  <si>
    <t>K64-K66</t>
  </si>
  <si>
    <t>L68</t>
  </si>
  <si>
    <t>O84</t>
  </si>
  <si>
    <t>P85</t>
  </si>
  <si>
    <t>Q86-Q88</t>
  </si>
  <si>
    <t>R90-T98</t>
  </si>
  <si>
    <t>A01-T98</t>
  </si>
  <si>
    <t>G45-T98</t>
  </si>
  <si>
    <t>M69-N82</t>
  </si>
  <si>
    <t>Varuproducenter</t>
  </si>
  <si>
    <t>Jordbruk, skogsbruk och fiske</t>
  </si>
  <si>
    <t>Gruvor, mineralutvninnings- och tillverkningsindustri</t>
  </si>
  <si>
    <t>Försörjning av el, gas, värme och kyla samt vattenförsörjning, avloppsrening, avfallshantering och sanering</t>
  </si>
  <si>
    <t>Tjänsteproducenter</t>
  </si>
  <si>
    <t>Handel</t>
  </si>
  <si>
    <t>Agriculture, forestry and fishing</t>
  </si>
  <si>
    <t>Construction</t>
  </si>
  <si>
    <t>Transport och magasinering</t>
  </si>
  <si>
    <t>Hotell och restaurang</t>
  </si>
  <si>
    <t>J58-J63</t>
  </si>
  <si>
    <t>Finans-och försäkringsverksamhet</t>
  </si>
  <si>
    <t>Information and communication</t>
  </si>
  <si>
    <t>Transport and storage</t>
  </si>
  <si>
    <t>Education</t>
  </si>
  <si>
    <t>Human health and social work activities</t>
  </si>
  <si>
    <t xml:space="preserve">Real estate activities </t>
  </si>
  <si>
    <t>Producers of goods</t>
  </si>
  <si>
    <t>Mining and quarrying, manufacturing industry</t>
  </si>
  <si>
    <t>Elecricity, gas, steam and air conditioning, water supply, waste</t>
  </si>
  <si>
    <t>Producers of services</t>
  </si>
  <si>
    <t>Financial services and insurance activities</t>
  </si>
  <si>
    <t>Fastighetsbolag och fastighetsförvaltare</t>
  </si>
  <si>
    <t xml:space="preserve">Professional, scientific, technical and admin activities </t>
  </si>
  <si>
    <t>Civila myndigheter och försvaret</t>
  </si>
  <si>
    <t>Public authorities and national defence</t>
  </si>
  <si>
    <t>Vård och omsorg</t>
  </si>
  <si>
    <t>Personliga och kulturella tjänster</t>
  </si>
  <si>
    <t>Personal and art services</t>
  </si>
  <si>
    <t>Informations- och kommunikationsverksamhet</t>
  </si>
  <si>
    <t xml:space="preserve">A01-A03  </t>
  </si>
  <si>
    <t xml:space="preserve">Jordbruk, skogsbruk och fiske                                                                                 </t>
  </si>
  <si>
    <t xml:space="preserve">B05-C33  </t>
  </si>
  <si>
    <t xml:space="preserve">Gruvor, mineralutvinnings- och tillverkningsindustri                                                          </t>
  </si>
  <si>
    <t xml:space="preserve">D35-E39  </t>
  </si>
  <si>
    <t xml:space="preserve">Försörjning av el, gas, värme och kyla samt vattenförsörjning, avloppsrening, avfallshantering och sanering   </t>
  </si>
  <si>
    <t xml:space="preserve">F41-F43  </t>
  </si>
  <si>
    <t xml:space="preserve">Byggverksamhet                                                                                                </t>
  </si>
  <si>
    <t xml:space="preserve">G45-G47  </t>
  </si>
  <si>
    <t xml:space="preserve">Handel                                                                                                        </t>
  </si>
  <si>
    <t xml:space="preserve">H49-H53  </t>
  </si>
  <si>
    <t xml:space="preserve">Transport och magasinering                                                                                    </t>
  </si>
  <si>
    <t xml:space="preserve">I55-I56  </t>
  </si>
  <si>
    <t xml:space="preserve">Hotell- och restaurang                                                                                        </t>
  </si>
  <si>
    <t xml:space="preserve">J58-J63  </t>
  </si>
  <si>
    <t xml:space="preserve">Information och kommunikation                                                                                 </t>
  </si>
  <si>
    <t xml:space="preserve">K64-K66  </t>
  </si>
  <si>
    <t xml:space="preserve">Finans- och försäkringsverksamhet                                                                             </t>
  </si>
  <si>
    <t xml:space="preserve">L68      </t>
  </si>
  <si>
    <t xml:space="preserve">Fastighetsverksamhet                                                                                          </t>
  </si>
  <si>
    <t xml:space="preserve">M69-N82  </t>
  </si>
  <si>
    <t xml:space="preserve">O84      </t>
  </si>
  <si>
    <t xml:space="preserve">Offentlig förvaltning och försvar                                                                             </t>
  </si>
  <si>
    <t xml:space="preserve">P85      </t>
  </si>
  <si>
    <t xml:space="preserve">Utbildning                                                                                                    </t>
  </si>
  <si>
    <t xml:space="preserve">Q86-Q88  </t>
  </si>
  <si>
    <t xml:space="preserve">Hälso- och sjukvård, vård och omsorg med boende, öppna sociala insatser                                       </t>
  </si>
  <si>
    <t xml:space="preserve">R90-T98  </t>
  </si>
  <si>
    <t xml:space="preserve">Ej branschfördelade poster                                                                                    </t>
  </si>
  <si>
    <t>Hela ekonomin exkl. ej branschfördelat</t>
  </si>
  <si>
    <t>Total economy excl. not allocated by activity</t>
  </si>
  <si>
    <t>Economic activity (SNI 2007)</t>
  </si>
  <si>
    <t>NUTS 2, economic activity (SNI 2007)</t>
  </si>
  <si>
    <t>Not allocated by activity</t>
  </si>
  <si>
    <t>Företagstjänster och uthyrning</t>
  </si>
  <si>
    <t>Regional Gross Domestic Product (NUTS 3), change in volume, percent</t>
  </si>
  <si>
    <t>Regional Gross Domestic Product (NUTS 3), current prices, SEK millions</t>
  </si>
  <si>
    <t>Regional Gross Domestic Product  per capita (NUTS 3), current prices, SEK thousands</t>
  </si>
  <si>
    <t>Regional Gross Domestic Product per employed (NUTS 3), current prices, SEK thousands</t>
  </si>
  <si>
    <t>Average population by region (NUTS 3), thousand persons</t>
  </si>
  <si>
    <t>Average number of employed by region (NUTS 3), thousand persons</t>
  </si>
  <si>
    <t>Regional Gross Domestic Product by region (NUTS 3) and activity, current prices, SEK millions</t>
  </si>
  <si>
    <t>Average number of employed by region (NUTS 3) and activity, thousand persons</t>
  </si>
  <si>
    <t>Regional Gross Domestic Product by region (NUTS 2) and activity, current prices, SEK millions</t>
  </si>
  <si>
    <t>Average number of employed by region (NUTS 2) and activity, thousand persons</t>
  </si>
  <si>
    <t>Gross Fixed Capital Formation by region (NUTS 2) and activity, current prices, SEK millions</t>
  </si>
  <si>
    <t>Gross fixed capital formation by region (NUTS 2), current prices, SEK millions</t>
  </si>
  <si>
    <t>Disposable income of households by region (NUTS 3), current prices, SEK millions</t>
  </si>
  <si>
    <t>Disposable income of households per capita by region (NUTS 3), current prices, SEK thousands</t>
  </si>
  <si>
    <t>Disposable income of households by region (NUTS 2 and NUTS 3) and transaction, current prices, SEK millions</t>
  </si>
  <si>
    <t>Disposable income of households per capita by region (NUTS 2 and NUTS 3) and transaction, current prices, SEK thousands</t>
  </si>
  <si>
    <r>
      <t>Totalt,</t>
    </r>
    <r>
      <rPr>
        <b/>
        <i/>
        <sz val="8"/>
        <rFont val="Arial"/>
        <family val="2"/>
      </rPr>
      <t xml:space="preserve"> total</t>
    </r>
  </si>
  <si>
    <r>
      <t xml:space="preserve">Totalt, </t>
    </r>
    <r>
      <rPr>
        <b/>
        <i/>
        <sz val="8"/>
        <rFont val="Arial"/>
        <family val="2"/>
      </rPr>
      <t>total</t>
    </r>
  </si>
  <si>
    <t>Electricity, gas, steam and air conditioning, water supply, waste</t>
  </si>
  <si>
    <t>Disposable income of households by region ( NUTS 3) and transaction, current prices, SEK millions*</t>
  </si>
  <si>
    <t>Disposable income of households per capita by region (NUTS 3) and transaction, current prices, SEK thousands</t>
  </si>
  <si>
    <r>
      <t xml:space="preserve">Bransch, </t>
    </r>
    <r>
      <rPr>
        <i/>
        <sz val="8"/>
        <rFont val="Arial"/>
        <family val="2"/>
      </rPr>
      <t>Activity</t>
    </r>
  </si>
  <si>
    <t>Offentliga myndigheter</t>
  </si>
  <si>
    <t>General government</t>
  </si>
  <si>
    <t>8. Bruttoregionprodukt per län och bransch, löpande priser, miljoner kr *</t>
  </si>
  <si>
    <t xml:space="preserve">Non-market production is not accounted for in Market production of services (SNI G45-T98). </t>
  </si>
  <si>
    <t xml:space="preserve">Public authorities and national defence (SNI O84) is accounted for in Producers of services (SNI G45-T98).  </t>
  </si>
  <si>
    <t>11. Bruttoregionprodukt per riksområde och bransch, löpande priser, miljoner kr *</t>
  </si>
  <si>
    <t>7. Egentlig lön per län, löpande priser, miljoner kr</t>
  </si>
  <si>
    <t>10. Egentlig lön per län och bransch, löpande priser, miljoner kr *</t>
  </si>
  <si>
    <t>Wages and salaries by region (NUTS 3) and activity, current prices, million SEK</t>
  </si>
  <si>
    <t>Wages and salaries by region (NUTS 3), current prices, SEK millions</t>
  </si>
  <si>
    <t>Hela ekonomin</t>
  </si>
  <si>
    <t>Total economy</t>
  </si>
  <si>
    <t xml:space="preserve">Hela ekonomin </t>
  </si>
  <si>
    <t>Wages and salaries by region (NUTS 2) and activity, current prices, SEK millions</t>
  </si>
  <si>
    <t>13. Egentlig lön per riksområde och bransch, löpande priser, miljoner kr *</t>
  </si>
  <si>
    <t>Kommun</t>
  </si>
  <si>
    <t>Municipality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</si>
  <si>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</si>
  <si>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</si>
  <si>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</si>
  <si>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</si>
  <si>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</si>
  <si>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</si>
  <si>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</si>
  <si>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</si>
  <si>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</si>
  <si>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</si>
  <si>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</si>
  <si>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</si>
  <si>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</si>
  <si>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</si>
  <si>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</si>
  <si>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</si>
  <si>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</si>
  <si>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</si>
  <si>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</si>
  <si>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</si>
  <si>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</si>
  <si>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</si>
  <si>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</si>
  <si>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</si>
  <si>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</si>
  <si>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</si>
  <si>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</si>
  <si>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</si>
  <si>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</si>
  <si>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</si>
  <si>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</si>
  <si>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</si>
  <si>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</si>
  <si>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</si>
  <si>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</si>
  <si>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</si>
  <si>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</si>
  <si>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</si>
  <si>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</si>
  <si>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</si>
  <si>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</si>
  <si>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</si>
  <si>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</si>
  <si>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</si>
  <si>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</si>
  <si>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</si>
  <si>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</si>
  <si>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</si>
  <si>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</si>
  <si>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</si>
  <si>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</si>
  <si>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</si>
  <si>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</si>
  <si>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</si>
  <si>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</si>
  <si>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</si>
  <si>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</si>
  <si>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</si>
  <si>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</si>
  <si>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</si>
  <si>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</si>
  <si>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</si>
  <si>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</si>
  <si>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</si>
  <si>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</si>
  <si>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</si>
  <si>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</si>
  <si>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</si>
  <si>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</si>
  <si>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</si>
  <si>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</si>
  <si>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</si>
  <si>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</si>
  <si>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</si>
  <si>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</si>
  <si>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</si>
  <si>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</si>
  <si>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</si>
  <si>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</si>
  <si>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</si>
  <si>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</si>
  <si>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</si>
  <si>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</si>
  <si>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</si>
  <si>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</si>
  <si>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</si>
  <si>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</si>
  <si>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</si>
  <si>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</si>
  <si>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</si>
  <si>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</si>
  <si>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</si>
  <si>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</si>
  <si>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</si>
  <si>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</si>
  <si>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</si>
  <si>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</si>
  <si>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</si>
  <si>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</si>
  <si>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</si>
  <si>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</si>
  <si>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</si>
  <si>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</si>
  <si>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</si>
  <si>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</si>
  <si>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</si>
  <si>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</si>
  <si>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</si>
  <si>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</si>
  <si>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</si>
  <si>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</si>
  <si>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</si>
  <si>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</si>
  <si>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</si>
  <si>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</si>
  <si>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</si>
  <si>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</si>
  <si>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</si>
  <si>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</si>
  <si>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</si>
  <si>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</si>
  <si>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</si>
  <si>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</si>
  <si>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</si>
  <si>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</si>
  <si>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</si>
  <si>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</si>
  <si>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</si>
  <si>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</si>
  <si>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</si>
  <si>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</si>
  <si>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</si>
  <si>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</si>
  <si>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</si>
  <si>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</si>
  <si>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</si>
  <si>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</si>
  <si>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</si>
  <si>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</si>
  <si>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</si>
  <si>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</si>
  <si>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</si>
  <si>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</si>
  <si>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</si>
  <si>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</si>
  <si>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</si>
  <si>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</si>
  <si>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</si>
  <si>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</si>
  <si>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</si>
  <si>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</si>
  <si>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</si>
  <si>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</si>
  <si>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</si>
  <si>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</si>
  <si>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</si>
  <si>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</si>
  <si>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</si>
  <si>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</si>
  <si>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</si>
  <si>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</si>
  <si>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</si>
  <si>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</si>
  <si>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</si>
  <si>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</si>
  <si>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</si>
  <si>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</si>
  <si>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</si>
  <si>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</si>
  <si>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</si>
  <si>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</si>
  <si>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</si>
  <si>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</si>
  <si>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</si>
  <si>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</si>
  <si>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</si>
  <si>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</si>
  <si>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</si>
  <si>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</si>
  <si>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</si>
  <si>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</si>
  <si>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</si>
  <si>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</si>
  <si>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</si>
  <si>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</si>
  <si>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</si>
  <si>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</si>
  <si>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</si>
  <si>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</si>
  <si>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</si>
  <si>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</si>
  <si>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</si>
  <si>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</si>
  <si>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</si>
  <si>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</si>
  <si>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</si>
  <si>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</si>
  <si>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</si>
  <si>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</si>
  <si>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</si>
  <si>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</si>
  <si>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</si>
  <si>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</si>
  <si>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</si>
  <si>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</si>
  <si>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</si>
  <si>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</si>
  <si>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</si>
  <si>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</si>
  <si>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</si>
  <si>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</si>
  <si>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</si>
  <si>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</si>
  <si>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</si>
  <si>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</si>
  <si>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</si>
  <si>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</si>
  <si>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</si>
  <si>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</si>
  <si>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</si>
  <si>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</si>
  <si>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</si>
  <si>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</si>
  <si>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</si>
  <si>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</si>
  <si>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</si>
  <si>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</si>
  <si>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</si>
  <si>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</si>
  <si>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</si>
  <si>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</si>
  <si>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</si>
  <si>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</si>
  <si>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</si>
  <si>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</si>
  <si>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</si>
  <si>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</si>
  <si>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</si>
  <si>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</si>
  <si>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</si>
  <si>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</si>
  <si>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</si>
  <si>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</si>
  <si>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</si>
  <si>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</si>
  <si>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</si>
  <si>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</si>
  <si>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</si>
  <si>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</si>
  <si>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</si>
  <si>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</si>
  <si>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</si>
  <si>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</si>
  <si>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</si>
  <si>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</si>
  <si>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</si>
  <si>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</si>
  <si>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</si>
  <si>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</si>
  <si>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</si>
  <si>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</si>
  <si>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</si>
  <si>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</si>
  <si>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</si>
  <si>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</si>
  <si>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</si>
  <si>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</si>
  <si>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</si>
  <si>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</si>
  <si>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</si>
  <si>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</si>
  <si>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</si>
  <si>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</si>
  <si>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</si>
  <si>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</si>
  <si>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</si>
  <si>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</si>
  <si>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</si>
  <si>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</si>
  <si>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</si>
  <si>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</si>
  <si>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</si>
  <si>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</si>
  <si>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</si>
  <si>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SE</t>
  </si>
  <si>
    <t>Regional Gross Domestic Product (LAU 2), current prices, SEK millions</t>
  </si>
  <si>
    <t>Regional Gross Domestic Product  per capita (LAU 2), current prices, SEK thousands</t>
  </si>
  <si>
    <t>Regional Gross Domestic Product per employed (LAU 2), current prices, SEK thousands</t>
  </si>
  <si>
    <t>19. Bruttoregionprodukt per kommun, löpande priser, miljoner kr</t>
  </si>
  <si>
    <t>20. Bruttoregionprodukt per invånare och kommun, löpande priser, tusen kr</t>
  </si>
  <si>
    <t>21. Bruttoregionprodukt per sysselsatt och kommun, löpande priser, tusen kr</t>
  </si>
  <si>
    <t>7.Egentlig lön per län, löpande priser, miljoner kr</t>
  </si>
  <si>
    <t>Wages and salaries by region (NUTS 3) and activity, current prices, SEK millions</t>
  </si>
  <si>
    <t>10. Egentlig lön per län och bransch, löpande priser, miljoner kr</t>
  </si>
  <si>
    <t>13. Egentlig lön per riksområde och bransch, löpande priser, miljoner kr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</si>
  <si>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</si>
  <si>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</si>
  <si>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</si>
  <si>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</si>
  <si>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</si>
  <si>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</si>
  <si>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</si>
  <si>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</si>
  <si>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</si>
  <si>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</si>
  <si>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</si>
  <si>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</si>
  <si>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</si>
  <si>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</si>
  <si>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</si>
  <si>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</si>
  <si>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</si>
  <si>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</si>
  <si>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</si>
  <si>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</si>
  <si>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</si>
  <si>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</si>
  <si>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</si>
  <si>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</si>
  <si>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</si>
  <si>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</si>
  <si>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</si>
  <si>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</si>
  <si>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</si>
  <si>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</si>
  <si>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</si>
  <si>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</si>
  <si>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</si>
  <si>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</si>
  <si>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</si>
  <si>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</si>
  <si>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</si>
  <si>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</si>
  <si>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</si>
  <si>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</si>
  <si>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</si>
  <si>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</si>
  <si>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</si>
  <si>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</si>
  <si>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</si>
  <si>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</si>
  <si>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</si>
  <si>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</si>
  <si>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</si>
  <si>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</si>
  <si>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</si>
  <si>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</si>
  <si>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</si>
  <si>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</si>
  <si>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</si>
  <si>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</si>
  <si>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</si>
  <si>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</si>
  <si>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</si>
  <si>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</si>
  <si>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</si>
  <si>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</si>
  <si>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</si>
  <si>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</si>
  <si>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</si>
  <si>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</si>
  <si>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</si>
  <si>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</si>
  <si>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</si>
  <si>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</si>
  <si>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</si>
  <si>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</si>
  <si>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</si>
  <si>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</si>
  <si>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</si>
  <si>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</si>
  <si>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</si>
  <si>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</si>
  <si>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</si>
  <si>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</si>
  <si>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</si>
  <si>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</si>
  <si>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</si>
  <si>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</si>
  <si>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</si>
  <si>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</si>
  <si>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</si>
  <si>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</si>
  <si>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</si>
  <si>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</si>
  <si>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</si>
  <si>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</si>
  <si>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</si>
  <si>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</si>
  <si>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</si>
  <si>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</si>
  <si>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</si>
  <si>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</si>
  <si>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</si>
  <si>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</si>
  <si>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</si>
  <si>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</si>
  <si>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</si>
  <si>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</si>
  <si>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</si>
  <si>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</si>
  <si>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</si>
  <si>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</si>
  <si>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</si>
  <si>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</si>
  <si>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</si>
  <si>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</si>
  <si>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</si>
  <si>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</si>
  <si>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</si>
  <si>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</si>
  <si>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</si>
  <si>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</si>
  <si>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</si>
  <si>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</si>
  <si>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</si>
  <si>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</si>
  <si>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</si>
  <si>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</si>
  <si>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</si>
  <si>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</si>
  <si>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</si>
  <si>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</si>
  <si>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</si>
  <si>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</si>
  <si>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</si>
  <si>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</si>
  <si>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</si>
  <si>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</si>
  <si>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</si>
  <si>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</si>
  <si>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</si>
  <si>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</si>
  <si>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</si>
  <si>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</si>
  <si>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</si>
  <si>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</si>
  <si>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</si>
  <si>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</si>
  <si>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</si>
  <si>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</si>
  <si>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</si>
  <si>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</si>
  <si>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</si>
  <si>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</si>
  <si>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</si>
  <si>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</si>
  <si>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</si>
  <si>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</si>
  <si>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</si>
  <si>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</si>
  <si>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</si>
  <si>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</si>
  <si>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</si>
  <si>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</si>
  <si>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</si>
  <si>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</si>
  <si>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</si>
  <si>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</si>
  <si>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</si>
  <si>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</si>
  <si>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</si>
  <si>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</si>
  <si>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</si>
  <si>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</si>
  <si>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</si>
  <si>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</si>
  <si>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</si>
  <si>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</si>
  <si>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</si>
  <si>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</si>
  <si>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</si>
  <si>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</si>
  <si>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</si>
  <si>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</si>
  <si>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</si>
  <si>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</si>
  <si>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</si>
  <si>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</si>
  <si>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</si>
  <si>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</si>
  <si>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</si>
  <si>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</si>
  <si>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</si>
  <si>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</si>
  <si>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</si>
  <si>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</si>
  <si>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</si>
  <si>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</si>
  <si>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</si>
  <si>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</si>
  <si>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</si>
  <si>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</si>
  <si>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</si>
  <si>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</si>
  <si>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</si>
  <si>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</si>
  <si>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</si>
  <si>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</si>
  <si>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</si>
  <si>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</si>
  <si>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</si>
  <si>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</si>
  <si>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</si>
  <si>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</si>
  <si>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</si>
  <si>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</si>
  <si>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</si>
  <si>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</si>
  <si>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</si>
  <si>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</si>
  <si>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</si>
  <si>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</si>
  <si>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</si>
  <si>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</si>
  <si>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</si>
  <si>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</si>
  <si>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</si>
  <si>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</si>
  <si>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</si>
  <si>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</si>
  <si>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</si>
  <si>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</si>
  <si>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</si>
  <si>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</si>
  <si>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</si>
  <si>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</si>
  <si>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</si>
  <si>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</si>
  <si>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</si>
  <si>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</si>
  <si>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</si>
  <si>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</si>
  <si>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</si>
  <si>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</si>
  <si>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</si>
  <si>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</si>
  <si>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</si>
  <si>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</si>
  <si>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</si>
  <si>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</si>
  <si>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</si>
  <si>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</si>
  <si>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</si>
  <si>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</si>
  <si>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</si>
  <si>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</si>
  <si>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</si>
  <si>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</si>
  <si>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</si>
  <si>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</si>
  <si>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</si>
  <si>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</si>
  <si>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</si>
  <si>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</si>
  <si>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</si>
  <si>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</si>
  <si>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</si>
  <si>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</si>
  <si>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</si>
  <si>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</si>
  <si>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</si>
  <si>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</si>
  <si>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</si>
  <si>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</si>
  <si>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</si>
  <si>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</si>
  <si>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</si>
  <si>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</si>
  <si>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</si>
  <si>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</si>
  <si>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</si>
  <si>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</si>
  <si>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</si>
  <si>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</si>
  <si>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</si>
  <si>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</si>
  <si>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</si>
  <si>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</si>
  <si>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</si>
  <si>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</si>
  <si>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</si>
  <si>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</si>
  <si>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</si>
  <si>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</si>
  <si>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t>9900</t>
  </si>
  <si>
    <t>6. Medelantal sysselsatta per län, tusen personer</t>
  </si>
  <si>
    <t>9. Medelantal sysselsatta per län och bransch, tusen personer</t>
  </si>
  <si>
    <t>12. Medelantal sysselsatta  per riksområde och bransch, tusen personer</t>
  </si>
  <si>
    <t>9. Medelantal sysselsatta per län och bransch, tusen personer *</t>
  </si>
  <si>
    <t>12. Medelantal sysselsatta  per riksområde och bransch, tusen personer *</t>
  </si>
  <si>
    <r>
      <t>*</t>
    </r>
    <r>
      <rPr>
        <sz val="8"/>
        <rFont val="Arial"/>
        <family val="2"/>
      </rPr>
      <t xml:space="preserve">Offentliga myndigheter samt hushållens icke-vinstdrivande organisationer redovisas som en egen post och ingår ej i Marknadsproduktion, tjänster (SNI G45-T98).  </t>
    </r>
  </si>
  <si>
    <t xml:space="preserve">*Civila myndigheter och försvaret (SNI O84) ingår i posten Tjänsteproducenter (SNI G45-T98).  </t>
  </si>
  <si>
    <t>*Skillnader mellan summor av branschgrupper och totalsummor beror på avrundning.</t>
  </si>
  <si>
    <t>http://www.statistikdatabasen.scb.se/sq/39827</t>
  </si>
  <si>
    <t>http://www.statistikdatabasen.scb.se/sq/39828</t>
  </si>
  <si>
    <t>http://www.statistikdatabasen.scb.se/sq/39834</t>
  </si>
  <si>
    <t>http://www.statistikdatabasen.scb.se/sq/39835</t>
  </si>
  <si>
    <t>http://www.statistikdatabasen.scb.se/sq/39836</t>
  </si>
  <si>
    <t>http://www.statistikdatabasen.scb.se/sq/39837</t>
  </si>
  <si>
    <t>http://www.statistikdatabasen.scb.se/sq/39838</t>
  </si>
  <si>
    <t>http://www.statistikdatabasen.scb.se/sq/39839</t>
  </si>
  <si>
    <t>2017*</t>
  </si>
  <si>
    <t>*Uppgifterna avseende 2017 är preliminära.</t>
  </si>
  <si>
    <t>The figures for 2017 are preliminary.</t>
  </si>
  <si>
    <t>2017**</t>
  </si>
  <si>
    <t>**Uppgifterna avseende 2017 är preliminära.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</si>
</sst>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000"/>
    <numFmt numFmtId="171" formatCode="#,##0.000"/>
    <numFmt numFmtId="172" formatCode="0.00000"/>
    <numFmt numFmtId="173" formatCode="0.0000"/>
    <numFmt numFmtId="174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8"/>
      </top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thick"/>
      <bottom/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ck"/>
    </border>
    <border>
      <left/>
      <right/>
      <top style="thin">
        <color indexed="8"/>
      </top>
      <bottom/>
    </border>
    <border>
      <left style="medium"/>
      <right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3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12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8" fillId="0" borderId="0" xfId="0" applyNumberFormat="1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2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8" fillId="0" borderId="0" xfId="88" applyNumberFormat="1" applyFont="1">
      <alignment/>
      <protection/>
    </xf>
    <xf numFmtId="3" fontId="12" fillId="0" borderId="18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164" fontId="58" fillId="0" borderId="0" xfId="88" applyNumberFormat="1" applyFont="1">
      <alignment/>
      <protection/>
    </xf>
    <xf numFmtId="0" fontId="12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5" fillId="0" borderId="0" xfId="89" applyNumberFormat="1" applyFont="1" applyBorder="1">
      <alignment/>
      <protection/>
    </xf>
    <xf numFmtId="0" fontId="5" fillId="0" borderId="0" xfId="89" applyFont="1" applyBorder="1">
      <alignment/>
      <protection/>
    </xf>
    <xf numFmtId="3" fontId="5" fillId="0" borderId="0" xfId="89" applyNumberFormat="1" applyFont="1" applyFill="1" applyBorder="1">
      <alignment/>
      <protection/>
    </xf>
    <xf numFmtId="3" fontId="58" fillId="0" borderId="0" xfId="88" applyNumberFormat="1" applyFont="1">
      <alignment/>
      <protection/>
    </xf>
    <xf numFmtId="3" fontId="61" fillId="0" borderId="0" xfId="88" applyNumberFormat="1" applyFont="1">
      <alignment/>
      <protection/>
    </xf>
    <xf numFmtId="3" fontId="5" fillId="0" borderId="2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left" wrapText="1"/>
    </xf>
    <xf numFmtId="3" fontId="5" fillId="0" borderId="0" xfId="77" applyNumberFormat="1" applyFont="1">
      <alignment/>
      <protection/>
    </xf>
    <xf numFmtId="0" fontId="5" fillId="0" borderId="0" xfId="0" applyNumberFormat="1" applyFont="1" applyBorder="1" applyAlignment="1">
      <alignment/>
    </xf>
    <xf numFmtId="3" fontId="5" fillId="0" borderId="0" xfId="91" applyNumberFormat="1" applyFont="1">
      <alignment/>
      <protection/>
    </xf>
    <xf numFmtId="164" fontId="5" fillId="0" borderId="0" xfId="0" applyNumberFormat="1" applyFont="1" applyAlignment="1">
      <alignment/>
    </xf>
    <xf numFmtId="3" fontId="58" fillId="0" borderId="0" xfId="88" applyNumberFormat="1" applyFont="1" applyBorder="1">
      <alignment/>
      <protection/>
    </xf>
    <xf numFmtId="3" fontId="58" fillId="0" borderId="0" xfId="88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3" fontId="61" fillId="0" borderId="11" xfId="88" applyNumberFormat="1" applyFont="1" applyBorder="1">
      <alignment/>
      <protection/>
    </xf>
    <xf numFmtId="3" fontId="12" fillId="0" borderId="11" xfId="0" applyNumberFormat="1" applyFont="1" applyBorder="1" applyAlignment="1">
      <alignment/>
    </xf>
    <xf numFmtId="164" fontId="61" fillId="0" borderId="11" xfId="88" applyNumberFormat="1" applyFont="1" applyBorder="1">
      <alignment/>
      <protection/>
    </xf>
    <xf numFmtId="1" fontId="12" fillId="0" borderId="11" xfId="0" applyNumberFormat="1" applyFont="1" applyBorder="1" applyAlignment="1">
      <alignment/>
    </xf>
    <xf numFmtId="0" fontId="9" fillId="0" borderId="10" xfId="89" applyFont="1" applyBorder="1" applyAlignment="1">
      <alignment horizontal="left" wrapText="1"/>
      <protection/>
    </xf>
    <xf numFmtId="0" fontId="5" fillId="0" borderId="14" xfId="89" applyFont="1" applyBorder="1">
      <alignment/>
      <protection/>
    </xf>
    <xf numFmtId="0" fontId="10" fillId="0" borderId="11" xfId="89" applyFont="1" applyBorder="1" applyAlignment="1">
      <alignment horizontal="left" wrapText="1"/>
      <protection/>
    </xf>
    <xf numFmtId="0" fontId="10" fillId="0" borderId="11" xfId="89" applyFont="1" applyFill="1" applyBorder="1" applyAlignment="1">
      <alignment horizontal="left" wrapText="1"/>
      <protection/>
    </xf>
    <xf numFmtId="0" fontId="0" fillId="0" borderId="11" xfId="89" applyBorder="1">
      <alignment/>
      <protection/>
    </xf>
    <xf numFmtId="0" fontId="5" fillId="0" borderId="0" xfId="89" applyFont="1">
      <alignment/>
      <protection/>
    </xf>
    <xf numFmtId="3" fontId="5" fillId="0" borderId="0" xfId="89" applyNumberFormat="1" applyFont="1" applyFill="1">
      <alignment/>
      <protection/>
    </xf>
    <xf numFmtId="0" fontId="8" fillId="0" borderId="0" xfId="89" applyFont="1">
      <alignment/>
      <protection/>
    </xf>
    <xf numFmtId="0" fontId="5" fillId="0" borderId="0" xfId="93" applyFont="1">
      <alignment/>
      <protection/>
    </xf>
    <xf numFmtId="0" fontId="5" fillId="0" borderId="0" xfId="89" applyFont="1" applyFill="1">
      <alignment/>
      <protection/>
    </xf>
    <xf numFmtId="3" fontId="12" fillId="0" borderId="0" xfId="94" applyNumberFormat="1" applyFont="1" applyBorder="1">
      <alignment/>
      <protection/>
    </xf>
    <xf numFmtId="3" fontId="12" fillId="0" borderId="0" xfId="89" applyNumberFormat="1" applyFont="1" applyFill="1">
      <alignment/>
      <protection/>
    </xf>
    <xf numFmtId="0" fontId="5" fillId="0" borderId="0" xfId="94" applyFont="1" applyBorder="1">
      <alignment/>
      <protection/>
    </xf>
    <xf numFmtId="0" fontId="5" fillId="0" borderId="0" xfId="93" applyFont="1" applyFill="1">
      <alignment/>
      <protection/>
    </xf>
    <xf numFmtId="3" fontId="5" fillId="0" borderId="0" xfId="89" applyNumberFormat="1" applyFont="1">
      <alignment/>
      <protection/>
    </xf>
    <xf numFmtId="3" fontId="12" fillId="0" borderId="0" xfId="89" applyNumberFormat="1" applyFont="1" applyBorder="1">
      <alignment/>
      <protection/>
    </xf>
    <xf numFmtId="0" fontId="12" fillId="0" borderId="11" xfId="89" applyFont="1" applyBorder="1">
      <alignment/>
      <protection/>
    </xf>
    <xf numFmtId="0" fontId="0" fillId="0" borderId="0" xfId="93">
      <alignment/>
      <protection/>
    </xf>
    <xf numFmtId="0" fontId="6" fillId="0" borderId="0" xfId="93" applyFont="1">
      <alignment/>
      <protection/>
    </xf>
    <xf numFmtId="0" fontId="6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95">
      <alignment/>
      <protection/>
    </xf>
    <xf numFmtId="0" fontId="37" fillId="0" borderId="0" xfId="77">
      <alignment/>
      <protection/>
    </xf>
    <xf numFmtId="3" fontId="61" fillId="0" borderId="0" xfId="88" applyNumberFormat="1" applyFont="1" applyBorder="1">
      <alignment/>
      <protection/>
    </xf>
    <xf numFmtId="0" fontId="6" fillId="0" borderId="0" xfId="95" applyFont="1">
      <alignment/>
      <protection/>
    </xf>
    <xf numFmtId="3" fontId="12" fillId="0" borderId="11" xfId="95" applyNumberFormat="1" applyFont="1" applyBorder="1">
      <alignment/>
      <protection/>
    </xf>
    <xf numFmtId="3" fontId="58" fillId="0" borderId="0" xfId="88" applyNumberFormat="1" applyFont="1">
      <alignment/>
      <protection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89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3" fontId="8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1" fontId="0" fillId="0" borderId="20" xfId="0" applyNumberFormat="1" applyBorder="1" applyAlignment="1">
      <alignment/>
    </xf>
    <xf numFmtId="0" fontId="5" fillId="0" borderId="22" xfId="0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164" fontId="58" fillId="0" borderId="0" xfId="88" applyNumberFormat="1" applyFont="1" applyBorder="1">
      <alignment/>
      <protection/>
    </xf>
    <xf numFmtId="3" fontId="61" fillId="0" borderId="0" xfId="88" applyNumberFormat="1" applyFont="1" applyFill="1" applyBorder="1">
      <alignment/>
      <protection/>
    </xf>
    <xf numFmtId="0" fontId="0" fillId="0" borderId="0" xfId="93" applyBorder="1">
      <alignment/>
      <protection/>
    </xf>
    <xf numFmtId="49" fontId="12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3" fontId="58" fillId="0" borderId="0" xfId="77" applyNumberFormat="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12" fillId="0" borderId="0" xfId="89" applyNumberFormat="1" applyFont="1" applyBorder="1" applyAlignment="1">
      <alignment horizontal="left" vertical="center" wrapText="1"/>
      <protection/>
    </xf>
    <xf numFmtId="0" fontId="37" fillId="0" borderId="0" xfId="77" applyAlignment="1">
      <alignment horizontal="left"/>
      <protection/>
    </xf>
    <xf numFmtId="0" fontId="0" fillId="0" borderId="0" xfId="95" applyAlignment="1">
      <alignment horizontal="left"/>
      <protection/>
    </xf>
    <xf numFmtId="0" fontId="0" fillId="0" borderId="11" xfId="0" applyBorder="1" applyAlignment="1">
      <alignment horizontal="left"/>
    </xf>
    <xf numFmtId="3" fontId="12" fillId="0" borderId="0" xfId="95" applyNumberFormat="1" applyFont="1" applyBorder="1" applyAlignment="1">
      <alignment horizontal="left"/>
      <protection/>
    </xf>
    <xf numFmtId="3" fontId="12" fillId="0" borderId="0" xfId="89" applyNumberFormat="1" applyFont="1" applyBorder="1" applyAlignment="1">
      <alignment horizontal="left"/>
      <protection/>
    </xf>
    <xf numFmtId="0" fontId="54" fillId="0" borderId="0" xfId="77" applyFont="1" applyAlignment="1">
      <alignment horizontal="left"/>
      <protection/>
    </xf>
    <xf numFmtId="3" fontId="12" fillId="0" borderId="11" xfId="95" applyNumberFormat="1" applyFont="1" applyBorder="1" applyAlignment="1">
      <alignment horizontal="left"/>
      <protection/>
    </xf>
    <xf numFmtId="3" fontId="12" fillId="0" borderId="0" xfId="89" applyNumberFormat="1" applyFont="1" applyFill="1" applyBorder="1" applyAlignment="1">
      <alignment horizontal="left"/>
      <protection/>
    </xf>
    <xf numFmtId="3" fontId="5" fillId="0" borderId="0" xfId="89" applyNumberFormat="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3" fontId="5" fillId="0" borderId="0" xfId="0" applyNumberFormat="1" applyFont="1" applyFill="1" applyAlignment="1">
      <alignment/>
    </xf>
    <xf numFmtId="3" fontId="12" fillId="0" borderId="15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1" xfId="77" applyNumberFormat="1" applyFont="1" applyBorder="1">
      <alignment/>
      <protection/>
    </xf>
    <xf numFmtId="49" fontId="12" fillId="0" borderId="0" xfId="94" applyNumberFormat="1" applyFont="1" applyAlignment="1">
      <alignment horizontal="right"/>
      <protection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0" borderId="0" xfId="94" applyNumberFormat="1" applyFont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0" xfId="89" applyNumberFormat="1" applyFont="1" applyAlignment="1">
      <alignment horizontal="right"/>
      <protection/>
    </xf>
    <xf numFmtId="49" fontId="12" fillId="0" borderId="0" xfId="0" applyNumberFormat="1" applyFont="1" applyAlignment="1">
      <alignment/>
    </xf>
    <xf numFmtId="49" fontId="12" fillId="0" borderId="0" xfId="93" applyNumberFormat="1" applyFont="1" applyAlignment="1">
      <alignment horizontal="right"/>
      <protection/>
    </xf>
    <xf numFmtId="0" fontId="12" fillId="0" borderId="0" xfId="93" applyFont="1">
      <alignment/>
      <protection/>
    </xf>
    <xf numFmtId="0" fontId="12" fillId="0" borderId="11" xfId="93" applyFont="1" applyBorder="1">
      <alignment/>
      <protection/>
    </xf>
    <xf numFmtId="4" fontId="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5" fillId="0" borderId="0" xfId="93" applyNumberFormat="1" applyFont="1">
      <alignment/>
      <protection/>
    </xf>
    <xf numFmtId="3" fontId="12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Alignment="1">
      <alignment/>
    </xf>
    <xf numFmtId="0" fontId="12" fillId="0" borderId="0" xfId="89" applyFont="1" applyBorder="1">
      <alignment/>
      <protection/>
    </xf>
    <xf numFmtId="3" fontId="5" fillId="0" borderId="0" xfId="0" applyNumberFormat="1" applyFont="1" applyFill="1" applyAlignment="1">
      <alignment/>
    </xf>
    <xf numFmtId="3" fontId="0" fillId="0" borderId="0" xfId="91" applyNumberFormat="1">
      <alignment/>
      <protection/>
    </xf>
    <xf numFmtId="0" fontId="0" fillId="0" borderId="0" xfId="0" applyFill="1" applyBorder="1" applyAlignment="1">
      <alignment/>
    </xf>
    <xf numFmtId="3" fontId="0" fillId="0" borderId="0" xfId="93" applyNumberFormat="1">
      <alignment/>
      <protection/>
    </xf>
    <xf numFmtId="0" fontId="40" fillId="0" borderId="0" xfId="62" applyFill="1" applyAlignment="1">
      <alignment/>
    </xf>
    <xf numFmtId="165" fontId="5" fillId="0" borderId="0" xfId="97" applyNumberFormat="1" applyFont="1">
      <alignment/>
      <protection/>
    </xf>
    <xf numFmtId="3" fontId="12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165" fontId="12" fillId="0" borderId="20" xfId="97" applyNumberFormat="1" applyFont="1" applyBorder="1">
      <alignment/>
      <protection/>
    </xf>
    <xf numFmtId="0" fontId="37" fillId="0" borderId="0" xfId="77" applyFont="1">
      <alignment/>
      <protection/>
    </xf>
    <xf numFmtId="0" fontId="5" fillId="0" borderId="11" xfId="89" applyFont="1" applyBorder="1">
      <alignment/>
      <protection/>
    </xf>
    <xf numFmtId="165" fontId="5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5" fillId="0" borderId="11" xfId="0" applyNumberFormat="1" applyFont="1" applyBorder="1" applyAlignment="1">
      <alignment/>
    </xf>
    <xf numFmtId="3" fontId="12" fillId="0" borderId="11" xfId="89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58" fillId="0" borderId="0" xfId="78" applyNumberFormat="1" applyFont="1">
      <alignment/>
      <protection/>
    </xf>
    <xf numFmtId="0" fontId="58" fillId="0" borderId="0" xfId="77" applyFont="1" applyBorder="1">
      <alignment/>
      <protection/>
    </xf>
    <xf numFmtId="3" fontId="58" fillId="0" borderId="0" xfId="77" applyNumberFormat="1" applyFont="1" applyBorder="1">
      <alignment/>
      <protection/>
    </xf>
    <xf numFmtId="3" fontId="61" fillId="0" borderId="0" xfId="78" applyNumberFormat="1" applyFont="1">
      <alignment/>
      <protection/>
    </xf>
    <xf numFmtId="3" fontId="58" fillId="0" borderId="11" xfId="78" applyNumberFormat="1" applyFont="1" applyBorder="1">
      <alignment/>
      <protection/>
    </xf>
    <xf numFmtId="3" fontId="61" fillId="0" borderId="11" xfId="78" applyNumberFormat="1" applyFont="1" applyBorder="1">
      <alignment/>
      <protection/>
    </xf>
    <xf numFmtId="164" fontId="58" fillId="0" borderId="0" xfId="78" applyNumberFormat="1" applyFont="1">
      <alignment/>
      <protection/>
    </xf>
    <xf numFmtId="0" fontId="61" fillId="0" borderId="0" xfId="78" applyFont="1">
      <alignment/>
      <protection/>
    </xf>
    <xf numFmtId="0" fontId="8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61" fillId="0" borderId="0" xfId="78" applyNumberFormat="1" applyFont="1">
      <alignment/>
      <protection/>
    </xf>
    <xf numFmtId="164" fontId="58" fillId="0" borderId="11" xfId="78" applyNumberFormat="1" applyFont="1" applyBorder="1">
      <alignment/>
      <protection/>
    </xf>
    <xf numFmtId="0" fontId="1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3" fontId="5" fillId="0" borderId="0" xfId="79" applyNumberFormat="1" applyFont="1">
      <alignment/>
      <protection/>
    </xf>
    <xf numFmtId="0" fontId="5" fillId="0" borderId="12" xfId="0" applyFont="1" applyBorder="1" applyAlignment="1" quotePrefix="1">
      <alignment horizontal="left"/>
    </xf>
    <xf numFmtId="3" fontId="12" fillId="0" borderId="0" xfId="79" applyNumberFormat="1" applyFont="1">
      <alignment/>
      <protection/>
    </xf>
    <xf numFmtId="0" fontId="57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4" xfId="89" applyFont="1" applyBorder="1" applyAlignment="1">
      <alignment horizontal="right"/>
      <protection/>
    </xf>
    <xf numFmtId="0" fontId="5" fillId="0" borderId="1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8" fillId="0" borderId="0" xfId="78" applyFont="1">
      <alignment/>
      <protection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4" fontId="12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4" fillId="0" borderId="0" xfId="72" applyAlignment="1" applyProtection="1">
      <alignment vertical="center"/>
      <protection/>
    </xf>
    <xf numFmtId="164" fontId="5" fillId="0" borderId="0" xfId="89" applyNumberFormat="1" applyFont="1">
      <alignment/>
      <protection/>
    </xf>
    <xf numFmtId="164" fontId="12" fillId="0" borderId="0" xfId="89" applyNumberFormat="1" applyFont="1">
      <alignment/>
      <protection/>
    </xf>
    <xf numFmtId="164" fontId="5" fillId="0" borderId="0" xfId="93" applyNumberFormat="1" applyFont="1">
      <alignment/>
      <protection/>
    </xf>
  </cellXfs>
  <cellStyles count="9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19" xfId="43"/>
    <cellStyle name="Anteckning 2" xfId="44"/>
    <cellStyle name="Anteckning 20" xfId="45"/>
    <cellStyle name="Anteckning 21" xfId="46"/>
    <cellStyle name="Anteckning 22" xfId="47"/>
    <cellStyle name="Anteckning 23" xfId="48"/>
    <cellStyle name="Anteckning 24" xfId="49"/>
    <cellStyle name="Anteckning 25" xfId="50"/>
    <cellStyle name="Anteckning 26" xfId="51"/>
    <cellStyle name="Anteckning 27" xfId="52"/>
    <cellStyle name="Anteckning 28" xfId="53"/>
    <cellStyle name="Anteckning 3" xfId="54"/>
    <cellStyle name="Anteckning 4" xfId="55"/>
    <cellStyle name="Anteckning 5" xfId="56"/>
    <cellStyle name="Anteckning 6" xfId="57"/>
    <cellStyle name="Anteckning 7" xfId="58"/>
    <cellStyle name="Anteckning 8" xfId="59"/>
    <cellStyle name="Anteckning 9" xfId="60"/>
    <cellStyle name="Beräkning" xfId="61"/>
    <cellStyle name="Bra" xfId="62"/>
    <cellStyle name="Dekorfärg1" xfId="63"/>
    <cellStyle name="Dekorfärg2" xfId="64"/>
    <cellStyle name="Dekorfärg3" xfId="65"/>
    <cellStyle name="Dekorfärg4" xfId="66"/>
    <cellStyle name="Dekorfärg5" xfId="67"/>
    <cellStyle name="Dekorfärg6" xfId="68"/>
    <cellStyle name="Dålig" xfId="69"/>
    <cellStyle name="Followed Hyperlink" xfId="70"/>
    <cellStyle name="Förklarande text" xfId="71"/>
    <cellStyle name="Hyperlink" xfId="72"/>
    <cellStyle name="Indata" xfId="73"/>
    <cellStyle name="Kontrollcell" xfId="74"/>
    <cellStyle name="Länkad cell" xfId="75"/>
    <cellStyle name="Neutral" xfId="76"/>
    <cellStyle name="Normal 10" xfId="77"/>
    <cellStyle name="Normal 11" xfId="78"/>
    <cellStyle name="Normal 12" xfId="79"/>
    <cellStyle name="Normal 12 2" xfId="80"/>
    <cellStyle name="Normal 17" xfId="81"/>
    <cellStyle name="Normal 18" xfId="82"/>
    <cellStyle name="Normal 19" xfId="83"/>
    <cellStyle name="Normal 2" xfId="84"/>
    <cellStyle name="Normal 20" xfId="85"/>
    <cellStyle name="Normal 21" xfId="86"/>
    <cellStyle name="Normal 22" xfId="87"/>
    <cellStyle name="Normal 29" xfId="88"/>
    <cellStyle name="Normal 3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8 2" xfId="96"/>
    <cellStyle name="Normal 9" xfId="97"/>
    <cellStyle name="Normal 9 2" xfId="98"/>
    <cellStyle name="Percent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Comma" xfId="106"/>
    <cellStyle name="Comma [0]" xfId="107"/>
    <cellStyle name="Utdata" xfId="108"/>
    <cellStyle name="Currency" xfId="109"/>
    <cellStyle name="Currency [0]" xfId="110"/>
    <cellStyle name="Varnings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2</xdr:col>
      <xdr:colOff>209550</xdr:colOff>
      <xdr:row>70</xdr:row>
      <xdr:rowOff>57150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127</xdr:row>
      <xdr:rowOff>0</xdr:rowOff>
    </xdr:from>
    <xdr:to>
      <xdr:col>1</xdr:col>
      <xdr:colOff>895350</xdr:colOff>
      <xdr:row>128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125</xdr:row>
      <xdr:rowOff>133350</xdr:rowOff>
    </xdr:from>
    <xdr:to>
      <xdr:col>2</xdr:col>
      <xdr:colOff>0</xdr:colOff>
      <xdr:row>127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0"/>
          <a:ext cx="1419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289</xdr:row>
      <xdr:rowOff>0</xdr:rowOff>
    </xdr:from>
    <xdr:to>
      <xdr:col>0</xdr:col>
      <xdr:colOff>1428750</xdr:colOff>
      <xdr:row>290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7742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260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290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258</xdr:row>
      <xdr:rowOff>95250</xdr:rowOff>
    </xdr:from>
    <xdr:to>
      <xdr:col>1</xdr:col>
      <xdr:colOff>485775</xdr:colOff>
      <xdr:row>260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14800"/>
          <a:ext cx="1438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0</xdr:col>
      <xdr:colOff>1428750</xdr:colOff>
      <xdr:row>59</xdr:row>
      <xdr:rowOff>47625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"/>
          <a:ext cx="1428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1428750</xdr:colOff>
      <xdr:row>18</xdr:row>
      <xdr:rowOff>76200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</xdr:col>
      <xdr:colOff>838200</xdr:colOff>
      <xdr:row>31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123825</xdr:colOff>
      <xdr:row>31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23</xdr:row>
      <xdr:rowOff>9525</xdr:rowOff>
    </xdr:from>
    <xdr:to>
      <xdr:col>2</xdr:col>
      <xdr:colOff>152400</xdr:colOff>
      <xdr:row>24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956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123825</xdr:rowOff>
    </xdr:from>
    <xdr:to>
      <xdr:col>2</xdr:col>
      <xdr:colOff>28575</xdr:colOff>
      <xdr:row>33</xdr:row>
      <xdr:rowOff>19050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123825</xdr:rowOff>
    </xdr:from>
    <xdr:to>
      <xdr:col>2</xdr:col>
      <xdr:colOff>0</xdr:colOff>
      <xdr:row>17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288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300</xdr:row>
      <xdr:rowOff>0</xdr:rowOff>
    </xdr:from>
    <xdr:to>
      <xdr:col>1</xdr:col>
      <xdr:colOff>819150</xdr:colOff>
      <xdr:row>301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1085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299</xdr:row>
      <xdr:rowOff>0</xdr:rowOff>
    </xdr:from>
    <xdr:to>
      <xdr:col>1</xdr:col>
      <xdr:colOff>819150</xdr:colOff>
      <xdr:row>300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1082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300</xdr:row>
      <xdr:rowOff>0</xdr:rowOff>
    </xdr:from>
    <xdr:to>
      <xdr:col>1</xdr:col>
      <xdr:colOff>819150</xdr:colOff>
      <xdr:row>301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7275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2</xdr:col>
      <xdr:colOff>257175</xdr:colOff>
      <xdr:row>36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7215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28575</xdr:colOff>
      <xdr:row>33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1</xdr:col>
      <xdr:colOff>1019175</xdr:colOff>
      <xdr:row>33</xdr:row>
      <xdr:rowOff>47625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28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114300</xdr:colOff>
      <xdr:row>31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2</xdr:col>
      <xdr:colOff>0</xdr:colOff>
      <xdr:row>36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133350</xdr:rowOff>
    </xdr:from>
    <xdr:to>
      <xdr:col>2</xdr:col>
      <xdr:colOff>142875</xdr:colOff>
      <xdr:row>36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151</xdr:row>
      <xdr:rowOff>0</xdr:rowOff>
    </xdr:from>
    <xdr:to>
      <xdr:col>1</xdr:col>
      <xdr:colOff>895350</xdr:colOff>
      <xdr:row>152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22125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databasen.scb.se/sq/39827" TargetMode="External" /><Relationship Id="rId2" Type="http://schemas.openxmlformats.org/officeDocument/2006/relationships/hyperlink" Target="http://www.statistikdatabasen.scb.se/sq/39828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databasen.scb.se/sq/39834" TargetMode="External" /><Relationship Id="rId2" Type="http://schemas.openxmlformats.org/officeDocument/2006/relationships/hyperlink" Target="http://www.statistikdatabasen.scb.se/sq/39835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databasen.scb.se/sq/39836" TargetMode="External" /><Relationship Id="rId2" Type="http://schemas.openxmlformats.org/officeDocument/2006/relationships/hyperlink" Target="http://www.statistikdatabasen.scb.se/sq/39837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databasen.scb.se/sq/39838" TargetMode="External" /><Relationship Id="rId2" Type="http://schemas.openxmlformats.org/officeDocument/2006/relationships/hyperlink" Target="http://www.statistikdatabasen.scb.se/sq/39839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">
      <selection activeCell="A42" sqref="A42"/>
    </sheetView>
  </sheetViews>
  <sheetFormatPr defaultColWidth="9.140625" defaultRowHeight="12.75"/>
  <cols>
    <col min="1" max="1" width="9.140625" style="28" customWidth="1"/>
  </cols>
  <sheetData>
    <row r="1" ht="15">
      <c r="A1" s="67" t="s">
        <v>52</v>
      </c>
    </row>
    <row r="2" ht="12.75">
      <c r="A2" s="45"/>
    </row>
    <row r="3" spans="1:7" ht="12.75">
      <c r="A3" s="70" t="s">
        <v>53</v>
      </c>
      <c r="B3" s="28"/>
      <c r="C3" s="28"/>
      <c r="D3" s="28"/>
      <c r="E3" s="28"/>
      <c r="F3" s="28"/>
      <c r="G3" s="28"/>
    </row>
    <row r="4" spans="1:7" ht="12.75">
      <c r="A4" s="68" t="s">
        <v>189</v>
      </c>
      <c r="B4" s="28"/>
      <c r="C4" s="28"/>
      <c r="D4" s="28"/>
      <c r="E4" s="28"/>
      <c r="F4" s="28"/>
      <c r="G4" s="28"/>
    </row>
    <row r="5" spans="1:7" ht="12.75">
      <c r="A5" s="68"/>
      <c r="B5" s="28"/>
      <c r="C5" s="28"/>
      <c r="D5" s="28"/>
      <c r="E5" s="28"/>
      <c r="F5" s="28"/>
      <c r="G5" s="28"/>
    </row>
    <row r="6" ht="12.75">
      <c r="A6" t="s">
        <v>54</v>
      </c>
    </row>
    <row r="7" ht="12.75">
      <c r="A7" s="2" t="s">
        <v>190</v>
      </c>
    </row>
    <row r="8" ht="12.75">
      <c r="A8" s="2"/>
    </row>
    <row r="9" ht="12.75">
      <c r="A9" t="s">
        <v>91</v>
      </c>
    </row>
    <row r="10" ht="12.75">
      <c r="A10" s="2" t="s">
        <v>191</v>
      </c>
    </row>
    <row r="11" ht="12.75">
      <c r="A11" s="2"/>
    </row>
    <row r="12" ht="12.75">
      <c r="A12" t="s">
        <v>92</v>
      </c>
    </row>
    <row r="13" ht="12.75">
      <c r="A13" s="2" t="s">
        <v>192</v>
      </c>
    </row>
    <row r="14" ht="12.75">
      <c r="A14" s="2"/>
    </row>
    <row r="15" ht="12.75">
      <c r="A15" t="s">
        <v>80</v>
      </c>
    </row>
    <row r="16" ht="12.75">
      <c r="A16" s="2" t="s">
        <v>193</v>
      </c>
    </row>
    <row r="17" ht="12.75">
      <c r="A17" s="2"/>
    </row>
    <row r="18" ht="12.75">
      <c r="A18" s="7" t="s">
        <v>814</v>
      </c>
    </row>
    <row r="19" ht="12.75">
      <c r="A19" s="2" t="s">
        <v>194</v>
      </c>
    </row>
    <row r="20" ht="12.75">
      <c r="A20" s="2"/>
    </row>
    <row r="21" ht="12.75">
      <c r="A21" t="s">
        <v>519</v>
      </c>
    </row>
    <row r="22" ht="12.75">
      <c r="A22" s="2" t="s">
        <v>220</v>
      </c>
    </row>
    <row r="23" ht="12.75">
      <c r="A23" s="2"/>
    </row>
    <row r="24" ht="12.75">
      <c r="A24" t="s">
        <v>81</v>
      </c>
    </row>
    <row r="25" ht="12.75">
      <c r="A25" s="2" t="s">
        <v>195</v>
      </c>
    </row>
    <row r="26" ht="12.75">
      <c r="A26" s="2"/>
    </row>
    <row r="27" ht="12.75">
      <c r="A27" s="7" t="s">
        <v>815</v>
      </c>
    </row>
    <row r="28" ht="12.75">
      <c r="A28" s="2" t="s">
        <v>196</v>
      </c>
    </row>
    <row r="29" ht="12.75">
      <c r="A29" s="2"/>
    </row>
    <row r="30" ht="12.75">
      <c r="A30" t="s">
        <v>521</v>
      </c>
    </row>
    <row r="31" ht="12.75">
      <c r="A31" s="2" t="s">
        <v>520</v>
      </c>
    </row>
    <row r="32" ht="12.75">
      <c r="A32" s="2"/>
    </row>
    <row r="33" ht="12.75">
      <c r="A33" t="s">
        <v>85</v>
      </c>
    </row>
    <row r="34" ht="12.75">
      <c r="A34" s="2" t="s">
        <v>197</v>
      </c>
    </row>
    <row r="35" ht="12.75">
      <c r="A35" s="2"/>
    </row>
    <row r="36" ht="12.75">
      <c r="A36" s="7" t="s">
        <v>816</v>
      </c>
    </row>
    <row r="37" ht="12.75">
      <c r="A37" s="2" t="s">
        <v>198</v>
      </c>
    </row>
    <row r="38" ht="12.75">
      <c r="A38" s="2"/>
    </row>
    <row r="39" ht="12.75">
      <c r="A39" t="s">
        <v>522</v>
      </c>
    </row>
    <row r="40" ht="12.75">
      <c r="A40" s="2" t="s">
        <v>224</v>
      </c>
    </row>
    <row r="41" ht="12.75">
      <c r="A41" s="2"/>
    </row>
    <row r="42" ht="12.75">
      <c r="A42" t="s">
        <v>95</v>
      </c>
    </row>
    <row r="43" ht="12.75">
      <c r="A43" s="2" t="s">
        <v>199</v>
      </c>
    </row>
    <row r="44" ht="12.75">
      <c r="A44" s="2"/>
    </row>
    <row r="45" ht="12.75">
      <c r="A45" t="s">
        <v>84</v>
      </c>
    </row>
    <row r="46" ht="12.75">
      <c r="A46" s="2" t="s">
        <v>200</v>
      </c>
    </row>
    <row r="47" ht="12.75">
      <c r="A47" s="2"/>
    </row>
    <row r="48" ht="12.75">
      <c r="A48" t="s">
        <v>99</v>
      </c>
    </row>
    <row r="49" ht="12.75">
      <c r="A49" s="2" t="s">
        <v>201</v>
      </c>
    </row>
    <row r="50" ht="12.75">
      <c r="A50" s="2"/>
    </row>
    <row r="51" ht="12.75">
      <c r="A51" t="s">
        <v>100</v>
      </c>
    </row>
    <row r="52" ht="12.75">
      <c r="A52" s="2" t="s">
        <v>202</v>
      </c>
    </row>
    <row r="53" ht="12.75">
      <c r="A53" s="2"/>
    </row>
    <row r="54" ht="12.75">
      <c r="A54" t="s">
        <v>94</v>
      </c>
    </row>
    <row r="55" ht="12.75" customHeight="1">
      <c r="A55" s="2" t="s">
        <v>203</v>
      </c>
    </row>
    <row r="56" ht="12.75" customHeight="1">
      <c r="A56" s="2"/>
    </row>
    <row r="57" ht="12.75">
      <c r="A57" t="s">
        <v>86</v>
      </c>
    </row>
    <row r="58" ht="12.75">
      <c r="A58" s="2" t="s">
        <v>204</v>
      </c>
    </row>
    <row r="59" ht="12.75">
      <c r="A59"/>
    </row>
    <row r="60" ht="12.75">
      <c r="A60" s="7" t="s">
        <v>516</v>
      </c>
    </row>
    <row r="61" ht="12.75">
      <c r="A61" s="2" t="s">
        <v>513</v>
      </c>
    </row>
    <row r="62" ht="12.75">
      <c r="A62"/>
    </row>
    <row r="63" ht="12.75">
      <c r="A63" s="7" t="s">
        <v>517</v>
      </c>
    </row>
    <row r="64" ht="12.75">
      <c r="A64" s="2" t="s">
        <v>514</v>
      </c>
    </row>
    <row r="66" ht="12.75">
      <c r="A66" t="s">
        <v>518</v>
      </c>
    </row>
    <row r="67" ht="12.75">
      <c r="A67" s="2" t="s">
        <v>515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97">
      <selection activeCell="A5" sqref="A5:U121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39.8515625" style="0" customWidth="1"/>
    <col min="4" max="21" width="9.140625" style="0" customWidth="1"/>
  </cols>
  <sheetData>
    <row r="1" ht="15">
      <c r="A1" s="1" t="s">
        <v>817</v>
      </c>
    </row>
    <row r="2" ht="14.25">
      <c r="A2" s="3" t="s">
        <v>196</v>
      </c>
    </row>
    <row r="3" ht="14.25">
      <c r="A3" s="3"/>
    </row>
    <row r="4" spans="1:21" ht="13.5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6"/>
      <c r="M4" s="146"/>
      <c r="N4" s="146"/>
      <c r="O4" s="146"/>
      <c r="P4" s="146"/>
      <c r="Q4" s="146"/>
      <c r="S4" s="146"/>
      <c r="T4" s="146"/>
      <c r="U4" s="146"/>
    </row>
    <row r="5" spans="1:21" ht="13.5" thickTop="1">
      <c r="A5" s="137" t="s">
        <v>45</v>
      </c>
      <c r="B5" s="137" t="s">
        <v>0</v>
      </c>
      <c r="C5" s="137" t="s">
        <v>105</v>
      </c>
      <c r="D5" s="145">
        <v>2000</v>
      </c>
      <c r="E5" s="145">
        <v>2001</v>
      </c>
      <c r="F5" s="145">
        <v>2002</v>
      </c>
      <c r="G5" s="145">
        <v>2003</v>
      </c>
      <c r="H5" s="145">
        <v>2004</v>
      </c>
      <c r="I5" s="145">
        <v>2005</v>
      </c>
      <c r="J5" s="145">
        <v>2006</v>
      </c>
      <c r="K5" s="145">
        <v>2007</v>
      </c>
      <c r="L5" s="72">
        <v>2008</v>
      </c>
      <c r="M5" s="72">
        <v>2009</v>
      </c>
      <c r="N5" s="72">
        <v>2010</v>
      </c>
      <c r="O5" s="72">
        <v>2011</v>
      </c>
      <c r="P5" s="72">
        <v>2012</v>
      </c>
      <c r="Q5" s="245">
        <v>2013</v>
      </c>
      <c r="R5" s="26">
        <v>2014</v>
      </c>
      <c r="S5" s="245">
        <v>2015</v>
      </c>
      <c r="T5" s="245">
        <v>2016</v>
      </c>
      <c r="U5" s="245" t="s">
        <v>833</v>
      </c>
    </row>
    <row r="6" spans="1:21" ht="13.5" thickBot="1">
      <c r="A6" s="23" t="s">
        <v>46</v>
      </c>
      <c r="B6" s="23" t="s">
        <v>47</v>
      </c>
      <c r="C6" s="92" t="s">
        <v>185</v>
      </c>
      <c r="D6" s="92"/>
      <c r="E6" s="92"/>
      <c r="F6" s="92"/>
      <c r="G6" s="92"/>
      <c r="H6" s="92"/>
      <c r="I6" s="92"/>
      <c r="J6" s="92"/>
      <c r="K6" s="92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190" t="s">
        <v>1</v>
      </c>
      <c r="B7" s="36" t="s">
        <v>2</v>
      </c>
      <c r="C7" s="5" t="s">
        <v>78</v>
      </c>
      <c r="D7" s="96">
        <v>265.8</v>
      </c>
      <c r="E7" s="96">
        <v>263.9</v>
      </c>
      <c r="F7" s="96">
        <v>265.3</v>
      </c>
      <c r="G7" s="96">
        <v>269.9</v>
      </c>
      <c r="H7" s="96">
        <v>276.4</v>
      </c>
      <c r="I7" s="96">
        <v>278.6</v>
      </c>
      <c r="J7" s="96">
        <v>276.7</v>
      </c>
      <c r="K7" s="96">
        <v>271.6</v>
      </c>
      <c r="L7" s="96">
        <v>266</v>
      </c>
      <c r="M7" s="96">
        <v>261.4</v>
      </c>
      <c r="N7" s="96">
        <v>262.4</v>
      </c>
      <c r="O7" s="96">
        <v>262</v>
      </c>
      <c r="P7" s="96">
        <v>270</v>
      </c>
      <c r="Q7" s="96">
        <v>269.8</v>
      </c>
      <c r="R7" s="96">
        <v>275.2</v>
      </c>
      <c r="S7" s="96">
        <v>279</v>
      </c>
      <c r="T7" s="96">
        <v>282.6</v>
      </c>
      <c r="U7" s="96">
        <v>288.8</v>
      </c>
    </row>
    <row r="8" spans="1:21" ht="12.75">
      <c r="A8" s="190"/>
      <c r="B8" s="123"/>
      <c r="C8" s="113" t="s">
        <v>79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2.75">
      <c r="A9" s="190"/>
      <c r="B9" s="123"/>
      <c r="C9" s="5" t="s">
        <v>102</v>
      </c>
      <c r="D9" s="96">
        <v>157.1</v>
      </c>
      <c r="E9" s="96">
        <v>163.1</v>
      </c>
      <c r="F9" s="96">
        <v>160.8</v>
      </c>
      <c r="G9" s="96">
        <v>157.2</v>
      </c>
      <c r="H9" s="96">
        <v>146.4</v>
      </c>
      <c r="I9" s="96">
        <v>149.8</v>
      </c>
      <c r="J9" s="96">
        <v>153.2</v>
      </c>
      <c r="K9" s="96">
        <v>162.2</v>
      </c>
      <c r="L9" s="96">
        <v>164</v>
      </c>
      <c r="M9" s="96">
        <v>162</v>
      </c>
      <c r="N9" s="96">
        <v>160.4</v>
      </c>
      <c r="O9" s="96">
        <v>165.7</v>
      </c>
      <c r="P9" s="96">
        <v>169</v>
      </c>
      <c r="Q9" s="96">
        <v>171.2</v>
      </c>
      <c r="R9" s="96">
        <v>172.9</v>
      </c>
      <c r="S9" s="96">
        <v>166.2</v>
      </c>
      <c r="T9" s="96">
        <v>165.9</v>
      </c>
      <c r="U9" s="96">
        <v>174.3</v>
      </c>
    </row>
    <row r="10" spans="1:21" ht="12.75">
      <c r="A10" s="190"/>
      <c r="B10" s="123"/>
      <c r="C10" s="14" t="s">
        <v>103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2.75">
      <c r="A11" s="190"/>
      <c r="B11" s="123"/>
      <c r="C11" s="5" t="s">
        <v>101</v>
      </c>
      <c r="D11" s="262">
        <v>636</v>
      </c>
      <c r="E11" s="262">
        <v>657</v>
      </c>
      <c r="F11" s="262">
        <v>644.9</v>
      </c>
      <c r="G11" s="262">
        <v>639.7</v>
      </c>
      <c r="H11" s="262">
        <v>621.7</v>
      </c>
      <c r="I11" s="262">
        <v>632.5</v>
      </c>
      <c r="J11" s="262">
        <v>646.5</v>
      </c>
      <c r="K11" s="262">
        <v>672.2</v>
      </c>
      <c r="L11" s="96">
        <v>701.1</v>
      </c>
      <c r="M11" s="96">
        <v>702.8</v>
      </c>
      <c r="N11" s="96">
        <v>716.8</v>
      </c>
      <c r="O11" s="96">
        <v>738.6</v>
      </c>
      <c r="P11" s="96">
        <v>748.2</v>
      </c>
      <c r="Q11" s="96">
        <v>765.1</v>
      </c>
      <c r="R11" s="96">
        <v>786.4</v>
      </c>
      <c r="S11" s="96">
        <v>807.4</v>
      </c>
      <c r="T11" s="96">
        <v>831.4</v>
      </c>
      <c r="U11" s="96">
        <v>848</v>
      </c>
    </row>
    <row r="12" spans="1:21" ht="12.75">
      <c r="A12" s="190"/>
      <c r="B12" s="123"/>
      <c r="C12" s="14" t="s">
        <v>104</v>
      </c>
      <c r="D12" s="262"/>
      <c r="E12" s="262"/>
      <c r="F12" s="262"/>
      <c r="G12" s="262"/>
      <c r="H12" s="262"/>
      <c r="I12" s="262"/>
      <c r="J12" s="262"/>
      <c r="K12" s="262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2.75">
      <c r="A13" s="157"/>
      <c r="C13" s="191" t="s">
        <v>206</v>
      </c>
      <c r="D13" s="263">
        <v>1058.9</v>
      </c>
      <c r="E13" s="263">
        <v>1084</v>
      </c>
      <c r="F13" s="263">
        <v>1071</v>
      </c>
      <c r="G13" s="263">
        <v>1066.8</v>
      </c>
      <c r="H13" s="263">
        <v>1044.5</v>
      </c>
      <c r="I13" s="263">
        <v>1060.9</v>
      </c>
      <c r="J13" s="263">
        <v>1076.4</v>
      </c>
      <c r="K13" s="263">
        <v>1106</v>
      </c>
      <c r="L13" s="263">
        <v>1131.1</v>
      </c>
      <c r="M13" s="263">
        <v>1126.1999999999998</v>
      </c>
      <c r="N13" s="263">
        <v>1139.6</v>
      </c>
      <c r="O13" s="263">
        <v>1166.3</v>
      </c>
      <c r="P13" s="263">
        <v>1187.2</v>
      </c>
      <c r="Q13" s="263">
        <v>1206.1</v>
      </c>
      <c r="R13" s="263">
        <v>1234.5</v>
      </c>
      <c r="S13" s="263">
        <v>1252.6</v>
      </c>
      <c r="T13" s="263">
        <v>1279.9</v>
      </c>
      <c r="U13" s="263">
        <v>1311.1</v>
      </c>
    </row>
    <row r="14" spans="1:21" ht="12.75">
      <c r="A14" s="157"/>
      <c r="C14" s="191"/>
      <c r="D14" s="262"/>
      <c r="E14" s="262"/>
      <c r="F14" s="262"/>
      <c r="G14" s="262"/>
      <c r="H14" s="262"/>
      <c r="I14" s="262"/>
      <c r="J14" s="262"/>
      <c r="K14" s="262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2.75">
      <c r="A15" s="190" t="s">
        <v>3</v>
      </c>
      <c r="B15" s="36" t="s">
        <v>4</v>
      </c>
      <c r="C15" s="5" t="s">
        <v>78</v>
      </c>
      <c r="D15" s="262">
        <v>58</v>
      </c>
      <c r="E15" s="262">
        <v>62.1</v>
      </c>
      <c r="F15" s="262">
        <v>62.2</v>
      </c>
      <c r="G15" s="262">
        <v>64.1</v>
      </c>
      <c r="H15" s="262">
        <v>63.9</v>
      </c>
      <c r="I15" s="262">
        <v>64.1</v>
      </c>
      <c r="J15" s="262">
        <v>65.6</v>
      </c>
      <c r="K15" s="262">
        <v>67.7</v>
      </c>
      <c r="L15" s="96">
        <v>62.9</v>
      </c>
      <c r="M15" s="96">
        <v>62.7</v>
      </c>
      <c r="N15" s="96">
        <v>62.6</v>
      </c>
      <c r="O15" s="96">
        <v>63.3</v>
      </c>
      <c r="P15" s="96">
        <v>64.7</v>
      </c>
      <c r="Q15" s="96">
        <v>66.2</v>
      </c>
      <c r="R15" s="96">
        <v>67.2</v>
      </c>
      <c r="S15" s="96">
        <v>68.9</v>
      </c>
      <c r="T15" s="96">
        <v>69.8</v>
      </c>
      <c r="U15" s="96">
        <v>72.7</v>
      </c>
    </row>
    <row r="16" spans="1:21" ht="12.75">
      <c r="A16" s="190"/>
      <c r="B16" s="123"/>
      <c r="C16" s="5" t="s">
        <v>102</v>
      </c>
      <c r="D16" s="96">
        <v>31.6</v>
      </c>
      <c r="E16" s="96">
        <v>33.7</v>
      </c>
      <c r="F16" s="96">
        <v>34.1</v>
      </c>
      <c r="G16" s="96">
        <v>31.9</v>
      </c>
      <c r="H16" s="96">
        <v>30.9</v>
      </c>
      <c r="I16" s="96">
        <v>30.9</v>
      </c>
      <c r="J16" s="96">
        <v>30.1</v>
      </c>
      <c r="K16" s="96">
        <v>30.9</v>
      </c>
      <c r="L16" s="96">
        <v>31.1</v>
      </c>
      <c r="M16" s="96">
        <v>29.8</v>
      </c>
      <c r="N16" s="96">
        <v>29.7</v>
      </c>
      <c r="O16" s="96">
        <v>31.8</v>
      </c>
      <c r="P16" s="96">
        <v>32.5</v>
      </c>
      <c r="Q16" s="96">
        <v>32.6</v>
      </c>
      <c r="R16" s="96">
        <v>32.6</v>
      </c>
      <c r="S16" s="96">
        <v>33.2</v>
      </c>
      <c r="T16" s="96">
        <v>33</v>
      </c>
      <c r="U16" s="96">
        <v>33.6</v>
      </c>
    </row>
    <row r="17" spans="1:28" s="6" customFormat="1" ht="12.75">
      <c r="A17" s="190"/>
      <c r="B17" s="123"/>
      <c r="C17" s="5" t="s">
        <v>101</v>
      </c>
      <c r="D17" s="96">
        <v>45.2</v>
      </c>
      <c r="E17" s="96">
        <v>47.9</v>
      </c>
      <c r="F17" s="96">
        <v>46.9</v>
      </c>
      <c r="G17" s="96">
        <v>48</v>
      </c>
      <c r="H17" s="96">
        <v>47.7</v>
      </c>
      <c r="I17" s="96">
        <v>47.7</v>
      </c>
      <c r="J17" s="96">
        <v>49.9</v>
      </c>
      <c r="K17" s="96">
        <v>52.1</v>
      </c>
      <c r="L17" s="96">
        <v>52.7</v>
      </c>
      <c r="M17" s="96">
        <v>53.7</v>
      </c>
      <c r="N17" s="96">
        <v>55.3</v>
      </c>
      <c r="O17" s="96">
        <v>57.7</v>
      </c>
      <c r="P17" s="96">
        <v>58.7</v>
      </c>
      <c r="Q17" s="96">
        <v>59.8</v>
      </c>
      <c r="R17" s="96">
        <v>60.6</v>
      </c>
      <c r="S17" s="96">
        <v>62.7</v>
      </c>
      <c r="T17" s="96">
        <v>66.2</v>
      </c>
      <c r="U17" s="96">
        <v>67.4</v>
      </c>
      <c r="V17"/>
      <c r="W17"/>
      <c r="X17"/>
      <c r="Y17"/>
      <c r="Z17"/>
      <c r="AA17"/>
      <c r="AB17"/>
    </row>
    <row r="18" spans="1:28" s="6" customFormat="1" ht="12.75">
      <c r="A18" s="157"/>
      <c r="C18" s="191" t="s">
        <v>206</v>
      </c>
      <c r="D18" s="260">
        <v>134.8</v>
      </c>
      <c r="E18" s="260">
        <v>143.70000000000002</v>
      </c>
      <c r="F18" s="260">
        <v>143.20000000000002</v>
      </c>
      <c r="G18" s="260">
        <v>144</v>
      </c>
      <c r="H18" s="260">
        <v>142.5</v>
      </c>
      <c r="I18" s="260">
        <v>142.7</v>
      </c>
      <c r="J18" s="260">
        <v>145.6</v>
      </c>
      <c r="K18" s="260">
        <v>150.7</v>
      </c>
      <c r="L18" s="260">
        <v>146.7</v>
      </c>
      <c r="M18" s="260">
        <v>146.2</v>
      </c>
      <c r="N18" s="260">
        <v>147.6</v>
      </c>
      <c r="O18" s="260">
        <v>152.8</v>
      </c>
      <c r="P18" s="260">
        <v>155.9</v>
      </c>
      <c r="Q18" s="260">
        <v>158.60000000000002</v>
      </c>
      <c r="R18" s="260">
        <v>160.4</v>
      </c>
      <c r="S18" s="260">
        <v>164.8</v>
      </c>
      <c r="T18" s="260">
        <v>169</v>
      </c>
      <c r="U18" s="260">
        <v>173.70000000000002</v>
      </c>
      <c r="V18"/>
      <c r="W18"/>
      <c r="X18"/>
      <c r="Y18"/>
      <c r="Z18"/>
      <c r="AA18"/>
      <c r="AB18"/>
    </row>
    <row r="19" spans="1:21" ht="12.75">
      <c r="A19" s="157"/>
      <c r="C19" s="191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ht="12.75">
      <c r="A20" s="190" t="s">
        <v>5</v>
      </c>
      <c r="B20" s="36" t="s">
        <v>6</v>
      </c>
      <c r="C20" s="5" t="s">
        <v>78</v>
      </c>
      <c r="D20" s="96">
        <v>40.6</v>
      </c>
      <c r="E20" s="96">
        <v>39.9</v>
      </c>
      <c r="F20" s="96">
        <v>40.6</v>
      </c>
      <c r="G20" s="96">
        <v>41.1</v>
      </c>
      <c r="H20" s="96">
        <v>40.9</v>
      </c>
      <c r="I20" s="96">
        <v>40.7</v>
      </c>
      <c r="J20" s="96">
        <v>40.1</v>
      </c>
      <c r="K20" s="96">
        <v>39.8</v>
      </c>
      <c r="L20" s="96">
        <v>39.1</v>
      </c>
      <c r="M20" s="96">
        <v>38.4</v>
      </c>
      <c r="N20" s="96">
        <v>37.9</v>
      </c>
      <c r="O20" s="96">
        <v>37.7</v>
      </c>
      <c r="P20" s="96">
        <v>38.1</v>
      </c>
      <c r="Q20" s="96">
        <v>39.5</v>
      </c>
      <c r="R20" s="96">
        <v>40.2</v>
      </c>
      <c r="S20" s="96">
        <v>41.3</v>
      </c>
      <c r="T20" s="96">
        <v>42.5</v>
      </c>
      <c r="U20" s="96">
        <v>43.6</v>
      </c>
    </row>
    <row r="21" spans="1:21" ht="12.75">
      <c r="A21" s="190"/>
      <c r="B21" s="123"/>
      <c r="C21" s="5" t="s">
        <v>102</v>
      </c>
      <c r="D21" s="96">
        <v>35.9</v>
      </c>
      <c r="E21" s="96">
        <v>35.2</v>
      </c>
      <c r="F21" s="96">
        <v>33.7</v>
      </c>
      <c r="G21" s="96">
        <v>33.5</v>
      </c>
      <c r="H21" s="96">
        <v>32.4</v>
      </c>
      <c r="I21" s="96">
        <v>31.7</v>
      </c>
      <c r="J21" s="96">
        <v>31.3</v>
      </c>
      <c r="K21" s="96">
        <v>32.5</v>
      </c>
      <c r="L21" s="96">
        <v>33.7</v>
      </c>
      <c r="M21" s="96">
        <v>30.7</v>
      </c>
      <c r="N21" s="96">
        <v>30.9</v>
      </c>
      <c r="O21" s="96">
        <v>32.3</v>
      </c>
      <c r="P21" s="96">
        <v>31.4</v>
      </c>
      <c r="Q21" s="96">
        <v>31.2</v>
      </c>
      <c r="R21" s="96">
        <v>31.3</v>
      </c>
      <c r="S21" s="96">
        <v>30.9</v>
      </c>
      <c r="T21" s="96">
        <v>30.2</v>
      </c>
      <c r="U21" s="96">
        <v>30.9</v>
      </c>
    </row>
    <row r="22" spans="1:21" ht="12.75">
      <c r="A22" s="190"/>
      <c r="B22" s="123"/>
      <c r="C22" s="5" t="s">
        <v>101</v>
      </c>
      <c r="D22" s="96">
        <v>33</v>
      </c>
      <c r="E22" s="96">
        <v>33.7</v>
      </c>
      <c r="F22" s="96">
        <v>35.7</v>
      </c>
      <c r="G22" s="96">
        <v>34.7</v>
      </c>
      <c r="H22" s="96">
        <v>34.5</v>
      </c>
      <c r="I22" s="96">
        <v>34.9</v>
      </c>
      <c r="J22" s="96">
        <v>35.5</v>
      </c>
      <c r="K22" s="96">
        <v>37.6</v>
      </c>
      <c r="L22" s="96">
        <v>37.7</v>
      </c>
      <c r="M22" s="96">
        <v>38</v>
      </c>
      <c r="N22" s="96">
        <v>38.1</v>
      </c>
      <c r="O22" s="96">
        <v>40.4</v>
      </c>
      <c r="P22" s="96">
        <v>41</v>
      </c>
      <c r="Q22" s="96">
        <v>40.7</v>
      </c>
      <c r="R22" s="96">
        <v>41.2</v>
      </c>
      <c r="S22" s="96">
        <v>41.7</v>
      </c>
      <c r="T22" s="96">
        <v>43.2</v>
      </c>
      <c r="U22" s="96">
        <v>44.5</v>
      </c>
    </row>
    <row r="23" spans="1:21" s="6" customFormat="1" ht="12.75">
      <c r="A23" s="157"/>
      <c r="C23" s="191" t="s">
        <v>206</v>
      </c>
      <c r="D23" s="260">
        <v>109.5</v>
      </c>
      <c r="E23" s="260">
        <v>108.8</v>
      </c>
      <c r="F23" s="260">
        <v>110.00000000000001</v>
      </c>
      <c r="G23" s="260">
        <v>109.3</v>
      </c>
      <c r="H23" s="260">
        <v>107.8</v>
      </c>
      <c r="I23" s="260">
        <v>107.30000000000001</v>
      </c>
      <c r="J23" s="260">
        <v>106.9</v>
      </c>
      <c r="K23" s="260">
        <v>109.9</v>
      </c>
      <c r="L23" s="260">
        <v>110.50000000000001</v>
      </c>
      <c r="M23" s="260">
        <v>107.1</v>
      </c>
      <c r="N23" s="260">
        <v>106.9</v>
      </c>
      <c r="O23" s="260">
        <v>110.4</v>
      </c>
      <c r="P23" s="260">
        <v>110.5</v>
      </c>
      <c r="Q23" s="260">
        <v>111.4</v>
      </c>
      <c r="R23" s="260">
        <v>112.7</v>
      </c>
      <c r="S23" s="260">
        <v>113.89999999999999</v>
      </c>
      <c r="T23" s="260">
        <v>115.9</v>
      </c>
      <c r="U23" s="260">
        <v>119</v>
      </c>
    </row>
    <row r="24" spans="1:21" s="6" customFormat="1" ht="12.75">
      <c r="A24" s="157"/>
      <c r="C24" s="191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260"/>
      <c r="R24" s="260"/>
      <c r="S24" s="260"/>
      <c r="T24" s="260"/>
      <c r="U24" s="260"/>
    </row>
    <row r="25" spans="1:21" ht="12.75">
      <c r="A25" s="190" t="s">
        <v>7</v>
      </c>
      <c r="B25" s="36" t="s">
        <v>8</v>
      </c>
      <c r="C25" s="5" t="s">
        <v>78</v>
      </c>
      <c r="D25" s="96">
        <v>61.5</v>
      </c>
      <c r="E25" s="96">
        <v>63.1</v>
      </c>
      <c r="F25" s="96">
        <v>65.1</v>
      </c>
      <c r="G25" s="96">
        <v>64.9</v>
      </c>
      <c r="H25" s="96">
        <v>63.5</v>
      </c>
      <c r="I25" s="96">
        <v>62.5</v>
      </c>
      <c r="J25" s="96">
        <v>64.8</v>
      </c>
      <c r="K25" s="96">
        <v>65.6</v>
      </c>
      <c r="L25" s="96">
        <v>63.6</v>
      </c>
      <c r="M25" s="96">
        <v>61.8</v>
      </c>
      <c r="N25" s="96">
        <v>63</v>
      </c>
      <c r="O25" s="96">
        <v>63.3</v>
      </c>
      <c r="P25" s="96">
        <v>63.7</v>
      </c>
      <c r="Q25" s="96">
        <v>65.1</v>
      </c>
      <c r="R25" s="96">
        <v>65.8</v>
      </c>
      <c r="S25" s="96">
        <v>67.7</v>
      </c>
      <c r="T25" s="96">
        <v>70.3</v>
      </c>
      <c r="U25" s="96">
        <v>71.3</v>
      </c>
    </row>
    <row r="26" spans="1:28" ht="12.75">
      <c r="A26" s="190"/>
      <c r="B26" s="124"/>
      <c r="C26" s="5" t="s">
        <v>102</v>
      </c>
      <c r="D26" s="96">
        <v>62.5</v>
      </c>
      <c r="E26" s="96">
        <v>61.8</v>
      </c>
      <c r="F26" s="96">
        <v>61</v>
      </c>
      <c r="G26" s="96">
        <v>58.2</v>
      </c>
      <c r="H26" s="96">
        <v>56.8</v>
      </c>
      <c r="I26" s="96">
        <v>55.3</v>
      </c>
      <c r="J26" s="96">
        <v>54.5</v>
      </c>
      <c r="K26" s="96">
        <v>56.3</v>
      </c>
      <c r="L26" s="96">
        <v>56.7</v>
      </c>
      <c r="M26" s="96">
        <v>54</v>
      </c>
      <c r="N26" s="96">
        <v>52.7</v>
      </c>
      <c r="O26" s="96">
        <v>53.6</v>
      </c>
      <c r="P26" s="197">
        <v>53.3</v>
      </c>
      <c r="Q26" s="96">
        <v>53</v>
      </c>
      <c r="R26" s="96">
        <v>53.5</v>
      </c>
      <c r="S26" s="96">
        <v>52.5</v>
      </c>
      <c r="T26" s="96">
        <v>52</v>
      </c>
      <c r="U26" s="96">
        <v>53.4</v>
      </c>
      <c r="V26" s="6"/>
      <c r="W26" s="6"/>
      <c r="X26" s="6"/>
      <c r="Y26" s="6"/>
      <c r="Z26" s="6"/>
      <c r="AA26" s="6"/>
      <c r="AB26" s="6"/>
    </row>
    <row r="27" spans="1:28" ht="12.75">
      <c r="A27" s="190"/>
      <c r="B27" s="123"/>
      <c r="C27" s="5" t="s">
        <v>101</v>
      </c>
      <c r="D27" s="96">
        <v>68.8</v>
      </c>
      <c r="E27" s="96">
        <v>70</v>
      </c>
      <c r="F27" s="96">
        <v>70.8</v>
      </c>
      <c r="G27" s="96">
        <v>71.7</v>
      </c>
      <c r="H27" s="96">
        <v>71.3</v>
      </c>
      <c r="I27" s="96">
        <v>71</v>
      </c>
      <c r="J27" s="96">
        <v>73.1</v>
      </c>
      <c r="K27" s="96">
        <v>75.1</v>
      </c>
      <c r="L27" s="96">
        <v>78</v>
      </c>
      <c r="M27" s="96">
        <v>77.2</v>
      </c>
      <c r="N27" s="96">
        <v>78.2</v>
      </c>
      <c r="O27" s="96">
        <v>81.3</v>
      </c>
      <c r="P27" s="197">
        <v>81.9</v>
      </c>
      <c r="Q27" s="96">
        <v>83</v>
      </c>
      <c r="R27" s="96">
        <v>84</v>
      </c>
      <c r="S27" s="96">
        <v>87.1</v>
      </c>
      <c r="T27" s="96">
        <v>89.1</v>
      </c>
      <c r="U27" s="96">
        <v>91.7</v>
      </c>
      <c r="V27" s="6"/>
      <c r="W27" s="6"/>
      <c r="X27" s="6"/>
      <c r="Y27" s="6"/>
      <c r="Z27" s="6"/>
      <c r="AA27" s="6"/>
      <c r="AB27" s="6"/>
    </row>
    <row r="28" spans="1:21" s="6" customFormat="1" ht="12.75">
      <c r="A28" s="157"/>
      <c r="C28" s="191" t="s">
        <v>206</v>
      </c>
      <c r="D28" s="260">
        <v>192.8</v>
      </c>
      <c r="E28" s="260">
        <v>194.9</v>
      </c>
      <c r="F28" s="260">
        <v>196.89999999999998</v>
      </c>
      <c r="G28" s="260">
        <v>194.8</v>
      </c>
      <c r="H28" s="260">
        <v>191.6</v>
      </c>
      <c r="I28" s="260">
        <v>188.8</v>
      </c>
      <c r="J28" s="260">
        <v>192.39999999999998</v>
      </c>
      <c r="K28" s="260">
        <v>197</v>
      </c>
      <c r="L28" s="260">
        <v>198.3</v>
      </c>
      <c r="M28" s="260">
        <v>193</v>
      </c>
      <c r="N28" s="260">
        <v>193.9</v>
      </c>
      <c r="O28" s="260">
        <v>198.2</v>
      </c>
      <c r="P28" s="260">
        <v>198.9</v>
      </c>
      <c r="Q28" s="260">
        <v>201.1</v>
      </c>
      <c r="R28" s="260">
        <v>203.3</v>
      </c>
      <c r="S28" s="260">
        <v>207.3</v>
      </c>
      <c r="T28" s="260">
        <v>211.39999999999998</v>
      </c>
      <c r="U28" s="260">
        <v>216.39999999999998</v>
      </c>
    </row>
    <row r="29" spans="1:28" ht="12.75">
      <c r="A29" s="157"/>
      <c r="C29" s="191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97"/>
      <c r="Q29" s="260"/>
      <c r="R29" s="260"/>
      <c r="S29" s="260"/>
      <c r="T29" s="260"/>
      <c r="U29" s="260"/>
      <c r="V29" s="6"/>
      <c r="W29" s="6"/>
      <c r="X29" s="6"/>
      <c r="Y29" s="6"/>
      <c r="Z29" s="6"/>
      <c r="AA29" s="6"/>
      <c r="AB29" s="6"/>
    </row>
    <row r="30" spans="1:28" s="6" customFormat="1" ht="12.75">
      <c r="A30" s="190" t="s">
        <v>9</v>
      </c>
      <c r="B30" s="36" t="s">
        <v>10</v>
      </c>
      <c r="C30" s="5" t="s">
        <v>78</v>
      </c>
      <c r="D30" s="96">
        <v>52.9</v>
      </c>
      <c r="E30" s="96">
        <v>54.3</v>
      </c>
      <c r="F30" s="96">
        <v>55.5</v>
      </c>
      <c r="G30" s="96">
        <v>56.4</v>
      </c>
      <c r="H30" s="96">
        <v>56.4</v>
      </c>
      <c r="I30" s="96">
        <v>56.7</v>
      </c>
      <c r="J30" s="96">
        <v>56.6</v>
      </c>
      <c r="K30" s="96">
        <v>57.1</v>
      </c>
      <c r="L30" s="96">
        <v>56.9</v>
      </c>
      <c r="M30" s="96">
        <v>56.2</v>
      </c>
      <c r="N30" s="96">
        <v>55.3</v>
      </c>
      <c r="O30" s="96">
        <v>55.4</v>
      </c>
      <c r="P30" s="96">
        <v>55.6</v>
      </c>
      <c r="Q30" s="96">
        <v>56.6</v>
      </c>
      <c r="R30" s="96">
        <v>57.7</v>
      </c>
      <c r="S30" s="96">
        <v>59.2</v>
      </c>
      <c r="T30" s="96">
        <v>61.4</v>
      </c>
      <c r="U30" s="96">
        <v>62.3</v>
      </c>
      <c r="V30"/>
      <c r="W30"/>
      <c r="X30"/>
      <c r="Y30"/>
      <c r="Z30"/>
      <c r="AA30"/>
      <c r="AB30"/>
    </row>
    <row r="31" spans="1:28" s="6" customFormat="1" ht="12.75">
      <c r="A31" s="190"/>
      <c r="B31" s="123"/>
      <c r="C31" s="5" t="s">
        <v>102</v>
      </c>
      <c r="D31" s="264">
        <v>66.8</v>
      </c>
      <c r="E31" s="264">
        <v>68.9</v>
      </c>
      <c r="F31" s="264">
        <v>63.7</v>
      </c>
      <c r="G31" s="264">
        <v>62.7</v>
      </c>
      <c r="H31" s="264">
        <v>60.4</v>
      </c>
      <c r="I31" s="264">
        <v>58.5</v>
      </c>
      <c r="J31" s="264">
        <v>57.7</v>
      </c>
      <c r="K31" s="264">
        <v>58.8</v>
      </c>
      <c r="L31" s="96">
        <v>62.3</v>
      </c>
      <c r="M31" s="96">
        <v>56.6</v>
      </c>
      <c r="N31" s="96">
        <v>58.5</v>
      </c>
      <c r="O31" s="96">
        <v>60.9</v>
      </c>
      <c r="P31" s="96">
        <v>59.6</v>
      </c>
      <c r="Q31" s="96">
        <v>58.2</v>
      </c>
      <c r="R31" s="96">
        <v>58.6</v>
      </c>
      <c r="S31" s="96">
        <v>59.4</v>
      </c>
      <c r="T31" s="96">
        <v>59</v>
      </c>
      <c r="U31" s="96">
        <v>60.9</v>
      </c>
      <c r="V31"/>
      <c r="W31"/>
      <c r="X31"/>
      <c r="Y31"/>
      <c r="Z31"/>
      <c r="AA31"/>
      <c r="AB31"/>
    </row>
    <row r="32" spans="1:21" ht="12.75">
      <c r="A32" s="190"/>
      <c r="B32" s="124"/>
      <c r="C32" s="5" t="s">
        <v>101</v>
      </c>
      <c r="D32" s="96">
        <v>46.3</v>
      </c>
      <c r="E32" s="96">
        <v>46.6</v>
      </c>
      <c r="F32" s="96">
        <v>48.1</v>
      </c>
      <c r="G32" s="96">
        <v>47.7</v>
      </c>
      <c r="H32" s="96">
        <v>49</v>
      </c>
      <c r="I32" s="96">
        <v>48.2</v>
      </c>
      <c r="J32" s="96">
        <v>50.2</v>
      </c>
      <c r="K32" s="96">
        <v>51.9</v>
      </c>
      <c r="L32" s="96">
        <v>53.3</v>
      </c>
      <c r="M32" s="96">
        <v>52.3</v>
      </c>
      <c r="N32" s="96">
        <v>54</v>
      </c>
      <c r="O32" s="96">
        <v>55</v>
      </c>
      <c r="P32" s="96">
        <v>55</v>
      </c>
      <c r="Q32" s="96">
        <v>55.8</v>
      </c>
      <c r="R32" s="96">
        <v>57.7</v>
      </c>
      <c r="S32" s="96">
        <v>58.9</v>
      </c>
      <c r="T32" s="96">
        <v>60</v>
      </c>
      <c r="U32" s="96">
        <v>61.9</v>
      </c>
    </row>
    <row r="33" spans="1:28" s="6" customFormat="1" ht="12.75">
      <c r="A33" s="157"/>
      <c r="C33" s="191" t="s">
        <v>206</v>
      </c>
      <c r="D33" s="260">
        <v>166</v>
      </c>
      <c r="E33" s="260">
        <v>169.8</v>
      </c>
      <c r="F33" s="260">
        <v>167.3</v>
      </c>
      <c r="G33" s="260">
        <v>166.8</v>
      </c>
      <c r="H33" s="260">
        <v>165.8</v>
      </c>
      <c r="I33" s="260">
        <v>163.4</v>
      </c>
      <c r="J33" s="260">
        <v>164.5</v>
      </c>
      <c r="K33" s="260">
        <v>167.8</v>
      </c>
      <c r="L33" s="260">
        <v>172.5</v>
      </c>
      <c r="M33" s="260">
        <v>165.10000000000002</v>
      </c>
      <c r="N33" s="260">
        <v>167.8</v>
      </c>
      <c r="O33" s="260">
        <v>171.3</v>
      </c>
      <c r="P33" s="260">
        <v>170.2</v>
      </c>
      <c r="Q33" s="260">
        <v>170.60000000000002</v>
      </c>
      <c r="R33" s="260">
        <v>174</v>
      </c>
      <c r="S33" s="260">
        <v>177.5</v>
      </c>
      <c r="T33" s="260">
        <v>180.4</v>
      </c>
      <c r="U33" s="260">
        <v>185.1</v>
      </c>
      <c r="V33"/>
      <c r="W33"/>
      <c r="X33"/>
      <c r="Y33"/>
      <c r="Z33"/>
      <c r="AA33"/>
      <c r="AB33"/>
    </row>
    <row r="34" spans="1:21" ht="12.75">
      <c r="A34" s="157"/>
      <c r="C34" s="191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ht="12.75">
      <c r="A35" s="190" t="s">
        <v>11</v>
      </c>
      <c r="B35" s="36" t="s">
        <v>12</v>
      </c>
      <c r="C35" s="5" t="s">
        <v>78</v>
      </c>
      <c r="D35" s="96">
        <v>27.2</v>
      </c>
      <c r="E35" s="96">
        <v>27.1</v>
      </c>
      <c r="F35" s="96">
        <v>28.3</v>
      </c>
      <c r="G35" s="96">
        <v>28.3</v>
      </c>
      <c r="H35" s="96">
        <v>28.3</v>
      </c>
      <c r="I35" s="96">
        <v>27.8</v>
      </c>
      <c r="J35" s="96">
        <v>27.7</v>
      </c>
      <c r="K35" s="96">
        <v>28.3</v>
      </c>
      <c r="L35" s="96">
        <v>27.9</v>
      </c>
      <c r="M35" s="96">
        <v>27.6</v>
      </c>
      <c r="N35" s="96">
        <v>27.2</v>
      </c>
      <c r="O35" s="96">
        <v>27.1</v>
      </c>
      <c r="P35" s="96">
        <v>27.8</v>
      </c>
      <c r="Q35" s="96">
        <v>28.1</v>
      </c>
      <c r="R35" s="96">
        <v>28.8</v>
      </c>
      <c r="S35" s="96">
        <v>30.2</v>
      </c>
      <c r="T35" s="96">
        <v>31.1</v>
      </c>
      <c r="U35" s="96">
        <v>32</v>
      </c>
    </row>
    <row r="36" spans="1:28" ht="12.75">
      <c r="A36" s="190"/>
      <c r="B36" s="123"/>
      <c r="C36" s="5" t="s">
        <v>102</v>
      </c>
      <c r="D36" s="96">
        <v>29.9</v>
      </c>
      <c r="E36" s="96">
        <v>29.8</v>
      </c>
      <c r="F36" s="96">
        <v>30.1</v>
      </c>
      <c r="G36" s="96">
        <v>29.8</v>
      </c>
      <c r="H36" s="96">
        <v>28.8</v>
      </c>
      <c r="I36" s="96">
        <v>29.5</v>
      </c>
      <c r="J36" s="96">
        <v>30.5</v>
      </c>
      <c r="K36" s="96">
        <v>31.4</v>
      </c>
      <c r="L36" s="96">
        <v>32.8</v>
      </c>
      <c r="M36" s="96">
        <v>29.7</v>
      </c>
      <c r="N36" s="96">
        <v>30.5</v>
      </c>
      <c r="O36" s="96">
        <v>31.1</v>
      </c>
      <c r="P36" s="96">
        <v>29.5</v>
      </c>
      <c r="Q36" s="96">
        <v>28.7</v>
      </c>
      <c r="R36" s="96">
        <v>28.9</v>
      </c>
      <c r="S36" s="96">
        <v>28.3</v>
      </c>
      <c r="T36" s="96">
        <v>28.3</v>
      </c>
      <c r="U36" s="96">
        <v>29.2</v>
      </c>
      <c r="V36" s="6"/>
      <c r="W36" s="6"/>
      <c r="X36" s="6"/>
      <c r="Y36" s="6"/>
      <c r="Z36" s="6"/>
      <c r="AA36" s="6"/>
      <c r="AB36" s="6"/>
    </row>
    <row r="37" spans="1:21" s="6" customFormat="1" ht="12.75">
      <c r="A37" s="190"/>
      <c r="B37" s="123"/>
      <c r="C37" s="5" t="s">
        <v>101</v>
      </c>
      <c r="D37" s="96">
        <v>30.3</v>
      </c>
      <c r="E37" s="96">
        <v>30.8</v>
      </c>
      <c r="F37" s="96">
        <v>31.6</v>
      </c>
      <c r="G37" s="96">
        <v>31.2</v>
      </c>
      <c r="H37" s="96">
        <v>32</v>
      </c>
      <c r="I37" s="96">
        <v>32.4</v>
      </c>
      <c r="J37" s="96">
        <v>32.9</v>
      </c>
      <c r="K37" s="96">
        <v>33.3</v>
      </c>
      <c r="L37" s="96">
        <v>33.2</v>
      </c>
      <c r="M37" s="96">
        <v>32</v>
      </c>
      <c r="N37" s="96">
        <v>32.4</v>
      </c>
      <c r="O37" s="96">
        <v>32.8</v>
      </c>
      <c r="P37" s="96">
        <v>33.6</v>
      </c>
      <c r="Q37" s="96">
        <v>34.4</v>
      </c>
      <c r="R37" s="96">
        <v>34.9</v>
      </c>
      <c r="S37" s="96">
        <v>36.4</v>
      </c>
      <c r="T37" s="96">
        <v>37.5</v>
      </c>
      <c r="U37" s="96">
        <v>39.3</v>
      </c>
    </row>
    <row r="38" spans="1:21" s="6" customFormat="1" ht="12.75">
      <c r="A38" s="157"/>
      <c r="C38" s="191" t="s">
        <v>206</v>
      </c>
      <c r="D38" s="260">
        <v>87.39999999999999</v>
      </c>
      <c r="E38" s="260">
        <v>87.7</v>
      </c>
      <c r="F38" s="260">
        <v>90</v>
      </c>
      <c r="G38" s="260">
        <v>89.3</v>
      </c>
      <c r="H38" s="260">
        <v>89.1</v>
      </c>
      <c r="I38" s="260">
        <v>89.69999999999999</v>
      </c>
      <c r="J38" s="260">
        <v>91.1</v>
      </c>
      <c r="K38" s="260">
        <v>93</v>
      </c>
      <c r="L38" s="260">
        <v>93.9</v>
      </c>
      <c r="M38" s="260">
        <v>89.3</v>
      </c>
      <c r="N38" s="260">
        <v>90.1</v>
      </c>
      <c r="O38" s="260">
        <v>91</v>
      </c>
      <c r="P38" s="260">
        <v>90.9</v>
      </c>
      <c r="Q38" s="260">
        <v>91.19999999999999</v>
      </c>
      <c r="R38" s="260">
        <v>92.6</v>
      </c>
      <c r="S38" s="260">
        <v>94.9</v>
      </c>
      <c r="T38" s="260">
        <v>96.9</v>
      </c>
      <c r="U38" s="260">
        <v>100.5</v>
      </c>
    </row>
    <row r="39" spans="1:28" ht="12.75">
      <c r="A39" s="157"/>
      <c r="C39" s="19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260"/>
      <c r="R39" s="260"/>
      <c r="S39" s="260"/>
      <c r="T39" s="260"/>
      <c r="U39" s="260"/>
      <c r="V39" s="6"/>
      <c r="W39" s="6"/>
      <c r="X39" s="6"/>
      <c r="Y39" s="6"/>
      <c r="Z39" s="6"/>
      <c r="AA39" s="6"/>
      <c r="AB39" s="6"/>
    </row>
    <row r="40" spans="1:21" ht="12.75">
      <c r="A40" s="190" t="s">
        <v>13</v>
      </c>
      <c r="B40" s="36" t="s">
        <v>14</v>
      </c>
      <c r="C40" s="5" t="s">
        <v>78</v>
      </c>
      <c r="D40" s="96">
        <v>37.2</v>
      </c>
      <c r="E40" s="96">
        <v>38</v>
      </c>
      <c r="F40" s="96">
        <v>37.8</v>
      </c>
      <c r="G40" s="96">
        <v>37.9</v>
      </c>
      <c r="H40" s="96">
        <v>37.3</v>
      </c>
      <c r="I40" s="96">
        <v>37.7</v>
      </c>
      <c r="J40" s="96">
        <v>38.2</v>
      </c>
      <c r="K40" s="96">
        <v>37.6</v>
      </c>
      <c r="L40" s="96">
        <v>36.6</v>
      </c>
      <c r="M40" s="96">
        <v>36.8</v>
      </c>
      <c r="N40" s="96">
        <v>36.4</v>
      </c>
      <c r="O40" s="96">
        <v>36.1</v>
      </c>
      <c r="P40" s="96">
        <v>36.2</v>
      </c>
      <c r="Q40" s="96">
        <v>36.6</v>
      </c>
      <c r="R40" s="96">
        <v>36.6</v>
      </c>
      <c r="S40" s="96">
        <v>37.4</v>
      </c>
      <c r="T40" s="96">
        <v>38.4</v>
      </c>
      <c r="U40" s="96">
        <v>39.3</v>
      </c>
    </row>
    <row r="41" spans="1:21" ht="12.75">
      <c r="A41" s="190"/>
      <c r="B41" s="123"/>
      <c r="C41" s="5" t="s">
        <v>102</v>
      </c>
      <c r="D41" s="264">
        <v>42.3</v>
      </c>
      <c r="E41" s="264">
        <v>42.2</v>
      </c>
      <c r="F41" s="264">
        <v>41.8</v>
      </c>
      <c r="G41" s="264">
        <v>39.6</v>
      </c>
      <c r="H41" s="264">
        <v>38.1</v>
      </c>
      <c r="I41" s="264">
        <v>37.2</v>
      </c>
      <c r="J41" s="264">
        <v>36.5</v>
      </c>
      <c r="K41" s="264">
        <v>37</v>
      </c>
      <c r="L41" s="96">
        <v>39.2</v>
      </c>
      <c r="M41" s="96">
        <v>36.4</v>
      </c>
      <c r="N41" s="96">
        <v>35.8</v>
      </c>
      <c r="O41" s="96">
        <v>36</v>
      </c>
      <c r="P41" s="96">
        <v>35.3</v>
      </c>
      <c r="Q41" s="96">
        <v>34.9</v>
      </c>
      <c r="R41" s="96">
        <v>35.1</v>
      </c>
      <c r="S41" s="96">
        <v>34.9</v>
      </c>
      <c r="T41" s="96">
        <v>34.3</v>
      </c>
      <c r="U41" s="96">
        <v>33.8</v>
      </c>
    </row>
    <row r="42" spans="1:21" ht="12.75">
      <c r="A42" s="190"/>
      <c r="B42" s="123"/>
      <c r="C42" s="5" t="s">
        <v>101</v>
      </c>
      <c r="D42" s="96">
        <v>27.9</v>
      </c>
      <c r="E42" s="96">
        <v>29.2</v>
      </c>
      <c r="F42" s="96">
        <v>29.8</v>
      </c>
      <c r="G42" s="96">
        <v>29.3</v>
      </c>
      <c r="H42" s="96">
        <v>29.5</v>
      </c>
      <c r="I42" s="96">
        <v>29.1</v>
      </c>
      <c r="J42" s="96">
        <v>29.5</v>
      </c>
      <c r="K42" s="96">
        <v>31.6</v>
      </c>
      <c r="L42" s="96">
        <v>31.3</v>
      </c>
      <c r="M42" s="96">
        <v>30.8</v>
      </c>
      <c r="N42" s="96">
        <v>31.6</v>
      </c>
      <c r="O42" s="96">
        <v>30.7</v>
      </c>
      <c r="P42" s="96">
        <v>31.3</v>
      </c>
      <c r="Q42" s="96">
        <v>32</v>
      </c>
      <c r="R42" s="96">
        <v>32.4</v>
      </c>
      <c r="S42" s="96">
        <v>32.9</v>
      </c>
      <c r="T42" s="96">
        <v>34.3</v>
      </c>
      <c r="U42" s="96">
        <v>34</v>
      </c>
    </row>
    <row r="43" spans="1:28" s="6" customFormat="1" ht="12.75">
      <c r="A43" s="157"/>
      <c r="C43" s="191" t="s">
        <v>206</v>
      </c>
      <c r="D43" s="260">
        <v>107.4</v>
      </c>
      <c r="E43" s="260">
        <v>109.4</v>
      </c>
      <c r="F43" s="260">
        <v>109.39999999999999</v>
      </c>
      <c r="G43" s="260">
        <v>106.8</v>
      </c>
      <c r="H43" s="260">
        <v>104.9</v>
      </c>
      <c r="I43" s="260">
        <v>104</v>
      </c>
      <c r="J43" s="260">
        <v>104.2</v>
      </c>
      <c r="K43" s="260">
        <v>106.19999999999999</v>
      </c>
      <c r="L43" s="260">
        <v>107.10000000000001</v>
      </c>
      <c r="M43" s="260">
        <v>103.99999999999999</v>
      </c>
      <c r="N43" s="260">
        <v>103.79999999999998</v>
      </c>
      <c r="O43" s="260">
        <v>102.8</v>
      </c>
      <c r="P43" s="260">
        <v>102.8</v>
      </c>
      <c r="Q43" s="260">
        <v>103.5</v>
      </c>
      <c r="R43" s="260">
        <v>104.1</v>
      </c>
      <c r="S43" s="260">
        <v>105.19999999999999</v>
      </c>
      <c r="T43" s="260">
        <v>106.99999999999999</v>
      </c>
      <c r="U43" s="260">
        <v>107.1</v>
      </c>
      <c r="V43"/>
      <c r="W43"/>
      <c r="X43"/>
      <c r="Y43"/>
      <c r="Z43"/>
      <c r="AA43"/>
      <c r="AB43"/>
    </row>
    <row r="44" spans="1:28" s="6" customFormat="1" ht="12.75">
      <c r="A44" s="157"/>
      <c r="C44" s="191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/>
      <c r="W44"/>
      <c r="X44"/>
      <c r="Y44"/>
      <c r="Z44"/>
      <c r="AA44"/>
      <c r="AB44"/>
    </row>
    <row r="45" spans="1:28" ht="12.75">
      <c r="A45" s="190" t="s">
        <v>15</v>
      </c>
      <c r="B45" s="36" t="s">
        <v>16</v>
      </c>
      <c r="C45" s="5" t="s">
        <v>78</v>
      </c>
      <c r="D45" s="96">
        <v>12</v>
      </c>
      <c r="E45" s="96">
        <v>12.4</v>
      </c>
      <c r="F45" s="96">
        <v>12</v>
      </c>
      <c r="G45" s="96">
        <v>12.3</v>
      </c>
      <c r="H45" s="96">
        <v>12.2</v>
      </c>
      <c r="I45" s="96">
        <v>11.7</v>
      </c>
      <c r="J45" s="96">
        <v>12.4</v>
      </c>
      <c r="K45" s="96">
        <v>11.9</v>
      </c>
      <c r="L45" s="96">
        <v>11</v>
      </c>
      <c r="M45" s="96">
        <v>10.7</v>
      </c>
      <c r="N45" s="96">
        <v>9.8</v>
      </c>
      <c r="O45" s="96">
        <v>9.7</v>
      </c>
      <c r="P45" s="96">
        <v>9.7</v>
      </c>
      <c r="Q45" s="96">
        <v>10.1</v>
      </c>
      <c r="R45" s="96">
        <v>10.6</v>
      </c>
      <c r="S45" s="96">
        <v>10.3</v>
      </c>
      <c r="T45" s="96">
        <v>10.2</v>
      </c>
      <c r="U45" s="96">
        <v>10.3</v>
      </c>
      <c r="V45" s="6"/>
      <c r="W45" s="6"/>
      <c r="X45" s="6"/>
      <c r="Y45" s="6"/>
      <c r="Z45" s="6"/>
      <c r="AA45" s="6"/>
      <c r="AB45" s="6"/>
    </row>
    <row r="46" spans="1:21" ht="12.75">
      <c r="A46" s="190"/>
      <c r="B46" s="124"/>
      <c r="C46" s="5" t="s">
        <v>102</v>
      </c>
      <c r="D46" s="96">
        <v>9.3</v>
      </c>
      <c r="E46" s="96">
        <v>8.8</v>
      </c>
      <c r="F46" s="96">
        <v>7.7</v>
      </c>
      <c r="G46" s="96">
        <v>7.2</v>
      </c>
      <c r="H46" s="96">
        <v>6.8</v>
      </c>
      <c r="I46" s="96">
        <v>7</v>
      </c>
      <c r="J46" s="96">
        <v>7.3</v>
      </c>
      <c r="K46" s="96">
        <v>7.1</v>
      </c>
      <c r="L46" s="96">
        <v>6.5</v>
      </c>
      <c r="M46" s="96">
        <v>6.7</v>
      </c>
      <c r="N46" s="96">
        <v>6.6</v>
      </c>
      <c r="O46" s="96">
        <v>7.2</v>
      </c>
      <c r="P46" s="96">
        <v>7.3</v>
      </c>
      <c r="Q46" s="96">
        <v>7</v>
      </c>
      <c r="R46" s="96">
        <v>7.3</v>
      </c>
      <c r="S46" s="96">
        <v>7.3</v>
      </c>
      <c r="T46" s="96">
        <v>7.2</v>
      </c>
      <c r="U46" s="96">
        <v>7.5</v>
      </c>
    </row>
    <row r="47" spans="1:28" ht="12.75">
      <c r="A47" s="190"/>
      <c r="B47" s="123"/>
      <c r="C47" s="5" t="s">
        <v>101</v>
      </c>
      <c r="D47" s="96">
        <v>7.9</v>
      </c>
      <c r="E47" s="96">
        <v>8.7</v>
      </c>
      <c r="F47" s="96">
        <v>9</v>
      </c>
      <c r="G47" s="96">
        <v>9.1</v>
      </c>
      <c r="H47" s="96">
        <v>9.7</v>
      </c>
      <c r="I47" s="96">
        <v>9.4</v>
      </c>
      <c r="J47" s="96">
        <v>9.9</v>
      </c>
      <c r="K47" s="96">
        <v>10.5</v>
      </c>
      <c r="L47" s="96">
        <v>11</v>
      </c>
      <c r="M47" s="96">
        <v>11.5</v>
      </c>
      <c r="N47" s="96">
        <v>12</v>
      </c>
      <c r="O47" s="96">
        <v>12</v>
      </c>
      <c r="P47" s="96">
        <v>12.1</v>
      </c>
      <c r="Q47" s="96">
        <v>12.2</v>
      </c>
      <c r="R47" s="96">
        <v>12.1</v>
      </c>
      <c r="S47" s="96">
        <v>12.1</v>
      </c>
      <c r="T47" s="96">
        <v>12.7</v>
      </c>
      <c r="U47" s="96">
        <v>12.8</v>
      </c>
      <c r="V47" s="6"/>
      <c r="W47" s="6"/>
      <c r="X47" s="6"/>
      <c r="Y47" s="6"/>
      <c r="Z47" s="6"/>
      <c r="AA47" s="6"/>
      <c r="AB47" s="6"/>
    </row>
    <row r="48" spans="1:21" s="6" customFormat="1" ht="12.75">
      <c r="A48" s="157"/>
      <c r="C48" s="191" t="s">
        <v>206</v>
      </c>
      <c r="D48" s="260">
        <v>29.200000000000003</v>
      </c>
      <c r="E48" s="260">
        <v>29.900000000000002</v>
      </c>
      <c r="F48" s="260">
        <v>28.7</v>
      </c>
      <c r="G48" s="260">
        <v>28.6</v>
      </c>
      <c r="H48" s="260">
        <v>28.7</v>
      </c>
      <c r="I48" s="260">
        <v>28.1</v>
      </c>
      <c r="J48" s="260">
        <v>29.6</v>
      </c>
      <c r="K48" s="260">
        <v>29.5</v>
      </c>
      <c r="L48" s="260">
        <v>28.5</v>
      </c>
      <c r="M48" s="260">
        <v>28.9</v>
      </c>
      <c r="N48" s="260">
        <v>28.4</v>
      </c>
      <c r="O48" s="260">
        <v>28.9</v>
      </c>
      <c r="P48" s="260">
        <v>29.1</v>
      </c>
      <c r="Q48" s="260">
        <v>29.3</v>
      </c>
      <c r="R48" s="260">
        <v>30</v>
      </c>
      <c r="S48" s="260">
        <v>29.700000000000003</v>
      </c>
      <c r="T48" s="260">
        <v>30.099999999999998</v>
      </c>
      <c r="U48" s="260">
        <v>30.6</v>
      </c>
    </row>
    <row r="49" spans="1:28" ht="12.75">
      <c r="A49" s="157"/>
      <c r="C49" s="191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260"/>
      <c r="R49" s="260"/>
      <c r="S49" s="260"/>
      <c r="T49" s="260"/>
      <c r="U49" s="260"/>
      <c r="V49" s="6"/>
      <c r="W49" s="6"/>
      <c r="X49" s="6"/>
      <c r="Y49" s="6"/>
      <c r="Z49" s="6"/>
      <c r="AA49" s="6"/>
      <c r="AB49" s="6"/>
    </row>
    <row r="50" spans="1:21" s="6" customFormat="1" ht="12.75">
      <c r="A50" s="190" t="s">
        <v>17</v>
      </c>
      <c r="B50" s="36" t="s">
        <v>18</v>
      </c>
      <c r="C50" s="5" t="s">
        <v>78</v>
      </c>
      <c r="D50" s="96">
        <v>26.6</v>
      </c>
      <c r="E50" s="96">
        <v>26</v>
      </c>
      <c r="F50" s="96">
        <v>26.9</v>
      </c>
      <c r="G50" s="96">
        <v>27.5</v>
      </c>
      <c r="H50" s="96">
        <v>28.1</v>
      </c>
      <c r="I50" s="96">
        <v>27.8</v>
      </c>
      <c r="J50" s="96">
        <v>29.1</v>
      </c>
      <c r="K50" s="96">
        <v>29.3</v>
      </c>
      <c r="L50" s="96">
        <v>27.6</v>
      </c>
      <c r="M50" s="96">
        <v>27.5</v>
      </c>
      <c r="N50" s="96">
        <v>27.7</v>
      </c>
      <c r="O50" s="96">
        <v>27.3</v>
      </c>
      <c r="P50" s="96">
        <v>27.1</v>
      </c>
      <c r="Q50" s="96">
        <v>27.8</v>
      </c>
      <c r="R50" s="96">
        <v>28.2</v>
      </c>
      <c r="S50" s="96">
        <v>26.9</v>
      </c>
      <c r="T50" s="96">
        <v>29.4</v>
      </c>
      <c r="U50" s="96">
        <v>28.5</v>
      </c>
    </row>
    <row r="51" spans="1:28" s="6" customFormat="1" ht="12.75">
      <c r="A51" s="190"/>
      <c r="B51" s="123"/>
      <c r="C51" s="5" t="s">
        <v>102</v>
      </c>
      <c r="D51" s="264">
        <v>23.8</v>
      </c>
      <c r="E51" s="264">
        <v>24.5</v>
      </c>
      <c r="F51" s="264">
        <v>23.6</v>
      </c>
      <c r="G51" s="264">
        <v>22.8</v>
      </c>
      <c r="H51" s="264">
        <v>22.7</v>
      </c>
      <c r="I51" s="264">
        <v>23.3</v>
      </c>
      <c r="J51" s="264">
        <v>23.3</v>
      </c>
      <c r="K51" s="264">
        <v>22.3</v>
      </c>
      <c r="L51" s="96">
        <v>23.1</v>
      </c>
      <c r="M51" s="96">
        <v>20.7</v>
      </c>
      <c r="N51" s="96">
        <v>21.1</v>
      </c>
      <c r="O51" s="96">
        <v>21.6</v>
      </c>
      <c r="P51" s="96">
        <v>21.1</v>
      </c>
      <c r="Q51" s="96">
        <v>21.5</v>
      </c>
      <c r="R51" s="96">
        <v>21.1</v>
      </c>
      <c r="S51" s="96">
        <v>19.9</v>
      </c>
      <c r="T51" s="96">
        <v>19.9</v>
      </c>
      <c r="U51" s="96">
        <v>20.5</v>
      </c>
      <c r="V51"/>
      <c r="W51"/>
      <c r="X51"/>
      <c r="Y51"/>
      <c r="Z51"/>
      <c r="AA51"/>
      <c r="AB51"/>
    </row>
    <row r="52" spans="1:28" ht="12.75">
      <c r="A52" s="190"/>
      <c r="B52" s="124"/>
      <c r="C52" s="5" t="s">
        <v>101</v>
      </c>
      <c r="D52" s="96">
        <v>20.4</v>
      </c>
      <c r="E52" s="96">
        <v>20.3</v>
      </c>
      <c r="F52" s="96">
        <v>19.8</v>
      </c>
      <c r="G52" s="96">
        <v>20.3</v>
      </c>
      <c r="H52" s="96">
        <v>20.6</v>
      </c>
      <c r="I52" s="96">
        <v>20.5</v>
      </c>
      <c r="J52" s="96">
        <v>20.6</v>
      </c>
      <c r="K52" s="96">
        <v>21.1</v>
      </c>
      <c r="L52" s="96">
        <v>19.6</v>
      </c>
      <c r="M52" s="96">
        <v>19.5</v>
      </c>
      <c r="N52" s="96">
        <v>20</v>
      </c>
      <c r="O52" s="96">
        <v>20</v>
      </c>
      <c r="P52" s="96">
        <v>20.1</v>
      </c>
      <c r="Q52" s="96">
        <v>19.9</v>
      </c>
      <c r="R52" s="96">
        <v>19.9</v>
      </c>
      <c r="S52" s="96">
        <v>20.7</v>
      </c>
      <c r="T52" s="96">
        <v>22</v>
      </c>
      <c r="U52" s="96">
        <v>22.4</v>
      </c>
      <c r="V52" s="6"/>
      <c r="W52" s="6"/>
      <c r="X52" s="6"/>
      <c r="Y52" s="6"/>
      <c r="Z52" s="6"/>
      <c r="AA52" s="6"/>
      <c r="AB52" s="6"/>
    </row>
    <row r="53" spans="1:21" s="6" customFormat="1" ht="12.75">
      <c r="A53" s="157"/>
      <c r="C53" s="191" t="s">
        <v>206</v>
      </c>
      <c r="D53" s="260">
        <v>70.80000000000001</v>
      </c>
      <c r="E53" s="260">
        <v>70.8</v>
      </c>
      <c r="F53" s="260">
        <v>70.3</v>
      </c>
      <c r="G53" s="260">
        <v>70.6</v>
      </c>
      <c r="H53" s="260">
        <v>71.4</v>
      </c>
      <c r="I53" s="260">
        <v>71.6</v>
      </c>
      <c r="J53" s="260">
        <v>73</v>
      </c>
      <c r="K53" s="260">
        <v>72.7</v>
      </c>
      <c r="L53" s="260">
        <v>70.30000000000001</v>
      </c>
      <c r="M53" s="260">
        <v>67.7</v>
      </c>
      <c r="N53" s="260">
        <v>68.8</v>
      </c>
      <c r="O53" s="260">
        <v>68.9</v>
      </c>
      <c r="P53" s="260">
        <v>68.30000000000001</v>
      </c>
      <c r="Q53" s="260">
        <v>69.19999999999999</v>
      </c>
      <c r="R53" s="260">
        <v>69.19999999999999</v>
      </c>
      <c r="S53" s="260">
        <v>67.5</v>
      </c>
      <c r="T53" s="260">
        <v>71.3</v>
      </c>
      <c r="U53" s="260">
        <v>71.4</v>
      </c>
    </row>
    <row r="54" spans="1:28" ht="12.75">
      <c r="A54" s="157"/>
      <c r="C54" s="191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260"/>
      <c r="R54" s="260"/>
      <c r="S54" s="260"/>
      <c r="T54" s="260"/>
      <c r="U54" s="260"/>
      <c r="V54" s="6"/>
      <c r="W54" s="6"/>
      <c r="X54" s="6"/>
      <c r="Y54" s="6"/>
      <c r="Z54" s="6"/>
      <c r="AA54" s="6"/>
      <c r="AB54" s="6"/>
    </row>
    <row r="55" spans="1:21" ht="12.75">
      <c r="A55" s="190" t="s">
        <v>19</v>
      </c>
      <c r="B55" s="36" t="s">
        <v>20</v>
      </c>
      <c r="C55" s="5" t="s">
        <v>78</v>
      </c>
      <c r="D55" s="96">
        <v>163.8</v>
      </c>
      <c r="E55" s="96">
        <v>165.9</v>
      </c>
      <c r="F55" s="96">
        <v>166.3</v>
      </c>
      <c r="G55" s="96">
        <v>170.9</v>
      </c>
      <c r="H55" s="96">
        <v>171.7</v>
      </c>
      <c r="I55" s="96">
        <v>170.5</v>
      </c>
      <c r="J55" s="96">
        <v>178.2</v>
      </c>
      <c r="K55" s="96">
        <v>176.6</v>
      </c>
      <c r="L55" s="96">
        <v>172.5</v>
      </c>
      <c r="M55" s="96">
        <v>170.1</v>
      </c>
      <c r="N55" s="96">
        <v>171</v>
      </c>
      <c r="O55" s="96">
        <v>174.4</v>
      </c>
      <c r="P55" s="96">
        <v>175.5</v>
      </c>
      <c r="Q55" s="96">
        <v>178.7</v>
      </c>
      <c r="R55" s="96">
        <v>180.9</v>
      </c>
      <c r="S55" s="96">
        <v>186.1</v>
      </c>
      <c r="T55" s="96">
        <v>191.9</v>
      </c>
      <c r="U55" s="96">
        <v>193.8</v>
      </c>
    </row>
    <row r="56" spans="1:21" ht="12.75">
      <c r="A56" s="190"/>
      <c r="B56" s="123"/>
      <c r="C56" s="5" t="s">
        <v>102</v>
      </c>
      <c r="D56" s="96">
        <v>139.8</v>
      </c>
      <c r="E56" s="96">
        <v>141.9</v>
      </c>
      <c r="F56" s="96">
        <v>139</v>
      </c>
      <c r="G56" s="96">
        <v>135</v>
      </c>
      <c r="H56" s="96">
        <v>129.1</v>
      </c>
      <c r="I56" s="96">
        <v>131.4</v>
      </c>
      <c r="J56" s="96">
        <v>132</v>
      </c>
      <c r="K56" s="96">
        <v>136.8</v>
      </c>
      <c r="L56" s="96">
        <v>134.7</v>
      </c>
      <c r="M56" s="96">
        <v>128</v>
      </c>
      <c r="N56" s="96">
        <v>126.3</v>
      </c>
      <c r="O56" s="96">
        <v>128.5</v>
      </c>
      <c r="P56" s="96">
        <v>128.4</v>
      </c>
      <c r="Q56" s="96">
        <v>125.9</v>
      </c>
      <c r="R56" s="96">
        <v>129.1</v>
      </c>
      <c r="S56" s="96">
        <v>127.6</v>
      </c>
      <c r="T56" s="96">
        <v>126.2</v>
      </c>
      <c r="U56" s="96">
        <v>129.6</v>
      </c>
    </row>
    <row r="57" spans="1:28" s="6" customFormat="1" ht="12.75">
      <c r="A57" s="190"/>
      <c r="B57" s="123"/>
      <c r="C57" s="5" t="s">
        <v>101</v>
      </c>
      <c r="D57" s="96">
        <v>214.9</v>
      </c>
      <c r="E57" s="96">
        <v>223.2</v>
      </c>
      <c r="F57" s="96">
        <v>225.3</v>
      </c>
      <c r="G57" s="96">
        <v>219.7</v>
      </c>
      <c r="H57" s="96">
        <v>224.6</v>
      </c>
      <c r="I57" s="96">
        <v>227.4</v>
      </c>
      <c r="J57" s="96">
        <v>237.1</v>
      </c>
      <c r="K57" s="96">
        <v>248.9</v>
      </c>
      <c r="L57" s="96">
        <v>255</v>
      </c>
      <c r="M57" s="96">
        <v>252.6</v>
      </c>
      <c r="N57" s="96">
        <v>261.4</v>
      </c>
      <c r="O57" s="96">
        <v>267.8</v>
      </c>
      <c r="P57" s="96">
        <v>268.1</v>
      </c>
      <c r="Q57" s="96">
        <v>272.4</v>
      </c>
      <c r="R57" s="96">
        <v>276.6</v>
      </c>
      <c r="S57" s="96">
        <v>283.1</v>
      </c>
      <c r="T57" s="96">
        <v>288.4</v>
      </c>
      <c r="U57" s="96">
        <v>295.9</v>
      </c>
      <c r="V57"/>
      <c r="W57"/>
      <c r="X57"/>
      <c r="Y57"/>
      <c r="Z57"/>
      <c r="AA57"/>
      <c r="AB57"/>
    </row>
    <row r="58" spans="1:28" s="6" customFormat="1" ht="12.75">
      <c r="A58" s="157"/>
      <c r="C58" s="191" t="s">
        <v>206</v>
      </c>
      <c r="D58" s="260">
        <v>518.5</v>
      </c>
      <c r="E58" s="260">
        <v>531</v>
      </c>
      <c r="F58" s="260">
        <v>530.6</v>
      </c>
      <c r="G58" s="260">
        <v>525.5999999999999</v>
      </c>
      <c r="H58" s="260">
        <v>525.4</v>
      </c>
      <c r="I58" s="260">
        <v>529.3</v>
      </c>
      <c r="J58" s="260">
        <v>547.3</v>
      </c>
      <c r="K58" s="260">
        <v>562.3</v>
      </c>
      <c r="L58" s="260">
        <v>562.2</v>
      </c>
      <c r="M58" s="260">
        <v>550.7</v>
      </c>
      <c r="N58" s="260">
        <v>558.7</v>
      </c>
      <c r="O58" s="260">
        <v>570.7</v>
      </c>
      <c r="P58" s="260">
        <v>572</v>
      </c>
      <c r="Q58" s="260">
        <v>577</v>
      </c>
      <c r="R58" s="260">
        <v>586.6</v>
      </c>
      <c r="S58" s="260">
        <v>596.8</v>
      </c>
      <c r="T58" s="260">
        <v>606.5</v>
      </c>
      <c r="U58" s="260">
        <v>619.3</v>
      </c>
      <c r="V58"/>
      <c r="W58"/>
      <c r="X58"/>
      <c r="Y58"/>
      <c r="Z58"/>
      <c r="AA58"/>
      <c r="AB58"/>
    </row>
    <row r="59" spans="1:21" ht="12.75">
      <c r="A59" s="157"/>
      <c r="C59" s="191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8" ht="12.75">
      <c r="A60" s="190" t="s">
        <v>21</v>
      </c>
      <c r="B60" s="36" t="s">
        <v>22</v>
      </c>
      <c r="C60" s="5" t="s">
        <v>78</v>
      </c>
      <c r="D60" s="96">
        <v>39.9</v>
      </c>
      <c r="E60" s="96">
        <v>39.4</v>
      </c>
      <c r="F60" s="96">
        <v>40.1</v>
      </c>
      <c r="G60" s="96">
        <v>40.2</v>
      </c>
      <c r="H60" s="96">
        <v>39.9</v>
      </c>
      <c r="I60" s="96">
        <v>40.5</v>
      </c>
      <c r="J60" s="96">
        <v>41.5</v>
      </c>
      <c r="K60" s="96">
        <v>42</v>
      </c>
      <c r="L60" s="96">
        <v>41.6</v>
      </c>
      <c r="M60" s="96">
        <v>41</v>
      </c>
      <c r="N60" s="96">
        <v>41.1</v>
      </c>
      <c r="O60" s="96">
        <v>41.6</v>
      </c>
      <c r="P60" s="96">
        <v>41.2</v>
      </c>
      <c r="Q60" s="96">
        <v>41.5</v>
      </c>
      <c r="R60" s="96">
        <v>42.5</v>
      </c>
      <c r="S60" s="96">
        <v>43</v>
      </c>
      <c r="T60" s="96">
        <v>44.1</v>
      </c>
      <c r="U60" s="96">
        <v>45.8</v>
      </c>
      <c r="V60" s="6"/>
      <c r="W60" s="6"/>
      <c r="X60" s="6"/>
      <c r="Y60" s="6"/>
      <c r="Z60" s="6"/>
      <c r="AA60" s="6"/>
      <c r="AB60" s="6"/>
    </row>
    <row r="61" spans="1:28" ht="12.75">
      <c r="A61" s="190"/>
      <c r="B61" s="123"/>
      <c r="C61" s="5" t="s">
        <v>102</v>
      </c>
      <c r="D61" s="96">
        <v>36.8</v>
      </c>
      <c r="E61" s="96">
        <v>38.1</v>
      </c>
      <c r="F61" s="96">
        <v>37.9</v>
      </c>
      <c r="G61" s="96">
        <v>37.7</v>
      </c>
      <c r="H61" s="96">
        <v>36.9</v>
      </c>
      <c r="I61" s="96">
        <v>36.5</v>
      </c>
      <c r="J61" s="96">
        <v>38.4</v>
      </c>
      <c r="K61" s="96">
        <v>39.7</v>
      </c>
      <c r="L61" s="96">
        <v>39.4</v>
      </c>
      <c r="M61" s="96">
        <v>37.8</v>
      </c>
      <c r="N61" s="96">
        <v>37.4</v>
      </c>
      <c r="O61" s="96">
        <v>38.6</v>
      </c>
      <c r="P61" s="96">
        <v>39.1</v>
      </c>
      <c r="Q61" s="96">
        <v>38.1</v>
      </c>
      <c r="R61" s="96">
        <v>37.8</v>
      </c>
      <c r="S61" s="96">
        <v>37.7</v>
      </c>
      <c r="T61" s="96">
        <v>37.7</v>
      </c>
      <c r="U61" s="96">
        <v>38.8</v>
      </c>
      <c r="V61" s="6"/>
      <c r="W61" s="6"/>
      <c r="X61" s="6"/>
      <c r="Y61" s="6"/>
      <c r="Z61" s="6"/>
      <c r="AA61" s="6"/>
      <c r="AB61" s="6"/>
    </row>
    <row r="62" spans="1:21" ht="12.75">
      <c r="A62" s="190"/>
      <c r="B62" s="123"/>
      <c r="C62" s="5" t="s">
        <v>101</v>
      </c>
      <c r="D62" s="96">
        <v>40.4</v>
      </c>
      <c r="E62" s="96">
        <v>42.2</v>
      </c>
      <c r="F62" s="96">
        <v>43.6</v>
      </c>
      <c r="G62" s="96">
        <v>44.1</v>
      </c>
      <c r="H62" s="96">
        <v>45.4</v>
      </c>
      <c r="I62" s="96">
        <v>46.4</v>
      </c>
      <c r="J62" s="96">
        <v>47.6</v>
      </c>
      <c r="K62" s="96">
        <v>49.7</v>
      </c>
      <c r="L62" s="96">
        <v>51</v>
      </c>
      <c r="M62" s="96">
        <v>51.7</v>
      </c>
      <c r="N62" s="96">
        <v>53.7</v>
      </c>
      <c r="O62" s="96">
        <v>56.3</v>
      </c>
      <c r="P62" s="96">
        <v>57.5</v>
      </c>
      <c r="Q62" s="96">
        <v>58.5</v>
      </c>
      <c r="R62" s="96">
        <v>60.1</v>
      </c>
      <c r="S62" s="96">
        <v>60.1</v>
      </c>
      <c r="T62" s="96">
        <v>60.7</v>
      </c>
      <c r="U62" s="96">
        <v>61.3</v>
      </c>
    </row>
    <row r="63" spans="1:28" s="6" customFormat="1" ht="12.75">
      <c r="A63" s="157"/>
      <c r="C63" s="191" t="s">
        <v>206</v>
      </c>
      <c r="D63" s="260">
        <v>117.1</v>
      </c>
      <c r="E63" s="260">
        <v>119.7</v>
      </c>
      <c r="F63" s="260">
        <v>121.6</v>
      </c>
      <c r="G63" s="260">
        <v>122</v>
      </c>
      <c r="H63" s="260">
        <v>122.19999999999999</v>
      </c>
      <c r="I63" s="260">
        <v>123.4</v>
      </c>
      <c r="J63" s="260">
        <v>127.5</v>
      </c>
      <c r="K63" s="260">
        <v>131.4</v>
      </c>
      <c r="L63" s="260">
        <v>132</v>
      </c>
      <c r="M63" s="260">
        <v>130.5</v>
      </c>
      <c r="N63" s="260">
        <v>132.2</v>
      </c>
      <c r="O63" s="260">
        <v>136.5</v>
      </c>
      <c r="P63" s="260">
        <v>137.8</v>
      </c>
      <c r="Q63" s="260">
        <v>138.1</v>
      </c>
      <c r="R63" s="260">
        <v>140.4</v>
      </c>
      <c r="S63" s="260">
        <v>140.8</v>
      </c>
      <c r="T63" s="260">
        <v>142.5</v>
      </c>
      <c r="U63" s="260">
        <v>145.89999999999998</v>
      </c>
      <c r="V63"/>
      <c r="W63"/>
      <c r="X63"/>
      <c r="Y63"/>
      <c r="Z63"/>
      <c r="AA63"/>
      <c r="AB63"/>
    </row>
    <row r="64" spans="1:28" s="6" customFormat="1" ht="12.75">
      <c r="A64" s="157"/>
      <c r="C64" s="191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/>
      <c r="W64"/>
      <c r="X64"/>
      <c r="Y64"/>
      <c r="Z64"/>
      <c r="AA64"/>
      <c r="AB64"/>
    </row>
    <row r="65" spans="1:21" ht="12.75">
      <c r="A65" s="190" t="s">
        <v>23</v>
      </c>
      <c r="B65" s="36" t="s">
        <v>24</v>
      </c>
      <c r="C65" s="5" t="s">
        <v>78</v>
      </c>
      <c r="D65" s="264">
        <v>223.1</v>
      </c>
      <c r="E65" s="264">
        <v>236</v>
      </c>
      <c r="F65" s="264">
        <v>240</v>
      </c>
      <c r="G65" s="264">
        <v>238.9</v>
      </c>
      <c r="H65" s="264">
        <v>242.2</v>
      </c>
      <c r="I65" s="264">
        <v>243.9</v>
      </c>
      <c r="J65" s="264">
        <v>248.6</v>
      </c>
      <c r="K65" s="264">
        <v>249.2</v>
      </c>
      <c r="L65" s="96">
        <v>247.5</v>
      </c>
      <c r="M65" s="96">
        <v>243.3</v>
      </c>
      <c r="N65" s="96">
        <v>238.9</v>
      </c>
      <c r="O65" s="96">
        <v>240.8</v>
      </c>
      <c r="P65" s="96">
        <v>242.2</v>
      </c>
      <c r="Q65" s="96">
        <v>245</v>
      </c>
      <c r="R65" s="96">
        <v>249.2</v>
      </c>
      <c r="S65" s="96">
        <v>255.8</v>
      </c>
      <c r="T65" s="96">
        <v>264.3</v>
      </c>
      <c r="U65" s="96">
        <v>272.6</v>
      </c>
    </row>
    <row r="66" spans="1:21" ht="12.75">
      <c r="A66" s="190"/>
      <c r="B66" s="124"/>
      <c r="C66" s="5" t="s">
        <v>102</v>
      </c>
      <c r="D66" s="96">
        <v>210.1</v>
      </c>
      <c r="E66" s="96">
        <v>217.5</v>
      </c>
      <c r="F66" s="96">
        <v>217.2</v>
      </c>
      <c r="G66" s="96">
        <v>210.7</v>
      </c>
      <c r="H66" s="96">
        <v>205.9</v>
      </c>
      <c r="I66" s="96">
        <v>205</v>
      </c>
      <c r="J66" s="96">
        <v>200.2</v>
      </c>
      <c r="K66" s="96">
        <v>206.7</v>
      </c>
      <c r="L66" s="96">
        <v>211</v>
      </c>
      <c r="M66" s="96">
        <v>197.6</v>
      </c>
      <c r="N66" s="96">
        <v>195.5</v>
      </c>
      <c r="O66" s="96">
        <v>200.3</v>
      </c>
      <c r="P66" s="96">
        <v>199.3</v>
      </c>
      <c r="Q66" s="96">
        <v>198.5</v>
      </c>
      <c r="R66" s="96">
        <v>198.2</v>
      </c>
      <c r="S66" s="96">
        <v>195.9</v>
      </c>
      <c r="T66" s="96">
        <v>196.5</v>
      </c>
      <c r="U66" s="96">
        <v>202.1</v>
      </c>
    </row>
    <row r="67" spans="1:21" ht="12.75">
      <c r="A67" s="190"/>
      <c r="B67" s="123"/>
      <c r="C67" s="5" t="s">
        <v>101</v>
      </c>
      <c r="D67" s="96">
        <v>278.1</v>
      </c>
      <c r="E67" s="96">
        <v>290.4</v>
      </c>
      <c r="F67" s="96">
        <v>292</v>
      </c>
      <c r="G67" s="96">
        <v>297.3</v>
      </c>
      <c r="H67" s="96">
        <v>296.3</v>
      </c>
      <c r="I67" s="96">
        <v>302.3</v>
      </c>
      <c r="J67" s="96">
        <v>310.6</v>
      </c>
      <c r="K67" s="96">
        <v>319.6</v>
      </c>
      <c r="L67" s="96">
        <v>326.4</v>
      </c>
      <c r="M67" s="96">
        <v>318.1</v>
      </c>
      <c r="N67" s="96">
        <v>329.6</v>
      </c>
      <c r="O67" s="96">
        <v>339.8</v>
      </c>
      <c r="P67" s="96">
        <v>343.7</v>
      </c>
      <c r="Q67" s="96">
        <v>348.4</v>
      </c>
      <c r="R67" s="96">
        <v>355</v>
      </c>
      <c r="S67" s="96">
        <v>364.9</v>
      </c>
      <c r="T67" s="96">
        <v>375.4</v>
      </c>
      <c r="U67" s="96">
        <v>387.7</v>
      </c>
    </row>
    <row r="68" spans="1:28" s="6" customFormat="1" ht="12.75">
      <c r="A68" s="157"/>
      <c r="C68" s="191" t="s">
        <v>206</v>
      </c>
      <c r="D68" s="260">
        <v>711.3</v>
      </c>
      <c r="E68" s="260">
        <v>743.9</v>
      </c>
      <c r="F68" s="260">
        <v>749.2</v>
      </c>
      <c r="G68" s="260">
        <v>746.9000000000001</v>
      </c>
      <c r="H68" s="260">
        <v>744.4000000000001</v>
      </c>
      <c r="I68" s="260">
        <v>751.2</v>
      </c>
      <c r="J68" s="260">
        <v>759.4</v>
      </c>
      <c r="K68" s="260">
        <v>775.5</v>
      </c>
      <c r="L68" s="260">
        <v>784.9</v>
      </c>
      <c r="M68" s="260">
        <v>759</v>
      </c>
      <c r="N68" s="260">
        <v>764</v>
      </c>
      <c r="O68" s="260">
        <v>780.9000000000001</v>
      </c>
      <c r="P68" s="260">
        <v>785.2</v>
      </c>
      <c r="Q68" s="260">
        <v>791.9</v>
      </c>
      <c r="R68" s="260">
        <v>802.4</v>
      </c>
      <c r="S68" s="260">
        <v>816.6</v>
      </c>
      <c r="T68" s="260">
        <v>836.2</v>
      </c>
      <c r="U68" s="260">
        <v>862.4000000000001</v>
      </c>
      <c r="V68"/>
      <c r="W68"/>
      <c r="X68"/>
      <c r="Y68"/>
      <c r="Z68"/>
      <c r="AA68"/>
      <c r="AB68"/>
    </row>
    <row r="69" spans="1:21" ht="12.75">
      <c r="A69" s="157"/>
      <c r="C69" s="191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6" customFormat="1" ht="12.75">
      <c r="A70" s="190" t="s">
        <v>25</v>
      </c>
      <c r="B70" s="36" t="s">
        <v>26</v>
      </c>
      <c r="C70" s="5" t="s">
        <v>78</v>
      </c>
      <c r="D70" s="96">
        <v>46.7</v>
      </c>
      <c r="E70" s="96">
        <v>45.3</v>
      </c>
      <c r="F70" s="96">
        <v>46.6</v>
      </c>
      <c r="G70" s="96">
        <v>45.8</v>
      </c>
      <c r="H70" s="96">
        <v>45.3</v>
      </c>
      <c r="I70" s="96">
        <v>44.6</v>
      </c>
      <c r="J70" s="96">
        <v>45.6</v>
      </c>
      <c r="K70" s="96">
        <v>45.1</v>
      </c>
      <c r="L70" s="96">
        <v>43</v>
      </c>
      <c r="M70" s="96">
        <v>41.8</v>
      </c>
      <c r="N70" s="96">
        <v>41.4</v>
      </c>
      <c r="O70" s="96">
        <v>42</v>
      </c>
      <c r="P70" s="96">
        <v>41.3</v>
      </c>
      <c r="Q70" s="96">
        <v>42.2</v>
      </c>
      <c r="R70" s="96">
        <v>42.2</v>
      </c>
      <c r="S70" s="96">
        <v>43.8</v>
      </c>
      <c r="T70" s="96">
        <v>45.2</v>
      </c>
      <c r="U70" s="96">
        <v>45.6</v>
      </c>
    </row>
    <row r="71" spans="1:21" s="6" customFormat="1" ht="12.75">
      <c r="A71" s="190"/>
      <c r="B71" s="123"/>
      <c r="C71" s="5" t="s">
        <v>102</v>
      </c>
      <c r="D71" s="96">
        <v>33.3</v>
      </c>
      <c r="E71" s="96">
        <v>33.2</v>
      </c>
      <c r="F71" s="96">
        <v>33.1</v>
      </c>
      <c r="G71" s="96">
        <v>32.8</v>
      </c>
      <c r="H71" s="96">
        <v>32</v>
      </c>
      <c r="I71" s="96">
        <v>32.3</v>
      </c>
      <c r="J71" s="96">
        <v>32.8</v>
      </c>
      <c r="K71" s="96">
        <v>33.5</v>
      </c>
      <c r="L71" s="96">
        <v>34.6</v>
      </c>
      <c r="M71" s="96">
        <v>30.6</v>
      </c>
      <c r="N71" s="96">
        <v>31.8</v>
      </c>
      <c r="O71" s="96">
        <v>33.1</v>
      </c>
      <c r="P71" s="96">
        <v>32.4</v>
      </c>
      <c r="Q71" s="96">
        <v>32.3</v>
      </c>
      <c r="R71" s="96">
        <v>31.4</v>
      </c>
      <c r="S71" s="96">
        <v>30.7</v>
      </c>
      <c r="T71" s="96">
        <v>30.5</v>
      </c>
      <c r="U71" s="96">
        <v>31.4</v>
      </c>
    </row>
    <row r="72" spans="1:21" ht="12.75">
      <c r="A72" s="190"/>
      <c r="B72" s="124"/>
      <c r="C72" s="5" t="s">
        <v>101</v>
      </c>
      <c r="D72" s="96">
        <v>36.2</v>
      </c>
      <c r="E72" s="96">
        <v>36.4</v>
      </c>
      <c r="F72" s="96">
        <v>37.4</v>
      </c>
      <c r="G72" s="96">
        <v>36.8</v>
      </c>
      <c r="H72" s="96">
        <v>38.3</v>
      </c>
      <c r="I72" s="96">
        <v>37.2</v>
      </c>
      <c r="J72" s="96">
        <v>38.4</v>
      </c>
      <c r="K72" s="96">
        <v>40</v>
      </c>
      <c r="L72" s="96">
        <v>39.8</v>
      </c>
      <c r="M72" s="96">
        <v>38.9</v>
      </c>
      <c r="N72" s="96">
        <v>39.6</v>
      </c>
      <c r="O72" s="96">
        <v>40.7</v>
      </c>
      <c r="P72" s="96">
        <v>40.9</v>
      </c>
      <c r="Q72" s="96">
        <v>42.1</v>
      </c>
      <c r="R72" s="96">
        <v>41.7</v>
      </c>
      <c r="S72" s="96">
        <v>42.6</v>
      </c>
      <c r="T72" s="96">
        <v>43</v>
      </c>
      <c r="U72" s="96">
        <v>43.9</v>
      </c>
    </row>
    <row r="73" spans="1:28" s="6" customFormat="1" ht="12.75">
      <c r="A73" s="157"/>
      <c r="C73" s="191" t="s">
        <v>206</v>
      </c>
      <c r="D73" s="260">
        <v>116.2</v>
      </c>
      <c r="E73" s="260">
        <v>114.9</v>
      </c>
      <c r="F73" s="260">
        <v>117.1</v>
      </c>
      <c r="G73" s="260">
        <v>115.39999999999999</v>
      </c>
      <c r="H73" s="260">
        <v>115.6</v>
      </c>
      <c r="I73" s="260">
        <v>114.10000000000001</v>
      </c>
      <c r="J73" s="260">
        <v>116.80000000000001</v>
      </c>
      <c r="K73" s="260">
        <v>118.6</v>
      </c>
      <c r="L73" s="260">
        <v>117.39999999999999</v>
      </c>
      <c r="M73" s="260">
        <v>111.30000000000001</v>
      </c>
      <c r="N73" s="260">
        <v>112.80000000000001</v>
      </c>
      <c r="O73" s="260">
        <v>115.8</v>
      </c>
      <c r="P73" s="260">
        <v>114.6</v>
      </c>
      <c r="Q73" s="260">
        <v>116.6</v>
      </c>
      <c r="R73" s="260">
        <v>115.3</v>
      </c>
      <c r="S73" s="260">
        <v>117.1</v>
      </c>
      <c r="T73" s="260">
        <v>118.7</v>
      </c>
      <c r="U73" s="260">
        <v>120.9</v>
      </c>
      <c r="V73"/>
      <c r="W73"/>
      <c r="X73"/>
      <c r="Y73"/>
      <c r="Z73"/>
      <c r="AA73"/>
      <c r="AB73"/>
    </row>
    <row r="74" spans="1:21" ht="12.75">
      <c r="A74" s="157"/>
      <c r="C74" s="191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ht="12.75">
      <c r="A75" s="190" t="s">
        <v>27</v>
      </c>
      <c r="B75" s="36" t="s">
        <v>28</v>
      </c>
      <c r="C75" s="5" t="s">
        <v>78</v>
      </c>
      <c r="D75" s="264">
        <v>46.8</v>
      </c>
      <c r="E75" s="264">
        <v>47.4</v>
      </c>
      <c r="F75" s="264">
        <v>48.9</v>
      </c>
      <c r="G75" s="264">
        <v>48.4</v>
      </c>
      <c r="H75" s="264">
        <v>47.8</v>
      </c>
      <c r="I75" s="264">
        <v>47.8</v>
      </c>
      <c r="J75" s="264">
        <v>48.4</v>
      </c>
      <c r="K75" s="264">
        <v>48.8</v>
      </c>
      <c r="L75" s="96">
        <v>48.1</v>
      </c>
      <c r="M75" s="96">
        <v>47.7</v>
      </c>
      <c r="N75" s="96">
        <v>47.9</v>
      </c>
      <c r="O75" s="96">
        <v>47.2</v>
      </c>
      <c r="P75" s="96">
        <v>47.6</v>
      </c>
      <c r="Q75" s="96">
        <v>48.6</v>
      </c>
      <c r="R75" s="96">
        <v>49.9</v>
      </c>
      <c r="S75" s="96">
        <v>53</v>
      </c>
      <c r="T75" s="96">
        <v>53.8</v>
      </c>
      <c r="U75" s="96">
        <v>55.5</v>
      </c>
    </row>
    <row r="76" spans="1:21" ht="12.75">
      <c r="A76" s="190"/>
      <c r="B76" s="123"/>
      <c r="C76" s="5" t="s">
        <v>102</v>
      </c>
      <c r="D76" s="96">
        <v>40.6</v>
      </c>
      <c r="E76" s="96">
        <v>38.3</v>
      </c>
      <c r="F76" s="96">
        <v>37.3</v>
      </c>
      <c r="G76" s="96">
        <v>36</v>
      </c>
      <c r="H76" s="96">
        <v>34.8</v>
      </c>
      <c r="I76" s="96">
        <v>34</v>
      </c>
      <c r="J76" s="96">
        <v>34.1</v>
      </c>
      <c r="K76" s="96">
        <v>35.4</v>
      </c>
      <c r="L76" s="96">
        <v>36.9</v>
      </c>
      <c r="M76" s="96">
        <v>34.4</v>
      </c>
      <c r="N76" s="96">
        <v>34.2</v>
      </c>
      <c r="O76" s="96">
        <v>35.7</v>
      </c>
      <c r="P76" s="96">
        <v>35.5</v>
      </c>
      <c r="Q76" s="96">
        <v>34.4</v>
      </c>
      <c r="R76" s="96">
        <v>33.6</v>
      </c>
      <c r="S76" s="96">
        <v>33.6</v>
      </c>
      <c r="T76" s="96">
        <v>34.3</v>
      </c>
      <c r="U76" s="96">
        <v>34.7</v>
      </c>
    </row>
    <row r="77" spans="1:21" s="6" customFormat="1" ht="12.75">
      <c r="A77" s="190"/>
      <c r="B77" s="123"/>
      <c r="C77" s="5" t="s">
        <v>101</v>
      </c>
      <c r="D77" s="96">
        <v>40</v>
      </c>
      <c r="E77" s="96">
        <v>43.3</v>
      </c>
      <c r="F77" s="96">
        <v>43.3</v>
      </c>
      <c r="G77" s="96">
        <v>43.2</v>
      </c>
      <c r="H77" s="96">
        <v>43</v>
      </c>
      <c r="I77" s="96">
        <v>43.7</v>
      </c>
      <c r="J77" s="96">
        <v>44.4</v>
      </c>
      <c r="K77" s="96">
        <v>46.6</v>
      </c>
      <c r="L77" s="96">
        <v>46.7</v>
      </c>
      <c r="M77" s="96">
        <v>45.4</v>
      </c>
      <c r="N77" s="96">
        <v>47</v>
      </c>
      <c r="O77" s="96">
        <v>47.6</v>
      </c>
      <c r="P77" s="96">
        <v>47.6</v>
      </c>
      <c r="Q77" s="96">
        <v>47.6</v>
      </c>
      <c r="R77" s="96">
        <v>49.4</v>
      </c>
      <c r="S77" s="96">
        <v>50.9</v>
      </c>
      <c r="T77" s="96">
        <v>50.9</v>
      </c>
      <c r="U77" s="96">
        <v>52.3</v>
      </c>
    </row>
    <row r="78" spans="1:21" s="6" customFormat="1" ht="12.75">
      <c r="A78" s="157"/>
      <c r="C78" s="191" t="s">
        <v>206</v>
      </c>
      <c r="D78" s="260">
        <v>127.4</v>
      </c>
      <c r="E78" s="260">
        <v>129</v>
      </c>
      <c r="F78" s="260">
        <v>129.5</v>
      </c>
      <c r="G78" s="260">
        <v>127.60000000000001</v>
      </c>
      <c r="H78" s="260">
        <v>125.6</v>
      </c>
      <c r="I78" s="260">
        <v>125.5</v>
      </c>
      <c r="J78" s="260">
        <v>126.9</v>
      </c>
      <c r="K78" s="260">
        <v>130.79999999999998</v>
      </c>
      <c r="L78" s="260">
        <v>131.7</v>
      </c>
      <c r="M78" s="260">
        <v>127.5</v>
      </c>
      <c r="N78" s="260">
        <v>129.1</v>
      </c>
      <c r="O78" s="260">
        <v>130.5</v>
      </c>
      <c r="P78" s="260">
        <v>130.7</v>
      </c>
      <c r="Q78" s="260">
        <v>130.6</v>
      </c>
      <c r="R78" s="260">
        <v>132.9</v>
      </c>
      <c r="S78" s="260">
        <v>137.5</v>
      </c>
      <c r="T78" s="260">
        <v>139</v>
      </c>
      <c r="U78" s="260">
        <v>142.5</v>
      </c>
    </row>
    <row r="79" spans="1:28" ht="12.75">
      <c r="A79" s="157"/>
      <c r="C79" s="19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260"/>
      <c r="R79" s="260"/>
      <c r="S79" s="260"/>
      <c r="T79" s="260"/>
      <c r="U79" s="260"/>
      <c r="V79" s="6"/>
      <c r="W79" s="6"/>
      <c r="X79" s="6"/>
      <c r="Y79" s="6"/>
      <c r="Z79" s="6"/>
      <c r="AA79" s="6"/>
      <c r="AB79" s="6"/>
    </row>
    <row r="80" spans="1:21" ht="12.75">
      <c r="A80" s="190" t="s">
        <v>29</v>
      </c>
      <c r="B80" s="36" t="s">
        <v>30</v>
      </c>
      <c r="C80" s="5" t="s">
        <v>78</v>
      </c>
      <c r="D80" s="96">
        <v>34.3</v>
      </c>
      <c r="E80" s="96">
        <v>33.6</v>
      </c>
      <c r="F80" s="96">
        <v>36.1</v>
      </c>
      <c r="G80" s="96">
        <v>36.9</v>
      </c>
      <c r="H80" s="96">
        <v>36.8</v>
      </c>
      <c r="I80" s="96">
        <v>36.4</v>
      </c>
      <c r="J80" s="96">
        <v>36</v>
      </c>
      <c r="K80" s="96">
        <v>35.7</v>
      </c>
      <c r="L80" s="96">
        <v>35.1</v>
      </c>
      <c r="M80" s="96">
        <v>33.9</v>
      </c>
      <c r="N80" s="96">
        <v>33</v>
      </c>
      <c r="O80" s="96">
        <v>32.8</v>
      </c>
      <c r="P80" s="96">
        <v>33.2</v>
      </c>
      <c r="Q80" s="96">
        <v>34.3</v>
      </c>
      <c r="R80" s="96">
        <v>34.8</v>
      </c>
      <c r="S80" s="96">
        <v>35.7</v>
      </c>
      <c r="T80" s="96">
        <v>36.6</v>
      </c>
      <c r="U80" s="96">
        <v>37.1</v>
      </c>
    </row>
    <row r="81" spans="1:28" ht="12.75">
      <c r="A81" s="190"/>
      <c r="B81" s="123"/>
      <c r="C81" s="5" t="s">
        <v>102</v>
      </c>
      <c r="D81" s="96">
        <v>37.1</v>
      </c>
      <c r="E81" s="96">
        <v>38.8</v>
      </c>
      <c r="F81" s="96">
        <v>39.2</v>
      </c>
      <c r="G81" s="96">
        <v>37.7</v>
      </c>
      <c r="H81" s="96">
        <v>37.4</v>
      </c>
      <c r="I81" s="96">
        <v>34.7</v>
      </c>
      <c r="J81" s="96">
        <v>36.4</v>
      </c>
      <c r="K81" s="96">
        <v>38</v>
      </c>
      <c r="L81" s="96">
        <v>38.6</v>
      </c>
      <c r="M81" s="96">
        <v>34.7</v>
      </c>
      <c r="N81" s="96">
        <v>35.1</v>
      </c>
      <c r="O81" s="96">
        <v>35.5</v>
      </c>
      <c r="P81" s="96">
        <v>36.4</v>
      </c>
      <c r="Q81" s="96">
        <v>36.4</v>
      </c>
      <c r="R81" s="96">
        <v>36.4</v>
      </c>
      <c r="S81" s="96">
        <v>35.2</v>
      </c>
      <c r="T81" s="96">
        <v>34.3</v>
      </c>
      <c r="U81" s="96">
        <v>34.8</v>
      </c>
      <c r="V81" s="6"/>
      <c r="W81" s="6"/>
      <c r="X81" s="6"/>
      <c r="Y81" s="6"/>
      <c r="Z81" s="6"/>
      <c r="AA81" s="6"/>
      <c r="AB81" s="6"/>
    </row>
    <row r="82" spans="1:28" ht="12.75">
      <c r="A82" s="190"/>
      <c r="B82" s="123"/>
      <c r="C82" s="5" t="s">
        <v>101</v>
      </c>
      <c r="D82" s="96">
        <v>39.1</v>
      </c>
      <c r="E82" s="96">
        <v>37.8</v>
      </c>
      <c r="F82" s="96">
        <v>37.8</v>
      </c>
      <c r="G82" s="96">
        <v>37</v>
      </c>
      <c r="H82" s="96">
        <v>37.3</v>
      </c>
      <c r="I82" s="96">
        <v>38.9</v>
      </c>
      <c r="J82" s="96">
        <v>39.1</v>
      </c>
      <c r="K82" s="96">
        <v>40.5</v>
      </c>
      <c r="L82" s="96">
        <v>41.8</v>
      </c>
      <c r="M82" s="96">
        <v>41.3</v>
      </c>
      <c r="N82" s="96">
        <v>43.1</v>
      </c>
      <c r="O82" s="96">
        <v>45.4</v>
      </c>
      <c r="P82" s="96">
        <v>45</v>
      </c>
      <c r="Q82" s="96">
        <v>45.2</v>
      </c>
      <c r="R82" s="96">
        <v>46</v>
      </c>
      <c r="S82" s="96">
        <v>47.1</v>
      </c>
      <c r="T82" s="96">
        <v>48.1</v>
      </c>
      <c r="U82" s="96">
        <v>50.2</v>
      </c>
      <c r="V82" s="6"/>
      <c r="W82" s="6"/>
      <c r="X82" s="6"/>
      <c r="Y82" s="6"/>
      <c r="Z82" s="6"/>
      <c r="AA82" s="6"/>
      <c r="AB82" s="6"/>
    </row>
    <row r="83" spans="1:21" s="6" customFormat="1" ht="12.75">
      <c r="A83" s="157"/>
      <c r="C83" s="191" t="s">
        <v>206</v>
      </c>
      <c r="D83" s="260">
        <v>110.5</v>
      </c>
      <c r="E83" s="260">
        <v>110.2</v>
      </c>
      <c r="F83" s="260">
        <v>113.10000000000001</v>
      </c>
      <c r="G83" s="260">
        <v>111.6</v>
      </c>
      <c r="H83" s="260">
        <v>111.49999999999999</v>
      </c>
      <c r="I83" s="260">
        <v>110</v>
      </c>
      <c r="J83" s="260">
        <v>111.5</v>
      </c>
      <c r="K83" s="260">
        <v>114.2</v>
      </c>
      <c r="L83" s="260">
        <v>115.5</v>
      </c>
      <c r="M83" s="260">
        <v>109.89999999999999</v>
      </c>
      <c r="N83" s="260">
        <v>111.19999999999999</v>
      </c>
      <c r="O83" s="260">
        <v>113.69999999999999</v>
      </c>
      <c r="P83" s="260">
        <v>114.6</v>
      </c>
      <c r="Q83" s="260">
        <v>115.89999999999999</v>
      </c>
      <c r="R83" s="260">
        <v>117.19999999999999</v>
      </c>
      <c r="S83" s="260">
        <v>118</v>
      </c>
      <c r="T83" s="260">
        <v>119</v>
      </c>
      <c r="U83" s="260">
        <v>122.10000000000001</v>
      </c>
    </row>
    <row r="84" spans="1:21" s="6" customFormat="1" ht="12.75">
      <c r="A84" s="157"/>
      <c r="C84" s="191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260"/>
      <c r="R84" s="260"/>
      <c r="S84" s="260"/>
      <c r="T84" s="260"/>
      <c r="U84" s="260"/>
    </row>
    <row r="85" spans="1:21" ht="12.75">
      <c r="A85" s="190" t="s">
        <v>31</v>
      </c>
      <c r="B85" s="36" t="s">
        <v>32</v>
      </c>
      <c r="C85" s="5" t="s">
        <v>78</v>
      </c>
      <c r="D85" s="264">
        <v>47</v>
      </c>
      <c r="E85" s="264">
        <v>46.2</v>
      </c>
      <c r="F85" s="264">
        <v>47.4</v>
      </c>
      <c r="G85" s="264">
        <v>47.3</v>
      </c>
      <c r="H85" s="264">
        <v>47.6</v>
      </c>
      <c r="I85" s="264">
        <v>47.2</v>
      </c>
      <c r="J85" s="264">
        <v>46.9</v>
      </c>
      <c r="K85" s="264">
        <v>46.5</v>
      </c>
      <c r="L85" s="96">
        <v>45.7</v>
      </c>
      <c r="M85" s="96">
        <v>45</v>
      </c>
      <c r="N85" s="96">
        <v>44.8</v>
      </c>
      <c r="O85" s="96">
        <v>44.4</v>
      </c>
      <c r="P85" s="96">
        <v>44</v>
      </c>
      <c r="Q85" s="96">
        <v>44.1</v>
      </c>
      <c r="R85" s="96">
        <v>44.4</v>
      </c>
      <c r="S85" s="96">
        <v>45.2</v>
      </c>
      <c r="T85" s="96">
        <v>46.3</v>
      </c>
      <c r="U85" s="96">
        <v>47.2</v>
      </c>
    </row>
    <row r="86" spans="1:28" ht="12.75">
      <c r="A86" s="190"/>
      <c r="B86" s="124"/>
      <c r="C86" s="5" t="s">
        <v>102</v>
      </c>
      <c r="D86" s="96">
        <v>36.3</v>
      </c>
      <c r="E86" s="96">
        <v>36.9</v>
      </c>
      <c r="F86" s="96">
        <v>37.2</v>
      </c>
      <c r="G86" s="96">
        <v>37.6</v>
      </c>
      <c r="H86" s="96">
        <v>36.6</v>
      </c>
      <c r="I86" s="96">
        <v>35.6</v>
      </c>
      <c r="J86" s="96">
        <v>36.3</v>
      </c>
      <c r="K86" s="96">
        <v>38.1</v>
      </c>
      <c r="L86" s="96">
        <v>39.6</v>
      </c>
      <c r="M86" s="96">
        <v>36</v>
      </c>
      <c r="N86" s="96">
        <v>37.7</v>
      </c>
      <c r="O86" s="96">
        <v>38.3</v>
      </c>
      <c r="P86" s="96">
        <v>38.2</v>
      </c>
      <c r="Q86" s="96">
        <v>37.6</v>
      </c>
      <c r="R86" s="96">
        <v>37.7</v>
      </c>
      <c r="S86" s="96">
        <v>36.8</v>
      </c>
      <c r="T86" s="96">
        <v>35.1</v>
      </c>
      <c r="U86" s="96">
        <v>36.2</v>
      </c>
      <c r="V86" s="6"/>
      <c r="W86" s="6"/>
      <c r="X86" s="6"/>
      <c r="Y86" s="6"/>
      <c r="Z86" s="6"/>
      <c r="AA86" s="6"/>
      <c r="AB86" s="6"/>
    </row>
    <row r="87" spans="1:21" ht="12.75">
      <c r="A87" s="190"/>
      <c r="B87" s="123"/>
      <c r="C87" s="5" t="s">
        <v>101</v>
      </c>
      <c r="D87" s="96">
        <v>35.1</v>
      </c>
      <c r="E87" s="96">
        <v>36.1</v>
      </c>
      <c r="F87" s="96">
        <v>37</v>
      </c>
      <c r="G87" s="96">
        <v>36.9</v>
      </c>
      <c r="H87" s="96">
        <v>37.1</v>
      </c>
      <c r="I87" s="96">
        <v>38.5</v>
      </c>
      <c r="J87" s="96">
        <v>38.1</v>
      </c>
      <c r="K87" s="96">
        <v>39.3</v>
      </c>
      <c r="L87" s="96">
        <v>38.9</v>
      </c>
      <c r="M87" s="96">
        <v>39.1</v>
      </c>
      <c r="N87" s="96">
        <v>39.9</v>
      </c>
      <c r="O87" s="96">
        <v>40.3</v>
      </c>
      <c r="P87" s="96">
        <v>41.6</v>
      </c>
      <c r="Q87" s="96">
        <v>41.3</v>
      </c>
      <c r="R87" s="96">
        <v>42.9</v>
      </c>
      <c r="S87" s="96">
        <v>43.8</v>
      </c>
      <c r="T87" s="96">
        <v>44.7</v>
      </c>
      <c r="U87" s="96">
        <v>44.9</v>
      </c>
    </row>
    <row r="88" spans="1:28" s="6" customFormat="1" ht="12.75">
      <c r="A88" s="157"/>
      <c r="C88" s="191" t="s">
        <v>206</v>
      </c>
      <c r="D88" s="260">
        <v>118.4</v>
      </c>
      <c r="E88" s="260">
        <v>119.19999999999999</v>
      </c>
      <c r="F88" s="260">
        <v>121.6</v>
      </c>
      <c r="G88" s="260">
        <v>121.80000000000001</v>
      </c>
      <c r="H88" s="260">
        <v>121.30000000000001</v>
      </c>
      <c r="I88" s="260">
        <v>121.30000000000001</v>
      </c>
      <c r="J88" s="260">
        <v>121.29999999999998</v>
      </c>
      <c r="K88" s="260">
        <v>123.89999999999999</v>
      </c>
      <c r="L88" s="260">
        <v>124.20000000000002</v>
      </c>
      <c r="M88" s="260">
        <v>120.1</v>
      </c>
      <c r="N88" s="260">
        <v>122.4</v>
      </c>
      <c r="O88" s="260">
        <v>122.99999999999999</v>
      </c>
      <c r="P88" s="260">
        <v>123.80000000000001</v>
      </c>
      <c r="Q88" s="260">
        <v>123</v>
      </c>
      <c r="R88" s="260">
        <v>125</v>
      </c>
      <c r="S88" s="260">
        <v>125.8</v>
      </c>
      <c r="T88" s="260">
        <v>126.10000000000001</v>
      </c>
      <c r="U88" s="260">
        <v>128.3</v>
      </c>
      <c r="V88"/>
      <c r="W88"/>
      <c r="X88"/>
      <c r="Y88"/>
      <c r="Z88"/>
      <c r="AA88"/>
      <c r="AB88"/>
    </row>
    <row r="89" spans="1:21" ht="12.75">
      <c r="A89" s="157"/>
      <c r="C89" s="191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8" s="6" customFormat="1" ht="12.75">
      <c r="A90" s="190" t="s">
        <v>33</v>
      </c>
      <c r="B90" s="36" t="s">
        <v>34</v>
      </c>
      <c r="C90" s="5" t="s">
        <v>78</v>
      </c>
      <c r="D90" s="96">
        <v>47.1</v>
      </c>
      <c r="E90" s="96">
        <v>46.8</v>
      </c>
      <c r="F90" s="96">
        <v>46.7</v>
      </c>
      <c r="G90" s="96">
        <v>46.9</v>
      </c>
      <c r="H90" s="96">
        <v>46.9</v>
      </c>
      <c r="I90" s="96">
        <v>45.4</v>
      </c>
      <c r="J90" s="96">
        <v>45.5</v>
      </c>
      <c r="K90" s="96">
        <v>44.1</v>
      </c>
      <c r="L90" s="96">
        <v>43.6</v>
      </c>
      <c r="M90" s="96">
        <v>42</v>
      </c>
      <c r="N90" s="96">
        <v>42</v>
      </c>
      <c r="O90" s="96">
        <v>41.7</v>
      </c>
      <c r="P90" s="96">
        <v>40.6</v>
      </c>
      <c r="Q90" s="96">
        <v>41.5</v>
      </c>
      <c r="R90" s="96">
        <v>41.7</v>
      </c>
      <c r="S90" s="96">
        <v>42.8</v>
      </c>
      <c r="T90" s="96">
        <v>44.3</v>
      </c>
      <c r="U90" s="96">
        <v>45.7</v>
      </c>
      <c r="V90"/>
      <c r="W90"/>
      <c r="X90"/>
      <c r="Y90"/>
      <c r="Z90"/>
      <c r="AA90"/>
      <c r="AB90"/>
    </row>
    <row r="91" spans="1:28" s="6" customFormat="1" ht="12.75">
      <c r="A91" s="190"/>
      <c r="B91" s="123"/>
      <c r="C91" s="5" t="s">
        <v>102</v>
      </c>
      <c r="D91" s="96">
        <v>37.7</v>
      </c>
      <c r="E91" s="96">
        <v>38.1</v>
      </c>
      <c r="F91" s="96">
        <v>33.4</v>
      </c>
      <c r="G91" s="96">
        <v>34.4</v>
      </c>
      <c r="H91" s="96">
        <v>33.4</v>
      </c>
      <c r="I91" s="96">
        <v>32.7</v>
      </c>
      <c r="J91" s="96">
        <v>35.1</v>
      </c>
      <c r="K91" s="96">
        <v>37.2</v>
      </c>
      <c r="L91" s="96">
        <v>40.8</v>
      </c>
      <c r="M91" s="96">
        <v>38.3</v>
      </c>
      <c r="N91" s="96">
        <v>39</v>
      </c>
      <c r="O91" s="96">
        <v>40.1</v>
      </c>
      <c r="P91" s="96">
        <v>38.7</v>
      </c>
      <c r="Q91" s="96">
        <v>37.7</v>
      </c>
      <c r="R91" s="96">
        <v>37</v>
      </c>
      <c r="S91" s="96">
        <v>36.4</v>
      </c>
      <c r="T91" s="96">
        <v>35.7</v>
      </c>
      <c r="U91" s="96">
        <v>36.2</v>
      </c>
      <c r="V91"/>
      <c r="W91"/>
      <c r="X91"/>
      <c r="Y91"/>
      <c r="Z91"/>
      <c r="AA91"/>
      <c r="AB91"/>
    </row>
    <row r="92" spans="1:28" ht="12.75">
      <c r="A92" s="190"/>
      <c r="B92" s="124"/>
      <c r="C92" s="5" t="s">
        <v>101</v>
      </c>
      <c r="D92" s="96">
        <v>42.2</v>
      </c>
      <c r="E92" s="96">
        <v>43</v>
      </c>
      <c r="F92" s="96">
        <v>45.5</v>
      </c>
      <c r="G92" s="96">
        <v>43.1</v>
      </c>
      <c r="H92" s="96">
        <v>44.9</v>
      </c>
      <c r="I92" s="96">
        <v>43.8</v>
      </c>
      <c r="J92" s="96">
        <v>42.4</v>
      </c>
      <c r="K92" s="96">
        <v>44.2</v>
      </c>
      <c r="L92" s="96">
        <v>41.9</v>
      </c>
      <c r="M92" s="96">
        <v>41</v>
      </c>
      <c r="N92" s="96">
        <v>41.4</v>
      </c>
      <c r="O92" s="96">
        <v>42.2</v>
      </c>
      <c r="P92" s="96">
        <v>42.8</v>
      </c>
      <c r="Q92" s="96">
        <v>43</v>
      </c>
      <c r="R92" s="96">
        <v>43.1</v>
      </c>
      <c r="S92" s="96">
        <v>43.4</v>
      </c>
      <c r="T92" s="96">
        <v>43.5</v>
      </c>
      <c r="U92" s="96">
        <v>44.6</v>
      </c>
      <c r="V92" s="6"/>
      <c r="W92" s="6"/>
      <c r="X92" s="6"/>
      <c r="Y92" s="6"/>
      <c r="Z92" s="6"/>
      <c r="AA92" s="6"/>
      <c r="AB92" s="6"/>
    </row>
    <row r="93" spans="1:21" s="6" customFormat="1" ht="12.75">
      <c r="A93" s="157"/>
      <c r="C93" s="191" t="s">
        <v>206</v>
      </c>
      <c r="D93" s="260">
        <v>127.00000000000001</v>
      </c>
      <c r="E93" s="260">
        <v>127.9</v>
      </c>
      <c r="F93" s="260">
        <v>125.6</v>
      </c>
      <c r="G93" s="260">
        <v>124.4</v>
      </c>
      <c r="H93" s="260">
        <v>125.19999999999999</v>
      </c>
      <c r="I93" s="260">
        <v>121.89999999999999</v>
      </c>
      <c r="J93" s="260">
        <v>123</v>
      </c>
      <c r="K93" s="260">
        <v>125.50000000000001</v>
      </c>
      <c r="L93" s="260">
        <v>126.30000000000001</v>
      </c>
      <c r="M93" s="260">
        <v>121.3</v>
      </c>
      <c r="N93" s="260">
        <v>122.4</v>
      </c>
      <c r="O93" s="260">
        <v>124.00000000000001</v>
      </c>
      <c r="P93" s="260">
        <v>122.10000000000001</v>
      </c>
      <c r="Q93" s="260">
        <v>122.2</v>
      </c>
      <c r="R93" s="260">
        <v>121.80000000000001</v>
      </c>
      <c r="S93" s="260">
        <v>122.6</v>
      </c>
      <c r="T93" s="260">
        <v>123.5</v>
      </c>
      <c r="U93" s="260">
        <v>126.5</v>
      </c>
    </row>
    <row r="94" spans="1:28" ht="12.75">
      <c r="A94" s="157"/>
      <c r="C94" s="191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6"/>
      <c r="W94" s="6"/>
      <c r="X94" s="6"/>
      <c r="Y94" s="6"/>
      <c r="Z94" s="6"/>
      <c r="AA94" s="6"/>
      <c r="AB94" s="6"/>
    </row>
    <row r="95" spans="1:28" ht="12.75">
      <c r="A95" s="190" t="s">
        <v>35</v>
      </c>
      <c r="B95" s="36" t="s">
        <v>36</v>
      </c>
      <c r="C95" s="5" t="s">
        <v>78</v>
      </c>
      <c r="D95" s="96">
        <v>44.7</v>
      </c>
      <c r="E95" s="96">
        <v>43.9</v>
      </c>
      <c r="F95" s="96">
        <v>44.9</v>
      </c>
      <c r="G95" s="96">
        <v>45.2</v>
      </c>
      <c r="H95" s="96">
        <v>45.1</v>
      </c>
      <c r="I95" s="96">
        <v>44.4</v>
      </c>
      <c r="J95" s="96">
        <v>44.2</v>
      </c>
      <c r="K95" s="96">
        <v>44</v>
      </c>
      <c r="L95" s="96">
        <v>43.6</v>
      </c>
      <c r="M95" s="96">
        <v>41.8</v>
      </c>
      <c r="N95" s="96">
        <v>40.9</v>
      </c>
      <c r="O95" s="96">
        <v>40.3</v>
      </c>
      <c r="P95" s="96">
        <v>40.1</v>
      </c>
      <c r="Q95" s="96">
        <v>40.4</v>
      </c>
      <c r="R95" s="96">
        <v>40.6</v>
      </c>
      <c r="S95" s="96">
        <v>40.9</v>
      </c>
      <c r="T95" s="96">
        <v>41.9</v>
      </c>
      <c r="U95" s="96">
        <v>42.9</v>
      </c>
      <c r="V95" s="6"/>
      <c r="W95" s="6"/>
      <c r="X95" s="6"/>
      <c r="Y95" s="6"/>
      <c r="Z95" s="6"/>
      <c r="AA95" s="6"/>
      <c r="AB95" s="6"/>
    </row>
    <row r="96" spans="1:21" ht="12.75">
      <c r="A96" s="190"/>
      <c r="B96" s="123"/>
      <c r="C96" s="5" t="s">
        <v>102</v>
      </c>
      <c r="D96" s="96">
        <v>29.8</v>
      </c>
      <c r="E96" s="96">
        <v>29.6</v>
      </c>
      <c r="F96" s="96">
        <v>29.8</v>
      </c>
      <c r="G96" s="96">
        <v>29.2</v>
      </c>
      <c r="H96" s="96">
        <v>29.1</v>
      </c>
      <c r="I96" s="96">
        <v>29.5</v>
      </c>
      <c r="J96" s="96">
        <v>30.2</v>
      </c>
      <c r="K96" s="96">
        <v>30.2</v>
      </c>
      <c r="L96" s="96">
        <v>31.4</v>
      </c>
      <c r="M96" s="96">
        <v>29</v>
      </c>
      <c r="N96" s="96">
        <v>28.1</v>
      </c>
      <c r="O96" s="96">
        <v>29</v>
      </c>
      <c r="P96" s="96">
        <v>28.8</v>
      </c>
      <c r="Q96" s="96">
        <v>29</v>
      </c>
      <c r="R96" s="96">
        <v>29.1</v>
      </c>
      <c r="S96" s="96">
        <v>28.7</v>
      </c>
      <c r="T96" s="96">
        <v>28.7</v>
      </c>
      <c r="U96" s="96">
        <v>28.6</v>
      </c>
    </row>
    <row r="97" spans="1:28" s="6" customFormat="1" ht="12.75">
      <c r="A97" s="190"/>
      <c r="B97" s="123"/>
      <c r="C97" s="5" t="s">
        <v>101</v>
      </c>
      <c r="D97" s="264">
        <v>40.7</v>
      </c>
      <c r="E97" s="264">
        <v>41.6</v>
      </c>
      <c r="F97" s="264">
        <v>40.4</v>
      </c>
      <c r="G97" s="264">
        <v>39.5</v>
      </c>
      <c r="H97" s="264">
        <v>40</v>
      </c>
      <c r="I97" s="264">
        <v>39.4</v>
      </c>
      <c r="J97" s="264">
        <v>40.2</v>
      </c>
      <c r="K97" s="264">
        <v>40.8</v>
      </c>
      <c r="L97" s="96">
        <v>41.6</v>
      </c>
      <c r="M97" s="96">
        <v>41.2</v>
      </c>
      <c r="N97" s="96">
        <v>40.8</v>
      </c>
      <c r="O97" s="96">
        <v>41.5</v>
      </c>
      <c r="P97" s="96">
        <v>42.7</v>
      </c>
      <c r="Q97" s="96">
        <v>43.1</v>
      </c>
      <c r="R97" s="96">
        <v>42.8</v>
      </c>
      <c r="S97" s="96">
        <v>43.4</v>
      </c>
      <c r="T97" s="96">
        <v>43.7</v>
      </c>
      <c r="U97" s="96">
        <v>43.9</v>
      </c>
      <c r="V97"/>
      <c r="W97"/>
      <c r="X97"/>
      <c r="Y97"/>
      <c r="Z97"/>
      <c r="AA97"/>
      <c r="AB97"/>
    </row>
    <row r="98" spans="1:28" s="6" customFormat="1" ht="12.75">
      <c r="A98" s="157"/>
      <c r="C98" s="191" t="s">
        <v>206</v>
      </c>
      <c r="D98" s="260">
        <v>115.2</v>
      </c>
      <c r="E98" s="260">
        <v>115.1</v>
      </c>
      <c r="F98" s="260">
        <v>115.1</v>
      </c>
      <c r="G98" s="260">
        <v>113.9</v>
      </c>
      <c r="H98" s="260">
        <v>114.2</v>
      </c>
      <c r="I98" s="260">
        <v>113.30000000000001</v>
      </c>
      <c r="J98" s="260">
        <v>114.60000000000001</v>
      </c>
      <c r="K98" s="260">
        <v>115</v>
      </c>
      <c r="L98" s="260">
        <v>116.6</v>
      </c>
      <c r="M98" s="260">
        <v>112</v>
      </c>
      <c r="N98" s="260">
        <v>109.8</v>
      </c>
      <c r="O98" s="260">
        <v>110.8</v>
      </c>
      <c r="P98" s="260">
        <v>111.60000000000001</v>
      </c>
      <c r="Q98" s="260">
        <v>112.5</v>
      </c>
      <c r="R98" s="260">
        <v>112.5</v>
      </c>
      <c r="S98" s="260">
        <v>113</v>
      </c>
      <c r="T98" s="260">
        <v>114.3</v>
      </c>
      <c r="U98" s="260">
        <v>115.4</v>
      </c>
      <c r="V98"/>
      <c r="W98"/>
      <c r="X98"/>
      <c r="Y98"/>
      <c r="Z98"/>
      <c r="AA98"/>
      <c r="AB98"/>
    </row>
    <row r="99" spans="1:21" ht="12.75">
      <c r="A99" s="157"/>
      <c r="C99" s="191"/>
      <c r="D99" s="264"/>
      <c r="E99" s="264"/>
      <c r="F99" s="264"/>
      <c r="G99" s="264"/>
      <c r="H99" s="264"/>
      <c r="I99" s="264"/>
      <c r="J99" s="264"/>
      <c r="K99" s="264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ht="12.75">
      <c r="A100" s="190" t="s">
        <v>37</v>
      </c>
      <c r="B100" s="35" t="s">
        <v>38</v>
      </c>
      <c r="C100" s="5" t="s">
        <v>78</v>
      </c>
      <c r="D100" s="96">
        <v>24.5</v>
      </c>
      <c r="E100" s="96">
        <v>24.3</v>
      </c>
      <c r="F100" s="96">
        <v>24.4</v>
      </c>
      <c r="G100" s="96">
        <v>24.6</v>
      </c>
      <c r="H100" s="96">
        <v>24.4</v>
      </c>
      <c r="I100" s="96">
        <v>24</v>
      </c>
      <c r="J100" s="96">
        <v>23.2</v>
      </c>
      <c r="K100" s="96">
        <v>23.4</v>
      </c>
      <c r="L100" s="96">
        <v>22.6</v>
      </c>
      <c r="M100" s="96">
        <v>22.1</v>
      </c>
      <c r="N100" s="96">
        <v>21.8</v>
      </c>
      <c r="O100" s="96">
        <v>22.4</v>
      </c>
      <c r="P100" s="96">
        <v>23.5</v>
      </c>
      <c r="Q100" s="96">
        <v>23</v>
      </c>
      <c r="R100" s="96">
        <v>23</v>
      </c>
      <c r="S100" s="96">
        <v>24.1</v>
      </c>
      <c r="T100" s="96">
        <v>24.3</v>
      </c>
      <c r="U100" s="96">
        <v>24.8</v>
      </c>
    </row>
    <row r="101" spans="1:21" ht="12.75">
      <c r="A101" s="190"/>
      <c r="B101" s="123"/>
      <c r="C101" s="5" t="s">
        <v>102</v>
      </c>
      <c r="D101" s="96">
        <v>13.7</v>
      </c>
      <c r="E101" s="96">
        <v>13.1</v>
      </c>
      <c r="F101" s="96">
        <v>13</v>
      </c>
      <c r="G101" s="96">
        <v>13</v>
      </c>
      <c r="H101" s="96">
        <v>13.5</v>
      </c>
      <c r="I101" s="96">
        <v>13.5</v>
      </c>
      <c r="J101" s="96">
        <v>13.9</v>
      </c>
      <c r="K101" s="96">
        <v>14.2</v>
      </c>
      <c r="L101" s="96">
        <v>14.3</v>
      </c>
      <c r="M101" s="96">
        <v>12.6</v>
      </c>
      <c r="N101" s="96">
        <v>13</v>
      </c>
      <c r="O101" s="96">
        <v>13.9</v>
      </c>
      <c r="P101" s="96">
        <v>13.4</v>
      </c>
      <c r="Q101" s="96">
        <v>13</v>
      </c>
      <c r="R101" s="96">
        <v>12.9</v>
      </c>
      <c r="S101" s="96">
        <v>13.3</v>
      </c>
      <c r="T101" s="96">
        <v>13.4</v>
      </c>
      <c r="U101" s="96">
        <v>13.5</v>
      </c>
    </row>
    <row r="102" spans="1:28" ht="12.75">
      <c r="A102" s="190"/>
      <c r="B102" s="123"/>
      <c r="C102" s="5" t="s">
        <v>101</v>
      </c>
      <c r="D102" s="96">
        <v>18.9</v>
      </c>
      <c r="E102" s="96">
        <v>19.1</v>
      </c>
      <c r="F102" s="96">
        <v>18.8</v>
      </c>
      <c r="G102" s="96">
        <v>19.1</v>
      </c>
      <c r="H102" s="96">
        <v>20.4</v>
      </c>
      <c r="I102" s="96">
        <v>20.1</v>
      </c>
      <c r="J102" s="96">
        <v>20.9</v>
      </c>
      <c r="K102" s="96">
        <v>21</v>
      </c>
      <c r="L102" s="96">
        <v>21.6</v>
      </c>
      <c r="M102" s="96">
        <v>21.2</v>
      </c>
      <c r="N102" s="96">
        <v>20.6</v>
      </c>
      <c r="O102" s="96">
        <v>21.8</v>
      </c>
      <c r="P102" s="96">
        <v>21.1</v>
      </c>
      <c r="Q102" s="96">
        <v>21.5</v>
      </c>
      <c r="R102" s="96">
        <v>21.4</v>
      </c>
      <c r="S102" s="96">
        <v>21.9</v>
      </c>
      <c r="T102" s="96">
        <v>21.4</v>
      </c>
      <c r="U102" s="96">
        <v>22.2</v>
      </c>
      <c r="V102" s="6"/>
      <c r="W102" s="6"/>
      <c r="X102" s="6"/>
      <c r="Y102" s="6"/>
      <c r="Z102" s="6"/>
      <c r="AA102" s="6"/>
      <c r="AB102" s="6"/>
    </row>
    <row r="103" spans="1:21" s="6" customFormat="1" ht="12.75">
      <c r="A103" s="157"/>
      <c r="C103" s="191" t="s">
        <v>206</v>
      </c>
      <c r="D103" s="260">
        <v>57.1</v>
      </c>
      <c r="E103" s="260">
        <v>56.5</v>
      </c>
      <c r="F103" s="260">
        <v>56.2</v>
      </c>
      <c r="G103" s="260">
        <v>56.7</v>
      </c>
      <c r="H103" s="260">
        <v>58.3</v>
      </c>
      <c r="I103" s="260">
        <v>57.6</v>
      </c>
      <c r="J103" s="260">
        <v>58</v>
      </c>
      <c r="K103" s="260">
        <v>58.599999999999994</v>
      </c>
      <c r="L103" s="260">
        <v>58.50000000000001</v>
      </c>
      <c r="M103" s="260">
        <v>55.900000000000006</v>
      </c>
      <c r="N103" s="260">
        <v>55.4</v>
      </c>
      <c r="O103" s="260">
        <v>58.099999999999994</v>
      </c>
      <c r="P103" s="260">
        <v>58</v>
      </c>
      <c r="Q103" s="260">
        <v>57.5</v>
      </c>
      <c r="R103" s="260">
        <v>57.3</v>
      </c>
      <c r="S103" s="260">
        <v>59.300000000000004</v>
      </c>
      <c r="T103" s="260">
        <v>59.1</v>
      </c>
      <c r="U103" s="260">
        <v>60.5</v>
      </c>
    </row>
    <row r="104" spans="1:21" s="6" customFormat="1" ht="12.75">
      <c r="A104" s="157"/>
      <c r="C104" s="191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260"/>
      <c r="R104" s="260"/>
      <c r="S104" s="260"/>
      <c r="T104" s="260"/>
      <c r="U104" s="260"/>
    </row>
    <row r="105" spans="1:28" ht="12.75">
      <c r="A105" s="190" t="s">
        <v>39</v>
      </c>
      <c r="B105" s="36" t="s">
        <v>40</v>
      </c>
      <c r="C105" s="5" t="s">
        <v>78</v>
      </c>
      <c r="D105" s="96">
        <v>49.3</v>
      </c>
      <c r="E105" s="96">
        <v>48.7</v>
      </c>
      <c r="F105" s="96">
        <v>49.8</v>
      </c>
      <c r="G105" s="96">
        <v>49.3</v>
      </c>
      <c r="H105" s="96">
        <v>49.7</v>
      </c>
      <c r="I105" s="96">
        <v>48.5</v>
      </c>
      <c r="J105" s="96">
        <v>50.4</v>
      </c>
      <c r="K105" s="96">
        <v>49.9</v>
      </c>
      <c r="L105" s="96">
        <v>50.6</v>
      </c>
      <c r="M105" s="96">
        <v>49.6</v>
      </c>
      <c r="N105" s="96">
        <v>49.8</v>
      </c>
      <c r="O105" s="96">
        <v>50.6</v>
      </c>
      <c r="P105" s="96">
        <v>50.8</v>
      </c>
      <c r="Q105" s="96">
        <v>50.9</v>
      </c>
      <c r="R105" s="96">
        <v>51.7</v>
      </c>
      <c r="S105" s="96">
        <v>52.2</v>
      </c>
      <c r="T105" s="96">
        <v>52.5</v>
      </c>
      <c r="U105" s="96">
        <v>54.2</v>
      </c>
      <c r="V105" s="6"/>
      <c r="W105" s="6"/>
      <c r="X105" s="6"/>
      <c r="Y105" s="6"/>
      <c r="Z105" s="6"/>
      <c r="AA105" s="6"/>
      <c r="AB105" s="6"/>
    </row>
    <row r="106" spans="1:21" ht="12.75">
      <c r="A106" s="190"/>
      <c r="B106" s="124"/>
      <c r="C106" s="5" t="s">
        <v>102</v>
      </c>
      <c r="D106" s="96">
        <v>29</v>
      </c>
      <c r="E106" s="96">
        <v>29.2</v>
      </c>
      <c r="F106" s="96">
        <v>30.1</v>
      </c>
      <c r="G106" s="96">
        <v>28.7</v>
      </c>
      <c r="H106" s="96">
        <v>30</v>
      </c>
      <c r="I106" s="96">
        <v>30.2</v>
      </c>
      <c r="J106" s="96">
        <v>31.1</v>
      </c>
      <c r="K106" s="96">
        <v>31.3</v>
      </c>
      <c r="L106" s="96">
        <v>31.6</v>
      </c>
      <c r="M106" s="96">
        <v>28.9</v>
      </c>
      <c r="N106" s="96">
        <v>29.5</v>
      </c>
      <c r="O106" s="96">
        <v>32.6</v>
      </c>
      <c r="P106" s="96">
        <v>33</v>
      </c>
      <c r="Q106" s="96">
        <v>32.6</v>
      </c>
      <c r="R106" s="96">
        <v>32.1</v>
      </c>
      <c r="S106" s="96">
        <v>31.6</v>
      </c>
      <c r="T106" s="96">
        <v>31.2</v>
      </c>
      <c r="U106" s="96">
        <v>31.4</v>
      </c>
    </row>
    <row r="107" spans="1:21" ht="12.75">
      <c r="A107" s="190"/>
      <c r="B107" s="123"/>
      <c r="C107" s="5" t="s">
        <v>101</v>
      </c>
      <c r="D107" s="264">
        <v>34.3</v>
      </c>
      <c r="E107" s="264">
        <v>34.8</v>
      </c>
      <c r="F107" s="264">
        <v>34.2</v>
      </c>
      <c r="G107" s="264">
        <v>34.6</v>
      </c>
      <c r="H107" s="264">
        <v>34.7</v>
      </c>
      <c r="I107" s="264">
        <v>35.5</v>
      </c>
      <c r="J107" s="264">
        <v>36.9</v>
      </c>
      <c r="K107" s="264">
        <v>37.3</v>
      </c>
      <c r="L107" s="96">
        <v>38.7</v>
      </c>
      <c r="M107" s="96">
        <v>37.7</v>
      </c>
      <c r="N107" s="96">
        <v>38.4</v>
      </c>
      <c r="O107" s="96">
        <v>38.9</v>
      </c>
      <c r="P107" s="96">
        <v>39.9</v>
      </c>
      <c r="Q107" s="96">
        <v>40.2</v>
      </c>
      <c r="R107" s="96">
        <v>40.7</v>
      </c>
      <c r="S107" s="96">
        <v>42.1</v>
      </c>
      <c r="T107" s="96">
        <v>43.8</v>
      </c>
      <c r="U107" s="96">
        <v>44.3</v>
      </c>
    </row>
    <row r="108" spans="1:28" s="6" customFormat="1" ht="12.75">
      <c r="A108" s="157"/>
      <c r="C108" s="191" t="s">
        <v>206</v>
      </c>
      <c r="D108" s="260">
        <v>112.6</v>
      </c>
      <c r="E108" s="260">
        <v>112.7</v>
      </c>
      <c r="F108" s="260">
        <v>114.10000000000001</v>
      </c>
      <c r="G108" s="260">
        <v>112.6</v>
      </c>
      <c r="H108" s="260">
        <v>114.4</v>
      </c>
      <c r="I108" s="260">
        <v>114.2</v>
      </c>
      <c r="J108" s="260">
        <v>118.4</v>
      </c>
      <c r="K108" s="260">
        <v>118.5</v>
      </c>
      <c r="L108" s="260">
        <v>120.9</v>
      </c>
      <c r="M108" s="260">
        <v>116.2</v>
      </c>
      <c r="N108" s="260">
        <v>117.69999999999999</v>
      </c>
      <c r="O108" s="260">
        <v>122.1</v>
      </c>
      <c r="P108" s="260">
        <v>123.69999999999999</v>
      </c>
      <c r="Q108" s="260">
        <v>123.7</v>
      </c>
      <c r="R108" s="260">
        <v>124.50000000000001</v>
      </c>
      <c r="S108" s="260">
        <v>125.9</v>
      </c>
      <c r="T108" s="260">
        <v>127.5</v>
      </c>
      <c r="U108" s="260">
        <v>129.89999999999998</v>
      </c>
      <c r="V108"/>
      <c r="W108"/>
      <c r="X108"/>
      <c r="Y108"/>
      <c r="Z108"/>
      <c r="AA108"/>
      <c r="AB108"/>
    </row>
    <row r="109" spans="1:28" s="6" customFormat="1" ht="12.75">
      <c r="A109" s="157"/>
      <c r="C109" s="191"/>
      <c r="D109" s="264"/>
      <c r="E109" s="264"/>
      <c r="F109" s="264"/>
      <c r="G109" s="264"/>
      <c r="H109" s="264"/>
      <c r="I109" s="264"/>
      <c r="J109" s="264"/>
      <c r="K109" s="264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/>
      <c r="W109"/>
      <c r="X109"/>
      <c r="Y109"/>
      <c r="Z109"/>
      <c r="AA109"/>
      <c r="AB109"/>
    </row>
    <row r="110" spans="1:21" ht="12.75">
      <c r="A110" s="190" t="s">
        <v>41</v>
      </c>
      <c r="B110" s="36" t="s">
        <v>42</v>
      </c>
      <c r="C110" s="5" t="s">
        <v>78</v>
      </c>
      <c r="D110" s="96">
        <v>53.3</v>
      </c>
      <c r="E110" s="96">
        <v>52.5</v>
      </c>
      <c r="F110" s="96">
        <v>52.3</v>
      </c>
      <c r="G110" s="96">
        <v>52.4</v>
      </c>
      <c r="H110" s="96">
        <v>51.9</v>
      </c>
      <c r="I110" s="96">
        <v>50.7</v>
      </c>
      <c r="J110" s="96">
        <v>51.3</v>
      </c>
      <c r="K110" s="96">
        <v>50.5</v>
      </c>
      <c r="L110" s="96">
        <v>48.6</v>
      </c>
      <c r="M110" s="96">
        <v>46.6</v>
      </c>
      <c r="N110" s="96">
        <v>47</v>
      </c>
      <c r="O110" s="96">
        <v>46.4</v>
      </c>
      <c r="P110" s="96">
        <v>46.9</v>
      </c>
      <c r="Q110" s="96">
        <v>48.2</v>
      </c>
      <c r="R110" s="96">
        <v>46.8</v>
      </c>
      <c r="S110" s="96">
        <v>47.3</v>
      </c>
      <c r="T110" s="96">
        <v>48.1</v>
      </c>
      <c r="U110" s="96">
        <v>47.9</v>
      </c>
    </row>
    <row r="111" spans="1:28" ht="12.75">
      <c r="A111" s="190"/>
      <c r="B111" s="123"/>
      <c r="C111" s="5" t="s">
        <v>102</v>
      </c>
      <c r="D111" s="96">
        <v>26.6</v>
      </c>
      <c r="E111" s="96">
        <v>26.3</v>
      </c>
      <c r="F111" s="96">
        <v>26.7</v>
      </c>
      <c r="G111" s="96">
        <v>26.5</v>
      </c>
      <c r="H111" s="96">
        <v>26.7</v>
      </c>
      <c r="I111" s="96">
        <v>26.4</v>
      </c>
      <c r="J111" s="96">
        <v>27.7</v>
      </c>
      <c r="K111" s="96">
        <v>29.3</v>
      </c>
      <c r="L111" s="96">
        <v>29.7</v>
      </c>
      <c r="M111" s="96">
        <v>28.9</v>
      </c>
      <c r="N111" s="96">
        <v>30.6</v>
      </c>
      <c r="O111" s="96">
        <v>32.1</v>
      </c>
      <c r="P111" s="96">
        <v>32.6</v>
      </c>
      <c r="Q111" s="96">
        <v>33.3</v>
      </c>
      <c r="R111" s="96">
        <v>33.1</v>
      </c>
      <c r="S111" s="96">
        <v>31.9</v>
      </c>
      <c r="T111" s="96">
        <v>31.4</v>
      </c>
      <c r="U111" s="96">
        <v>31.6</v>
      </c>
      <c r="V111" s="6"/>
      <c r="W111" s="6"/>
      <c r="X111" s="6"/>
      <c r="Y111" s="6"/>
      <c r="Z111" s="6"/>
      <c r="AA111" s="6"/>
      <c r="AB111" s="6"/>
    </row>
    <row r="112" spans="1:21" ht="12.75">
      <c r="A112" s="190"/>
      <c r="B112" s="124"/>
      <c r="C112" s="5" t="s">
        <v>101</v>
      </c>
      <c r="D112" s="96">
        <v>32</v>
      </c>
      <c r="E112" s="96">
        <v>32.7</v>
      </c>
      <c r="F112" s="96">
        <v>33.2</v>
      </c>
      <c r="G112" s="96">
        <v>32.8</v>
      </c>
      <c r="H112" s="96">
        <v>33.7</v>
      </c>
      <c r="I112" s="96">
        <v>32.8</v>
      </c>
      <c r="J112" s="96">
        <v>34.4</v>
      </c>
      <c r="K112" s="96">
        <v>36.6</v>
      </c>
      <c r="L112" s="96">
        <v>37</v>
      </c>
      <c r="M112" s="96">
        <v>36.4</v>
      </c>
      <c r="N112" s="96">
        <v>36.6</v>
      </c>
      <c r="O112" s="96">
        <v>37.7</v>
      </c>
      <c r="P112" s="96">
        <v>39.2</v>
      </c>
      <c r="Q112" s="96">
        <v>39.8</v>
      </c>
      <c r="R112" s="96">
        <v>40.2</v>
      </c>
      <c r="S112" s="96">
        <v>40.7</v>
      </c>
      <c r="T112" s="96">
        <v>42.1</v>
      </c>
      <c r="U112" s="96">
        <v>42.6</v>
      </c>
    </row>
    <row r="113" spans="1:21" s="6" customFormat="1" ht="12.75">
      <c r="A113" s="157"/>
      <c r="C113" s="191" t="s">
        <v>206</v>
      </c>
      <c r="D113" s="260">
        <v>111.9</v>
      </c>
      <c r="E113" s="260">
        <v>111.5</v>
      </c>
      <c r="F113" s="260">
        <v>112.2</v>
      </c>
      <c r="G113" s="260">
        <v>111.7</v>
      </c>
      <c r="H113" s="260">
        <v>112.3</v>
      </c>
      <c r="I113" s="260">
        <v>109.89999999999999</v>
      </c>
      <c r="J113" s="260">
        <v>113.4</v>
      </c>
      <c r="K113" s="260">
        <v>116.4</v>
      </c>
      <c r="L113" s="260">
        <v>115.3</v>
      </c>
      <c r="M113" s="260">
        <v>111.9</v>
      </c>
      <c r="N113" s="260">
        <v>114.19999999999999</v>
      </c>
      <c r="O113" s="260">
        <v>116.2</v>
      </c>
      <c r="P113" s="260">
        <v>118.7</v>
      </c>
      <c r="Q113" s="260">
        <v>121.3</v>
      </c>
      <c r="R113" s="260">
        <v>120.10000000000001</v>
      </c>
      <c r="S113" s="260">
        <v>119.89999999999999</v>
      </c>
      <c r="T113" s="260">
        <v>121.6</v>
      </c>
      <c r="U113" s="260">
        <v>122.1</v>
      </c>
    </row>
    <row r="114" spans="1:21" s="6" customFormat="1" ht="12.75">
      <c r="A114" s="157"/>
      <c r="C114" s="191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260"/>
      <c r="R114" s="260"/>
      <c r="S114" s="260"/>
      <c r="T114" s="260"/>
      <c r="U114" s="260"/>
    </row>
    <row r="115" spans="1:28" ht="12.75">
      <c r="A115" s="190" t="s">
        <v>43</v>
      </c>
      <c r="B115" s="36" t="s">
        <v>57</v>
      </c>
      <c r="C115" s="5" t="s">
        <v>78</v>
      </c>
      <c r="D115" s="96">
        <v>0.7</v>
      </c>
      <c r="E115" s="96">
        <v>0.6</v>
      </c>
      <c r="F115" s="96">
        <v>0.6</v>
      </c>
      <c r="G115" s="96">
        <v>0.7</v>
      </c>
      <c r="H115" s="96">
        <v>0.7</v>
      </c>
      <c r="I115" s="96">
        <v>0.7</v>
      </c>
      <c r="J115" s="96">
        <v>0.7</v>
      </c>
      <c r="K115" s="96">
        <v>0.8</v>
      </c>
      <c r="L115" s="96">
        <v>0.8</v>
      </c>
      <c r="M115" s="96">
        <v>0.9</v>
      </c>
      <c r="N115" s="96">
        <v>0.9</v>
      </c>
      <c r="O115" s="96">
        <v>0.8</v>
      </c>
      <c r="P115" s="96">
        <v>0.7</v>
      </c>
      <c r="Q115" s="96">
        <v>0.7</v>
      </c>
      <c r="R115" s="96">
        <v>0.6</v>
      </c>
      <c r="S115" s="96">
        <v>0.6</v>
      </c>
      <c r="T115" s="96">
        <v>0.6</v>
      </c>
      <c r="U115" s="96">
        <v>0.6</v>
      </c>
      <c r="V115" s="6"/>
      <c r="W115" s="6"/>
      <c r="X115" s="6"/>
      <c r="Y115" s="6"/>
      <c r="Z115" s="6"/>
      <c r="AA115" s="6"/>
      <c r="AB115" s="6"/>
    </row>
    <row r="116" spans="1:28" ht="12.75">
      <c r="A116" s="182"/>
      <c r="B116" s="6"/>
      <c r="C116" s="6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96"/>
      <c r="S116" s="260"/>
      <c r="T116" s="260"/>
      <c r="U116" s="260"/>
      <c r="V116" s="6"/>
      <c r="W116" s="6"/>
      <c r="X116" s="6"/>
      <c r="Y116" s="6"/>
      <c r="Z116" s="6"/>
      <c r="AA116" s="6"/>
      <c r="AB116" s="6"/>
    </row>
    <row r="117" spans="1:21" ht="12.75">
      <c r="A117" s="189"/>
      <c r="C117" s="6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96"/>
      <c r="O117" s="96"/>
      <c r="P117" s="96"/>
      <c r="Q117" s="96"/>
      <c r="R117" s="96"/>
      <c r="S117" s="96"/>
      <c r="T117" s="96"/>
      <c r="U117" s="96"/>
    </row>
    <row r="118" spans="1:28" s="6" customFormat="1" ht="12.75">
      <c r="A118" s="182"/>
      <c r="B118" s="35" t="s">
        <v>58</v>
      </c>
      <c r="C118" s="5" t="s">
        <v>78</v>
      </c>
      <c r="D118" s="96">
        <v>1403</v>
      </c>
      <c r="E118" s="96">
        <v>1417.3999999999999</v>
      </c>
      <c r="F118" s="96">
        <v>1437.8</v>
      </c>
      <c r="G118" s="96">
        <v>1449.9</v>
      </c>
      <c r="H118" s="96">
        <v>1456.9999999999998</v>
      </c>
      <c r="I118" s="96">
        <v>1452.2000000000003</v>
      </c>
      <c r="J118" s="96">
        <v>1471.7000000000003</v>
      </c>
      <c r="K118" s="96">
        <v>1465.5</v>
      </c>
      <c r="L118" s="96">
        <v>1434.8999999999994</v>
      </c>
      <c r="M118" s="96">
        <v>1408.8999999999999</v>
      </c>
      <c r="N118" s="96">
        <v>1402.8000000000002</v>
      </c>
      <c r="O118" s="96">
        <v>1407.3000000000002</v>
      </c>
      <c r="P118" s="96">
        <v>1420.5</v>
      </c>
      <c r="Q118" s="96">
        <v>1438.9</v>
      </c>
      <c r="R118" s="96">
        <v>1458.6000000000001</v>
      </c>
      <c r="S118" s="96">
        <v>1491.3999999999999</v>
      </c>
      <c r="T118" s="96">
        <v>1529.5999999999997</v>
      </c>
      <c r="U118" s="96">
        <v>1562.5</v>
      </c>
      <c r="V118"/>
      <c r="W118"/>
      <c r="X118"/>
      <c r="Y118"/>
      <c r="Z118"/>
      <c r="AA118"/>
      <c r="AB118"/>
    </row>
    <row r="119" spans="3:21" ht="12.75">
      <c r="C119" s="5" t="s">
        <v>102</v>
      </c>
      <c r="D119" s="96">
        <v>1129.9999999999998</v>
      </c>
      <c r="E119" s="96">
        <v>1148.9999999999998</v>
      </c>
      <c r="F119" s="96">
        <v>1130.3999999999999</v>
      </c>
      <c r="G119" s="96">
        <v>1102.2000000000003</v>
      </c>
      <c r="H119" s="96">
        <v>1068.7</v>
      </c>
      <c r="I119" s="96">
        <v>1065.0000000000002</v>
      </c>
      <c r="J119" s="96">
        <v>1072.6</v>
      </c>
      <c r="K119" s="96">
        <v>1108.9</v>
      </c>
      <c r="L119" s="96">
        <v>1132</v>
      </c>
      <c r="M119" s="96">
        <v>1063.4</v>
      </c>
      <c r="N119" s="96">
        <v>1064.4</v>
      </c>
      <c r="O119" s="96">
        <v>1097.9</v>
      </c>
      <c r="P119" s="96">
        <v>1094.8000000000002</v>
      </c>
      <c r="Q119" s="96">
        <v>1087.1</v>
      </c>
      <c r="R119" s="96">
        <v>1089.7</v>
      </c>
      <c r="S119" s="96">
        <v>1072</v>
      </c>
      <c r="T119" s="96">
        <v>1064.8000000000002</v>
      </c>
      <c r="U119" s="96">
        <v>1093</v>
      </c>
    </row>
    <row r="120" spans="3:28" ht="12.75">
      <c r="C120" s="5" t="s">
        <v>101</v>
      </c>
      <c r="D120" s="96">
        <v>1767.6999999999998</v>
      </c>
      <c r="E120" s="96">
        <v>1824.7999999999997</v>
      </c>
      <c r="F120" s="96">
        <v>1825.1</v>
      </c>
      <c r="G120" s="96">
        <v>1815.7999999999997</v>
      </c>
      <c r="H120" s="96">
        <v>1811.7000000000003</v>
      </c>
      <c r="I120" s="96">
        <v>1831.7000000000003</v>
      </c>
      <c r="J120" s="96">
        <v>1878.2000000000005</v>
      </c>
      <c r="K120" s="96">
        <v>1949.9</v>
      </c>
      <c r="L120" s="96">
        <v>1998.3000000000002</v>
      </c>
      <c r="M120" s="96">
        <v>1982.4</v>
      </c>
      <c r="N120" s="96">
        <v>2030.5000000000002</v>
      </c>
      <c r="O120" s="96">
        <v>2088.4999999999995</v>
      </c>
      <c r="P120" s="96">
        <v>2111.9999999999995</v>
      </c>
      <c r="Q120" s="96">
        <v>2146</v>
      </c>
      <c r="R120" s="96">
        <v>2189.1</v>
      </c>
      <c r="S120" s="96">
        <v>2243.9000000000005</v>
      </c>
      <c r="T120" s="96">
        <v>2302.1</v>
      </c>
      <c r="U120" s="96">
        <v>2355.8</v>
      </c>
      <c r="V120" s="6"/>
      <c r="W120" s="6"/>
      <c r="X120" s="6"/>
      <c r="Y120" s="6"/>
      <c r="Z120" s="6"/>
      <c r="AA120" s="6"/>
      <c r="AB120" s="6"/>
    </row>
    <row r="121" spans="1:28" ht="13.5" thickBot="1">
      <c r="A121" s="101"/>
      <c r="B121" s="101"/>
      <c r="C121" s="192" t="s">
        <v>206</v>
      </c>
      <c r="D121" s="253">
        <v>4300.7</v>
      </c>
      <c r="E121" s="253">
        <v>4391.199999999999</v>
      </c>
      <c r="F121" s="253">
        <v>4393.299999999999</v>
      </c>
      <c r="G121" s="253">
        <v>4367.9</v>
      </c>
      <c r="H121" s="253">
        <v>4337.4</v>
      </c>
      <c r="I121" s="253">
        <v>4348.9000000000015</v>
      </c>
      <c r="J121" s="253">
        <v>4422.500000000001</v>
      </c>
      <c r="K121" s="253">
        <v>4524.3</v>
      </c>
      <c r="L121" s="253">
        <v>4565.2</v>
      </c>
      <c r="M121" s="253">
        <v>4454.700000000001</v>
      </c>
      <c r="N121" s="253">
        <v>4497.700000000001</v>
      </c>
      <c r="O121" s="253">
        <v>4593.7</v>
      </c>
      <c r="P121" s="253">
        <v>4627.299999999999</v>
      </c>
      <c r="Q121" s="253">
        <v>4672</v>
      </c>
      <c r="R121" s="253">
        <v>4737.4</v>
      </c>
      <c r="S121" s="253">
        <v>4807.3</v>
      </c>
      <c r="T121" s="253">
        <v>4896.5</v>
      </c>
      <c r="U121" s="253">
        <v>5011.3</v>
      </c>
      <c r="V121" s="6"/>
      <c r="W121" s="6"/>
      <c r="X121" s="6"/>
      <c r="Y121" s="6"/>
      <c r="Z121" s="6"/>
      <c r="AA121" s="6"/>
      <c r="AB121" s="6"/>
    </row>
    <row r="122" spans="1:28" s="6" customFormat="1" ht="12.75">
      <c r="A122" s="200" t="s">
        <v>819</v>
      </c>
      <c r="B122" s="36"/>
      <c r="C122" s="123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5"/>
      <c r="O122" s="5"/>
      <c r="P122" s="5"/>
      <c r="Q122" s="5"/>
      <c r="S122" s="5"/>
      <c r="T122" s="5"/>
      <c r="U122"/>
      <c r="V122"/>
      <c r="W122"/>
      <c r="X122"/>
      <c r="Y122"/>
      <c r="Z122"/>
      <c r="AA122"/>
      <c r="AB122"/>
    </row>
    <row r="123" spans="1:20" ht="12.75">
      <c r="A123" s="136" t="s">
        <v>214</v>
      </c>
      <c r="B123" s="124"/>
      <c r="C123" s="5"/>
      <c r="D123" s="195"/>
      <c r="E123" s="195"/>
      <c r="F123" s="195"/>
      <c r="G123" s="195"/>
      <c r="H123" s="195"/>
      <c r="I123" s="195"/>
      <c r="J123" s="195"/>
      <c r="K123" s="195"/>
      <c r="L123" s="193"/>
      <c r="M123" s="193"/>
      <c r="N123" s="5"/>
      <c r="O123" s="5"/>
      <c r="P123" s="5"/>
      <c r="Q123" s="5"/>
      <c r="S123" s="5"/>
      <c r="T123" s="5"/>
    </row>
    <row r="124" spans="1:20" ht="12.75">
      <c r="A124" s="5" t="s">
        <v>834</v>
      </c>
      <c r="B124" s="123"/>
      <c r="C124" s="5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35"/>
      <c r="O124" s="30"/>
      <c r="P124" s="30"/>
      <c r="Q124" s="30"/>
      <c r="S124" s="30"/>
      <c r="T124" s="30"/>
    </row>
    <row r="125" spans="1:20" ht="12.75">
      <c r="A125" s="14" t="s">
        <v>832</v>
      </c>
      <c r="B125" s="123"/>
      <c r="C125" s="5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35"/>
      <c r="O125" s="30"/>
      <c r="P125" s="30"/>
      <c r="Q125" s="30"/>
      <c r="S125" s="30"/>
      <c r="T125" s="30"/>
    </row>
    <row r="126" spans="1:20" s="6" customFormat="1" ht="12.75">
      <c r="A126" s="35"/>
      <c r="B126" s="36"/>
      <c r="C126" s="12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S126" s="194"/>
      <c r="T126" s="194"/>
    </row>
    <row r="127" spans="1:28" ht="12.75">
      <c r="A127" s="123"/>
      <c r="B127" s="123"/>
      <c r="C127" s="5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35"/>
      <c r="O127" s="30"/>
      <c r="P127" s="30"/>
      <c r="Q127" s="30"/>
      <c r="S127" s="30"/>
      <c r="T127" s="30"/>
      <c r="U127" s="6"/>
      <c r="V127" s="6"/>
      <c r="W127" s="6"/>
      <c r="X127" s="6"/>
      <c r="Y127" s="6"/>
      <c r="Z127" s="6"/>
      <c r="AA127" s="6"/>
      <c r="AB127" s="6"/>
    </row>
    <row r="128" spans="1:20" ht="12.75">
      <c r="A128" s="124"/>
      <c r="B128" s="124"/>
      <c r="C128" s="5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5"/>
      <c r="O128" s="30"/>
      <c r="P128" s="30"/>
      <c r="Q128" s="30"/>
      <c r="S128" s="30"/>
      <c r="T128" s="30"/>
    </row>
    <row r="129" spans="1:20" ht="12.75">
      <c r="A129" s="123"/>
      <c r="B129" s="123"/>
      <c r="C129" s="5"/>
      <c r="D129" s="195"/>
      <c r="E129" s="195"/>
      <c r="F129" s="195"/>
      <c r="G129" s="195"/>
      <c r="H129" s="195"/>
      <c r="I129" s="195"/>
      <c r="J129" s="195"/>
      <c r="K129" s="195"/>
      <c r="L129" s="193"/>
      <c r="M129" s="193"/>
      <c r="N129" s="5"/>
      <c r="O129" s="30"/>
      <c r="P129" s="30"/>
      <c r="Q129" s="30"/>
      <c r="S129" s="30"/>
      <c r="T129" s="30"/>
    </row>
    <row r="130" spans="1:28" s="6" customFormat="1" ht="12.75">
      <c r="A130" s="35"/>
      <c r="B130" s="36"/>
      <c r="C130" s="12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5"/>
      <c r="O130" s="30"/>
      <c r="P130" s="30"/>
      <c r="Q130" s="30"/>
      <c r="S130" s="30"/>
      <c r="T130" s="30"/>
      <c r="U130"/>
      <c r="V130"/>
      <c r="W130"/>
      <c r="X130"/>
      <c r="Y130"/>
      <c r="Z130"/>
      <c r="AA130"/>
      <c r="AB130"/>
    </row>
    <row r="131" spans="1:28" ht="12.75">
      <c r="A131" s="123"/>
      <c r="B131" s="123"/>
      <c r="C131" s="5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S131" s="194"/>
      <c r="T131" s="194"/>
      <c r="U131" s="6"/>
      <c r="V131" s="6"/>
      <c r="W131" s="6"/>
      <c r="X131" s="6"/>
      <c r="Y131" s="6"/>
      <c r="Z131" s="6"/>
      <c r="AA131" s="6"/>
      <c r="AB131" s="6"/>
    </row>
    <row r="132" spans="1:20" ht="12.75">
      <c r="A132" s="123"/>
      <c r="B132" s="123"/>
      <c r="C132" s="5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5"/>
      <c r="O132" s="30"/>
      <c r="P132" s="30"/>
      <c r="Q132" s="30"/>
      <c r="S132" s="30"/>
      <c r="T132" s="30"/>
    </row>
    <row r="133" spans="1:28" ht="12.75">
      <c r="A133" s="124"/>
      <c r="B133" s="124"/>
      <c r="C133" s="5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5"/>
      <c r="O133" s="30"/>
      <c r="P133" s="30"/>
      <c r="Q133" s="30"/>
      <c r="S133" s="30"/>
      <c r="T133" s="30"/>
      <c r="U133" s="6"/>
      <c r="V133" s="6"/>
      <c r="W133" s="6"/>
      <c r="X133" s="6"/>
      <c r="Y133" s="6"/>
      <c r="Z133" s="6"/>
      <c r="AA133" s="6"/>
      <c r="AB133" s="6"/>
    </row>
    <row r="134" spans="1:20" s="6" customFormat="1" ht="12.75">
      <c r="A134" s="35"/>
      <c r="B134" s="36"/>
      <c r="C134" s="124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5"/>
      <c r="O134" s="30"/>
      <c r="P134" s="30"/>
      <c r="Q134" s="30"/>
      <c r="S134" s="30"/>
      <c r="T134" s="30"/>
    </row>
    <row r="135" spans="1:20" ht="12.75">
      <c r="A135" s="123"/>
      <c r="B135" s="123"/>
      <c r="C135" s="5"/>
      <c r="D135" s="195"/>
      <c r="E135" s="195"/>
      <c r="F135" s="195"/>
      <c r="G135" s="195"/>
      <c r="H135" s="195"/>
      <c r="I135" s="195"/>
      <c r="J135" s="195"/>
      <c r="K135" s="195"/>
      <c r="L135" s="193"/>
      <c r="M135" s="193"/>
      <c r="N135" s="35"/>
      <c r="O135" s="30"/>
      <c r="P135" s="30"/>
      <c r="Q135" s="30"/>
      <c r="S135" s="30"/>
      <c r="T135" s="30"/>
    </row>
    <row r="136" spans="4:20" s="6" customFormat="1" ht="12.75"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S136" s="194"/>
      <c r="T136" s="194"/>
    </row>
    <row r="137" spans="1:20" ht="12.75">
      <c r="A137" s="35"/>
      <c r="B137" s="36"/>
      <c r="C137" s="6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35"/>
      <c r="O137" s="30"/>
      <c r="P137" s="30"/>
      <c r="Q137" s="30"/>
      <c r="S137" s="30"/>
      <c r="T137" s="30"/>
    </row>
    <row r="138" spans="1:20" ht="12.75">
      <c r="A138" s="5"/>
      <c r="B138" s="29"/>
      <c r="C138" s="5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5"/>
      <c r="O138" s="30"/>
      <c r="P138" s="30"/>
      <c r="Q138" s="30"/>
      <c r="S138" s="30"/>
      <c r="T138" s="30"/>
    </row>
    <row r="139" spans="3:20" ht="12.75">
      <c r="C139" s="5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5"/>
      <c r="O139" s="30"/>
      <c r="P139" s="30"/>
      <c r="Q139" s="30"/>
      <c r="S139" s="30"/>
      <c r="T139" s="30"/>
    </row>
    <row r="140" spans="1:20" s="6" customFormat="1" ht="12.75">
      <c r="A140"/>
      <c r="B140"/>
      <c r="C140" s="5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5"/>
      <c r="O140" s="30"/>
      <c r="P140" s="30"/>
      <c r="Q140" s="30"/>
      <c r="S140" s="30"/>
      <c r="T140" s="30"/>
    </row>
    <row r="141" spans="1:28" ht="12.75">
      <c r="A141" s="135"/>
      <c r="B141" s="135"/>
      <c r="C141" s="13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S141" s="194"/>
      <c r="T141" s="194"/>
      <c r="U141" s="6"/>
      <c r="V141" s="6"/>
      <c r="W141" s="6"/>
      <c r="X141" s="6"/>
      <c r="Y141" s="6"/>
      <c r="Z141" s="6"/>
      <c r="AA141" s="6"/>
      <c r="AB141" s="6"/>
    </row>
    <row r="142" spans="1:20" ht="12.75">
      <c r="A142" s="33"/>
      <c r="B142" s="33"/>
      <c r="C142" s="33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5"/>
      <c r="O142" s="30"/>
      <c r="P142" s="30"/>
      <c r="Q142" s="30"/>
      <c r="S142" s="30"/>
      <c r="T142" s="30"/>
    </row>
    <row r="143" spans="1:20" ht="12.75">
      <c r="A143" s="83"/>
      <c r="B143" s="33"/>
      <c r="C143" s="33"/>
      <c r="D143" s="195"/>
      <c r="E143" s="195"/>
      <c r="F143" s="195"/>
      <c r="G143" s="195"/>
      <c r="H143" s="195"/>
      <c r="I143" s="195"/>
      <c r="J143" s="195"/>
      <c r="K143" s="195"/>
      <c r="L143" s="193"/>
      <c r="M143" s="193"/>
      <c r="N143" s="5"/>
      <c r="O143" s="30"/>
      <c r="P143" s="30"/>
      <c r="Q143" s="30"/>
      <c r="S143" s="30"/>
      <c r="T143" s="30"/>
    </row>
    <row r="144" spans="4:20" ht="12.75"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5"/>
      <c r="O144" s="30"/>
      <c r="P144" s="30"/>
      <c r="Q144" s="30"/>
      <c r="S144" s="30"/>
      <c r="T144" s="30"/>
    </row>
    <row r="145" spans="4:20" ht="12.75"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35"/>
      <c r="O145" s="5"/>
      <c r="P145" s="5"/>
      <c r="Q145" s="5"/>
      <c r="S145" s="5"/>
      <c r="T145" s="5"/>
    </row>
    <row r="146" spans="4:28" ht="12.75"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S146" s="194"/>
      <c r="T146" s="194"/>
      <c r="U146" s="6"/>
      <c r="V146" s="6"/>
      <c r="W146" s="6"/>
      <c r="X146" s="6"/>
      <c r="Y146" s="6"/>
      <c r="Z146" s="6"/>
      <c r="AA146" s="6"/>
      <c r="AB146" s="6"/>
    </row>
    <row r="147" spans="4:28" ht="12.75"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35"/>
      <c r="O147" s="5"/>
      <c r="P147" s="5"/>
      <c r="Q147" s="5"/>
      <c r="S147" s="5"/>
      <c r="T147" s="5"/>
      <c r="U147" s="6"/>
      <c r="V147" s="6"/>
      <c r="W147" s="6"/>
      <c r="X147" s="6"/>
      <c r="Y147" s="6"/>
      <c r="Z147" s="6"/>
      <c r="AA147" s="6"/>
      <c r="AB147" s="6"/>
    </row>
    <row r="148" spans="4:20" ht="12.75"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35"/>
      <c r="O148" s="5"/>
      <c r="P148" s="5"/>
      <c r="Q148" s="5"/>
      <c r="S148" s="5"/>
      <c r="T148" s="5"/>
    </row>
    <row r="149" spans="4:20" ht="12.75">
      <c r="D149" s="195"/>
      <c r="E149" s="195"/>
      <c r="F149" s="195"/>
      <c r="G149" s="195"/>
      <c r="H149" s="195"/>
      <c r="I149" s="195"/>
      <c r="J149" s="195"/>
      <c r="K149" s="195"/>
      <c r="L149" s="193"/>
      <c r="M149" s="193"/>
      <c r="N149" s="5"/>
      <c r="O149" s="30"/>
      <c r="P149" s="30"/>
      <c r="Q149" s="30"/>
      <c r="S149" s="30"/>
      <c r="T149" s="30"/>
    </row>
    <row r="150" spans="4:20" ht="12.75"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5"/>
      <c r="O150" s="30"/>
      <c r="P150" s="30"/>
      <c r="Q150" s="30"/>
      <c r="S150" s="30"/>
      <c r="T150" s="30"/>
    </row>
    <row r="151" spans="4:28" ht="12.75"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S151" s="194"/>
      <c r="T151" s="194"/>
      <c r="U151" s="6"/>
      <c r="V151" s="6"/>
      <c r="W151" s="6"/>
      <c r="X151" s="6"/>
      <c r="Y151" s="6"/>
      <c r="Z151" s="6"/>
      <c r="AA151" s="6"/>
      <c r="AB151" s="6"/>
    </row>
    <row r="152" spans="4:28" ht="12.75"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5"/>
      <c r="O152" s="30"/>
      <c r="P152" s="30"/>
      <c r="Q152" s="30"/>
      <c r="S152" s="30"/>
      <c r="T152" s="30"/>
      <c r="U152" s="6"/>
      <c r="V152" s="6"/>
      <c r="W152" s="6"/>
      <c r="X152" s="6"/>
      <c r="Y152" s="6"/>
      <c r="Z152" s="6"/>
      <c r="AA152" s="6"/>
      <c r="AB152" s="6"/>
    </row>
    <row r="153" spans="4:20" ht="12.75"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5"/>
      <c r="O153" s="5"/>
      <c r="P153" s="5"/>
      <c r="Q153" s="5"/>
      <c r="S153" s="5"/>
      <c r="T153" s="5"/>
    </row>
    <row r="154" spans="4:20" ht="12.75"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5"/>
      <c r="O154" s="5"/>
      <c r="P154" s="5"/>
      <c r="Q154" s="5"/>
      <c r="S154" s="5"/>
      <c r="T154" s="5"/>
    </row>
    <row r="155" spans="4:20" ht="12.75">
      <c r="D155" s="195"/>
      <c r="E155" s="195"/>
      <c r="F155" s="195"/>
      <c r="G155" s="195"/>
      <c r="H155" s="195"/>
      <c r="I155" s="195"/>
      <c r="J155" s="195"/>
      <c r="K155" s="195"/>
      <c r="L155" s="193"/>
      <c r="M155" s="193"/>
      <c r="N155" s="5"/>
      <c r="O155" s="5"/>
      <c r="P155" s="5"/>
      <c r="Q155" s="5"/>
      <c r="S155" s="5"/>
      <c r="T155" s="5"/>
    </row>
    <row r="156" spans="4:28" ht="12.75"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S156" s="194"/>
      <c r="T156" s="194"/>
      <c r="U156" s="6"/>
      <c r="V156" s="6"/>
      <c r="W156" s="6"/>
      <c r="X156" s="6"/>
      <c r="Y156" s="6"/>
      <c r="Z156" s="6"/>
      <c r="AA156" s="6"/>
      <c r="AB156" s="6"/>
    </row>
    <row r="157" spans="4:28" ht="12.75"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5"/>
      <c r="O157" s="5"/>
      <c r="P157" s="5"/>
      <c r="Q157" s="5"/>
      <c r="S157" s="5"/>
      <c r="T157" s="5"/>
      <c r="U157" s="6"/>
      <c r="V157" s="6"/>
      <c r="W157" s="6"/>
      <c r="X157" s="6"/>
      <c r="Y157" s="6"/>
      <c r="Z157" s="6"/>
      <c r="AA157" s="6"/>
      <c r="AB157" s="6"/>
    </row>
    <row r="158" spans="4:20" ht="12.75"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35"/>
      <c r="O158" s="5"/>
      <c r="P158" s="5"/>
      <c r="Q158" s="5"/>
      <c r="S158" s="5"/>
      <c r="T158" s="5"/>
    </row>
    <row r="159" spans="4:20" ht="12.75"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35"/>
      <c r="O159" s="5"/>
      <c r="P159" s="5"/>
      <c r="Q159" s="5"/>
      <c r="S159" s="5"/>
      <c r="T159" s="5"/>
    </row>
    <row r="160" spans="4:20" ht="12.75"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5"/>
      <c r="O160" s="5"/>
      <c r="P160" s="5"/>
      <c r="Q160" s="5"/>
      <c r="S160" s="5"/>
      <c r="T160" s="5"/>
    </row>
    <row r="161" spans="4:28" ht="12.75"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S161" s="193"/>
      <c r="T161" s="193"/>
      <c r="U161" s="6"/>
      <c r="V161" s="6"/>
      <c r="W161" s="6"/>
      <c r="X161" s="6"/>
      <c r="Y161" s="6"/>
      <c r="Z161" s="6"/>
      <c r="AA161" s="6"/>
      <c r="AB161" s="6"/>
    </row>
    <row r="162" spans="4:20" ht="12.75"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S162" s="193"/>
      <c r="T162" s="193"/>
    </row>
    <row r="163" spans="4:20" ht="12.75"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S163" s="193"/>
      <c r="T163" s="193"/>
    </row>
    <row r="164" spans="16:20" ht="12.75">
      <c r="P164" s="223"/>
      <c r="Q164" s="223"/>
      <c r="S164" s="223"/>
      <c r="T164" s="223"/>
    </row>
    <row r="165" spans="4:28" ht="12.75">
      <c r="D165" s="124"/>
      <c r="E165" s="124"/>
      <c r="F165" s="124"/>
      <c r="G165" s="124"/>
      <c r="H165" s="124"/>
      <c r="I165" s="124"/>
      <c r="J165" s="124"/>
      <c r="K165" s="124"/>
      <c r="L165" s="35"/>
      <c r="M165" s="35"/>
      <c r="N165" s="35"/>
      <c r="O165" s="6"/>
      <c r="P165" s="6"/>
      <c r="Q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4:14" ht="12.75">
      <c r="D166" s="30"/>
      <c r="E166" s="30"/>
      <c r="F166" s="204"/>
      <c r="G166" s="30"/>
      <c r="H166" s="30"/>
      <c r="I166" s="30"/>
      <c r="J166" s="204"/>
      <c r="K166" s="30"/>
      <c r="L166" s="30"/>
      <c r="M166" s="30"/>
      <c r="N166" s="204"/>
    </row>
    <row r="167" spans="4:14" ht="12.75">
      <c r="D167" s="30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4:14" ht="12.75">
      <c r="D168" s="30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4:28" ht="12.75">
      <c r="D169" s="204"/>
      <c r="E169" s="123"/>
      <c r="F169" s="123"/>
      <c r="G169" s="123"/>
      <c r="H169" s="123"/>
      <c r="I169" s="123"/>
      <c r="J169" s="123"/>
      <c r="K169" s="123"/>
      <c r="L169" s="35"/>
      <c r="M169" s="35"/>
      <c r="N169" s="35"/>
      <c r="O169" s="6"/>
      <c r="P169" s="6"/>
      <c r="Q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4:14" ht="12.75">
      <c r="D170" s="30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4:14" ht="12.75">
      <c r="D171" s="30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4:14" ht="12.75">
      <c r="D172" s="30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4:28" ht="12.75">
      <c r="D173" s="204"/>
      <c r="E173" s="123"/>
      <c r="F173" s="123"/>
      <c r="G173" s="123"/>
      <c r="H173" s="123"/>
      <c r="I173" s="123"/>
      <c r="J173" s="123"/>
      <c r="K173" s="123"/>
      <c r="L173" s="35"/>
      <c r="M173" s="35"/>
      <c r="N173" s="35"/>
      <c r="O173" s="6"/>
      <c r="P173" s="6"/>
      <c r="Q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4:14" ht="12.75">
      <c r="D174" s="30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4:14" ht="12.75">
      <c r="D175" s="30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4:14" ht="12.75">
      <c r="D176" s="30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4:28" ht="12.75">
      <c r="D177" s="204"/>
      <c r="E177" s="123"/>
      <c r="F177" s="123"/>
      <c r="G177" s="123"/>
      <c r="H177" s="123"/>
      <c r="I177" s="123"/>
      <c r="J177" s="123"/>
      <c r="K177" s="123"/>
      <c r="L177" s="35"/>
      <c r="M177" s="35"/>
      <c r="N177" s="35"/>
      <c r="O177" s="6"/>
      <c r="P177" s="6"/>
      <c r="Q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4:14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4:28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  <c r="P179" s="6"/>
      <c r="Q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4:14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4:14" ht="12.75">
      <c r="D181" s="124"/>
      <c r="E181" s="124"/>
      <c r="F181" s="124"/>
      <c r="G181" s="124"/>
      <c r="H181" s="124"/>
      <c r="I181" s="124"/>
      <c r="J181" s="124"/>
      <c r="K181" s="124"/>
      <c r="L181" s="35"/>
      <c r="M181" s="35"/>
      <c r="N181" s="35"/>
    </row>
    <row r="182" spans="4:14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4:28" ht="12.75">
      <c r="D183" s="6"/>
      <c r="E183" s="6"/>
      <c r="F183" s="6"/>
      <c r="G183" s="6"/>
      <c r="H183" s="6"/>
      <c r="I183" s="6"/>
      <c r="J183" s="6"/>
      <c r="K183" s="6"/>
      <c r="L183" s="5"/>
      <c r="M183" s="5"/>
      <c r="N183" s="5"/>
      <c r="O183" s="6"/>
      <c r="P183" s="6"/>
      <c r="Q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4:14" ht="12.75">
      <c r="D184" s="6"/>
      <c r="E184" s="6"/>
      <c r="F184" s="6"/>
      <c r="G184" s="6"/>
      <c r="H184" s="6"/>
      <c r="I184" s="6"/>
      <c r="J184" s="6"/>
      <c r="K184" s="6"/>
      <c r="L184" s="5"/>
      <c r="M184" s="5"/>
      <c r="N184" s="5"/>
    </row>
    <row r="185" spans="4:14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4:14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4:20" ht="12.75">
      <c r="D187" s="5"/>
      <c r="E187" s="5"/>
      <c r="F187" s="5"/>
      <c r="G187" s="5"/>
      <c r="H187" s="5"/>
      <c r="I187" s="5"/>
      <c r="J187" s="5"/>
      <c r="K187" s="72"/>
      <c r="L187" s="72"/>
      <c r="M187" s="72"/>
      <c r="N187" s="72"/>
      <c r="O187" s="4"/>
      <c r="P187" s="4"/>
      <c r="Q187" s="4"/>
      <c r="S187" s="4"/>
      <c r="T187" s="4"/>
    </row>
    <row r="188" spans="11:20" ht="12.75">
      <c r="K188" s="4"/>
      <c r="L188" s="135"/>
      <c r="M188" s="135"/>
      <c r="N188" s="135"/>
      <c r="O188" s="4"/>
      <c r="P188" s="4"/>
      <c r="Q188" s="4"/>
      <c r="S188" s="4"/>
      <c r="T188" s="4"/>
    </row>
    <row r="189" spans="4:20" ht="12.75">
      <c r="D189" s="123"/>
      <c r="E189" s="123"/>
      <c r="F189" s="123"/>
      <c r="G189" s="123"/>
      <c r="H189" s="123"/>
      <c r="I189" s="123"/>
      <c r="J189" s="123"/>
      <c r="K189" s="156"/>
      <c r="L189" s="135"/>
      <c r="M189" s="135"/>
      <c r="N189" s="135"/>
      <c r="O189" s="4"/>
      <c r="P189" s="4"/>
      <c r="Q189" s="4"/>
      <c r="S189" s="4"/>
      <c r="T189" s="4"/>
    </row>
    <row r="190" spans="4:20" ht="12.75">
      <c r="D190" s="5"/>
      <c r="E190" s="5"/>
      <c r="F190" s="5"/>
      <c r="G190" s="5"/>
      <c r="H190" s="5"/>
      <c r="I190" s="5"/>
      <c r="J190" s="5"/>
      <c r="K190" s="72"/>
      <c r="L190" s="72"/>
      <c r="M190" s="72"/>
      <c r="N190" s="72"/>
      <c r="O190" s="4"/>
      <c r="P190" s="4"/>
      <c r="Q190" s="4"/>
      <c r="S190" s="4"/>
      <c r="T190" s="4"/>
    </row>
    <row r="191" spans="4:20" ht="12.75">
      <c r="D191" s="5"/>
      <c r="E191" s="5"/>
      <c r="F191" s="5"/>
      <c r="G191" s="5"/>
      <c r="H191" s="5"/>
      <c r="I191" s="5"/>
      <c r="J191" s="5"/>
      <c r="K191" s="72"/>
      <c r="L191" s="72"/>
      <c r="M191" s="72"/>
      <c r="N191" s="72"/>
      <c r="O191" s="4"/>
      <c r="P191" s="4"/>
      <c r="Q191" s="4"/>
      <c r="S191" s="4"/>
      <c r="T191" s="4"/>
    </row>
    <row r="192" spans="4:14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4:14" ht="12.75">
      <c r="D193" s="123"/>
      <c r="E193" s="123"/>
      <c r="F193" s="123"/>
      <c r="G193" s="123"/>
      <c r="H193" s="123"/>
      <c r="I193" s="123"/>
      <c r="J193" s="123"/>
      <c r="K193" s="123"/>
      <c r="L193" s="35"/>
      <c r="M193" s="35"/>
      <c r="N193" s="35"/>
    </row>
    <row r="194" spans="4:14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4:14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4:14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4:14" ht="12.75">
      <c r="D197" s="123"/>
      <c r="E197" s="123"/>
      <c r="F197" s="123"/>
      <c r="G197" s="123"/>
      <c r="H197" s="123"/>
      <c r="I197" s="123"/>
      <c r="J197" s="123"/>
      <c r="K197" s="123"/>
      <c r="L197" s="35"/>
      <c r="M197" s="35"/>
      <c r="N197" s="35"/>
    </row>
    <row r="198" spans="4:14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4:14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4:14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4:14" ht="12.75">
      <c r="D201" s="124"/>
      <c r="E201" s="124"/>
      <c r="F201" s="124"/>
      <c r="G201" s="124"/>
      <c r="H201" s="124"/>
      <c r="I201" s="124"/>
      <c r="J201" s="124"/>
      <c r="K201" s="124"/>
      <c r="L201" s="35"/>
      <c r="M201" s="35"/>
      <c r="N201" s="35"/>
    </row>
    <row r="202" spans="4:14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4:14" ht="12.75">
      <c r="D203" s="6"/>
      <c r="E203" s="6"/>
      <c r="F203" s="6"/>
      <c r="G203" s="6"/>
      <c r="H203" s="6"/>
      <c r="I203" s="6"/>
      <c r="J203" s="6"/>
      <c r="K203" s="6"/>
      <c r="L203" s="5"/>
      <c r="M203" s="5"/>
      <c r="N203" s="5"/>
    </row>
    <row r="204" spans="4:14" ht="12.75">
      <c r="D204" s="6"/>
      <c r="E204" s="6"/>
      <c r="F204" s="6"/>
      <c r="G204" s="6"/>
      <c r="H204" s="6"/>
      <c r="I204" s="6"/>
      <c r="J204" s="6"/>
      <c r="K204" s="6"/>
      <c r="L204" s="5"/>
      <c r="M204" s="5"/>
      <c r="N204" s="5"/>
    </row>
    <row r="205" spans="4:14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4:14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4:14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4:14" ht="12.75">
      <c r="D208" s="134"/>
      <c r="E208" s="134"/>
      <c r="F208" s="134"/>
      <c r="G208" s="134"/>
      <c r="H208" s="134"/>
      <c r="I208" s="134"/>
      <c r="J208" s="134"/>
      <c r="K208" s="134"/>
      <c r="L208" s="135"/>
      <c r="M208" s="135"/>
      <c r="N208" s="135"/>
    </row>
    <row r="209" spans="4:14" ht="12.75">
      <c r="D209" s="33"/>
      <c r="E209" s="33"/>
      <c r="F209" s="33"/>
      <c r="G209" s="33"/>
      <c r="H209" s="33"/>
      <c r="I209" s="33"/>
      <c r="J209" s="33"/>
      <c r="K209" s="33"/>
      <c r="L209" s="28"/>
      <c r="M209" s="28"/>
      <c r="N209" s="28"/>
    </row>
    <row r="210" spans="4:14" ht="12.75">
      <c r="D210" s="33"/>
      <c r="E210" s="33"/>
      <c r="F210" s="33"/>
      <c r="G210" s="33"/>
      <c r="H210" s="33"/>
      <c r="I210" s="33"/>
      <c r="J210" s="33"/>
      <c r="K210" s="33"/>
      <c r="L210" s="28"/>
      <c r="M210" s="28"/>
      <c r="N210" s="28"/>
    </row>
    <row r="211" ht="12.75">
      <c r="L211" s="6"/>
    </row>
  </sheetData>
  <sheetProtection/>
  <printOptions/>
  <pageMargins left="0.75" right="0.75" top="1" bottom="1" header="0.5" footer="0.5"/>
  <pageSetup horizontalDpi="600" verticalDpi="600" orientation="landscape" paperSize="9" scale="75" r:id="rId2"/>
  <ignoredErrors>
    <ignoredError sqref="A35:A37 A7:A13 A15:A18 A20:A23 A25:A28 A30:A33 A115 A40:A43 A45:A48 A50:A53 A55:A58 A60:A63 A65:A68 A70:A73 A75:A78 A80:A83 A85:A88 A90:A93 A95:A98 A100:A103 A105:A108 A110:A1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39.8515625" style="0" customWidth="1"/>
    <col min="12" max="12" width="9.28125" style="0" bestFit="1" customWidth="1"/>
  </cols>
  <sheetData>
    <row r="1" spans="1:10" ht="15">
      <c r="A1" s="1" t="s">
        <v>218</v>
      </c>
      <c r="F1" s="244"/>
      <c r="G1" s="244"/>
      <c r="H1" s="244"/>
      <c r="I1" s="244"/>
      <c r="J1" s="244"/>
    </row>
    <row r="2" ht="14.25">
      <c r="A2" s="3" t="s">
        <v>219</v>
      </c>
    </row>
    <row r="3" ht="14.25">
      <c r="A3" s="3"/>
    </row>
    <row r="4" spans="1:17" ht="13.5" thickBot="1">
      <c r="A4" s="147"/>
      <c r="B4" s="147"/>
      <c r="C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21" ht="13.5" thickTop="1">
      <c r="A5" s="137" t="s">
        <v>45</v>
      </c>
      <c r="B5" s="137" t="s">
        <v>0</v>
      </c>
      <c r="C5" s="137" t="s">
        <v>105</v>
      </c>
      <c r="D5" s="72">
        <v>2000</v>
      </c>
      <c r="E5" s="72">
        <v>2001</v>
      </c>
      <c r="F5" s="72">
        <v>2002</v>
      </c>
      <c r="G5" s="72">
        <v>2003</v>
      </c>
      <c r="H5" s="72">
        <v>2004</v>
      </c>
      <c r="I5" s="72">
        <v>2005</v>
      </c>
      <c r="J5" s="72">
        <v>2006</v>
      </c>
      <c r="K5" s="72">
        <v>2007</v>
      </c>
      <c r="L5" s="72">
        <v>2008</v>
      </c>
      <c r="M5" s="72">
        <v>2009</v>
      </c>
      <c r="N5" s="72">
        <v>2010</v>
      </c>
      <c r="O5" s="72">
        <v>2011</v>
      </c>
      <c r="P5" s="72">
        <v>2012</v>
      </c>
      <c r="Q5" s="245">
        <v>2013</v>
      </c>
      <c r="R5" s="26">
        <v>2014</v>
      </c>
      <c r="S5" s="26">
        <v>2015</v>
      </c>
      <c r="T5" s="26">
        <v>2016</v>
      </c>
      <c r="U5" s="26" t="s">
        <v>833</v>
      </c>
    </row>
    <row r="6" spans="1:37" ht="13.5" thickBot="1">
      <c r="A6" s="23" t="s">
        <v>46</v>
      </c>
      <c r="B6" s="23" t="s">
        <v>47</v>
      </c>
      <c r="C6" s="92" t="s">
        <v>185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157" t="s">
        <v>1</v>
      </c>
      <c r="B7" s="36" t="s">
        <v>2</v>
      </c>
      <c r="C7" s="9" t="s">
        <v>78</v>
      </c>
      <c r="D7" s="133">
        <v>58113</v>
      </c>
      <c r="E7" s="133">
        <v>59639</v>
      </c>
      <c r="F7" s="133">
        <v>61463</v>
      </c>
      <c r="G7" s="133">
        <v>64741</v>
      </c>
      <c r="H7" s="133">
        <v>67195</v>
      </c>
      <c r="I7" s="133">
        <v>69337</v>
      </c>
      <c r="J7" s="133">
        <v>72527</v>
      </c>
      <c r="K7" s="133">
        <v>74354</v>
      </c>
      <c r="L7" s="133">
        <v>77149</v>
      </c>
      <c r="M7" s="133">
        <v>78254</v>
      </c>
      <c r="N7" s="133">
        <v>80815</v>
      </c>
      <c r="O7" s="30">
        <v>83024</v>
      </c>
      <c r="P7" s="30">
        <v>87665</v>
      </c>
      <c r="Q7" s="30">
        <v>90574</v>
      </c>
      <c r="R7" s="30">
        <v>94003</v>
      </c>
      <c r="S7" s="30">
        <v>97457</v>
      </c>
      <c r="T7" s="30">
        <v>101924</v>
      </c>
      <c r="U7" s="30">
        <v>106572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2.75">
      <c r="A8" s="9"/>
      <c r="B8" s="13"/>
      <c r="C8" s="14" t="s">
        <v>79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30"/>
      <c r="P8" s="30"/>
      <c r="Q8" s="30"/>
      <c r="R8" s="30"/>
      <c r="S8" s="30"/>
      <c r="T8" s="30"/>
      <c r="U8" s="30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2.75">
      <c r="A9" s="9"/>
      <c r="B9" s="13"/>
      <c r="C9" s="9" t="s">
        <v>102</v>
      </c>
      <c r="D9" s="133">
        <v>41044</v>
      </c>
      <c r="E9" s="133">
        <v>44693</v>
      </c>
      <c r="F9" s="133">
        <v>46316</v>
      </c>
      <c r="G9" s="133">
        <v>46577</v>
      </c>
      <c r="H9" s="133">
        <v>46438</v>
      </c>
      <c r="I9" s="133">
        <v>47549</v>
      </c>
      <c r="J9" s="133">
        <v>50986</v>
      </c>
      <c r="K9" s="133">
        <v>54689</v>
      </c>
      <c r="L9" s="133">
        <v>58806</v>
      </c>
      <c r="M9" s="133">
        <v>57865</v>
      </c>
      <c r="N9" s="133">
        <v>59155</v>
      </c>
      <c r="O9" s="30">
        <v>62551</v>
      </c>
      <c r="P9" s="30">
        <v>65220</v>
      </c>
      <c r="Q9" s="30">
        <v>66276</v>
      </c>
      <c r="R9" s="30">
        <v>68747</v>
      </c>
      <c r="S9" s="30">
        <v>65430</v>
      </c>
      <c r="T9" s="30">
        <v>67935</v>
      </c>
      <c r="U9" s="30">
        <v>72756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2.75">
      <c r="A10" s="9"/>
      <c r="B10" s="13"/>
      <c r="C10" s="14" t="s">
        <v>103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30"/>
      <c r="P10" s="30"/>
      <c r="Q10" s="30"/>
      <c r="R10" s="30"/>
      <c r="S10" s="30"/>
      <c r="T10" s="30"/>
      <c r="U10" s="30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9"/>
      <c r="B11" s="13"/>
      <c r="C11" s="9" t="s">
        <v>101</v>
      </c>
      <c r="D11" s="133">
        <v>161188</v>
      </c>
      <c r="E11" s="133">
        <v>172417</v>
      </c>
      <c r="F11" s="133">
        <v>173788</v>
      </c>
      <c r="G11" s="133">
        <v>172570</v>
      </c>
      <c r="H11" s="133">
        <v>175621</v>
      </c>
      <c r="I11" s="133">
        <v>183304</v>
      </c>
      <c r="J11" s="133">
        <v>195012</v>
      </c>
      <c r="K11" s="133">
        <v>212829</v>
      </c>
      <c r="L11" s="133">
        <v>225805</v>
      </c>
      <c r="M11" s="133">
        <v>230012</v>
      </c>
      <c r="N11" s="30">
        <v>239906</v>
      </c>
      <c r="O11" s="30">
        <v>256574</v>
      </c>
      <c r="P11" s="30">
        <v>269770</v>
      </c>
      <c r="Q11" s="30">
        <v>279061</v>
      </c>
      <c r="R11" s="30">
        <v>292101</v>
      </c>
      <c r="S11" s="30">
        <v>314779</v>
      </c>
      <c r="T11" s="30">
        <v>333530</v>
      </c>
      <c r="U11" s="30">
        <v>349000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9"/>
      <c r="B12" s="13"/>
      <c r="C12" s="14" t="s">
        <v>104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30"/>
      <c r="O12" s="30"/>
      <c r="P12" s="133"/>
      <c r="Q12" s="30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6" customFormat="1" ht="12.75">
      <c r="A13" s="35"/>
      <c r="C13" s="35" t="s">
        <v>206</v>
      </c>
      <c r="D13" s="88">
        <v>260345</v>
      </c>
      <c r="E13" s="88">
        <v>276749</v>
      </c>
      <c r="F13" s="88">
        <v>281567</v>
      </c>
      <c r="G13" s="88">
        <v>283888</v>
      </c>
      <c r="H13" s="88">
        <v>289254</v>
      </c>
      <c r="I13" s="88">
        <v>300190</v>
      </c>
      <c r="J13" s="88">
        <v>318525</v>
      </c>
      <c r="K13" s="88">
        <v>341872</v>
      </c>
      <c r="L13" s="88">
        <v>361760</v>
      </c>
      <c r="M13" s="88">
        <v>366131</v>
      </c>
      <c r="N13" s="88">
        <v>379876</v>
      </c>
      <c r="O13" s="88">
        <v>402149</v>
      </c>
      <c r="P13" s="88">
        <v>422655</v>
      </c>
      <c r="Q13" s="88">
        <v>435911</v>
      </c>
      <c r="R13" s="88">
        <v>454851</v>
      </c>
      <c r="S13" s="88">
        <v>477666</v>
      </c>
      <c r="T13" s="88">
        <v>503389</v>
      </c>
      <c r="U13" s="88">
        <v>528328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6" customFormat="1" ht="12.75">
      <c r="A14" s="35"/>
      <c r="B14" s="36"/>
      <c r="C14" s="35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30"/>
      <c r="O14" s="30"/>
      <c r="P14" s="133"/>
      <c r="Q14" s="30"/>
      <c r="R14"/>
      <c r="S14"/>
      <c r="T14"/>
      <c r="U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157" t="s">
        <v>3</v>
      </c>
      <c r="B15" s="36" t="s">
        <v>4</v>
      </c>
      <c r="C15" s="9" t="s">
        <v>78</v>
      </c>
      <c r="D15" s="133">
        <v>11305</v>
      </c>
      <c r="E15" s="133">
        <v>12357</v>
      </c>
      <c r="F15" s="133">
        <v>13522</v>
      </c>
      <c r="G15" s="133">
        <v>14432</v>
      </c>
      <c r="H15" s="133">
        <v>15300</v>
      </c>
      <c r="I15" s="133">
        <v>15981</v>
      </c>
      <c r="J15" s="133">
        <v>16555</v>
      </c>
      <c r="K15" s="133">
        <v>17671</v>
      </c>
      <c r="L15" s="133">
        <v>17302</v>
      </c>
      <c r="M15" s="133">
        <v>17985</v>
      </c>
      <c r="N15" s="30">
        <v>18502</v>
      </c>
      <c r="O15" s="30">
        <v>19617</v>
      </c>
      <c r="P15" s="133">
        <v>20613</v>
      </c>
      <c r="Q15" s="30">
        <v>21905</v>
      </c>
      <c r="R15" s="133">
        <v>22705</v>
      </c>
      <c r="S15" s="133">
        <v>23778</v>
      </c>
      <c r="T15" s="133">
        <v>24757</v>
      </c>
      <c r="U15" s="133">
        <v>26200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9"/>
      <c r="B16" s="13"/>
      <c r="C16" s="9" t="s">
        <v>102</v>
      </c>
      <c r="D16" s="133">
        <v>6559</v>
      </c>
      <c r="E16" s="133">
        <v>7289</v>
      </c>
      <c r="F16" s="133">
        <v>7520</v>
      </c>
      <c r="G16" s="133">
        <v>7507</v>
      </c>
      <c r="H16" s="133">
        <v>7603</v>
      </c>
      <c r="I16" s="133">
        <v>7727</v>
      </c>
      <c r="J16" s="133">
        <v>8017</v>
      </c>
      <c r="K16" s="133">
        <v>8529</v>
      </c>
      <c r="L16" s="133">
        <v>9219</v>
      </c>
      <c r="M16" s="133">
        <v>9046</v>
      </c>
      <c r="N16" s="30">
        <v>9187</v>
      </c>
      <c r="O16" s="30">
        <v>9939</v>
      </c>
      <c r="P16" s="133">
        <v>10563</v>
      </c>
      <c r="Q16" s="30">
        <v>10829</v>
      </c>
      <c r="R16" s="133">
        <v>11294</v>
      </c>
      <c r="S16" s="133">
        <v>11880</v>
      </c>
      <c r="T16" s="133">
        <v>12079</v>
      </c>
      <c r="U16" s="133">
        <v>12984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2.75">
      <c r="A17" s="9"/>
      <c r="B17" s="13"/>
      <c r="C17" s="9" t="s">
        <v>101</v>
      </c>
      <c r="D17" s="133">
        <v>8717</v>
      </c>
      <c r="E17" s="133">
        <v>9307</v>
      </c>
      <c r="F17" s="133">
        <v>9631</v>
      </c>
      <c r="G17" s="133">
        <v>10072</v>
      </c>
      <c r="H17" s="133">
        <v>10426</v>
      </c>
      <c r="I17" s="133">
        <v>10828</v>
      </c>
      <c r="J17" s="133">
        <v>11676</v>
      </c>
      <c r="K17" s="133">
        <v>12640</v>
      </c>
      <c r="L17" s="133">
        <v>13286</v>
      </c>
      <c r="M17" s="133">
        <v>13695</v>
      </c>
      <c r="N17" s="133">
        <v>14480</v>
      </c>
      <c r="O17" s="133">
        <v>15810</v>
      </c>
      <c r="P17" s="133">
        <v>16506</v>
      </c>
      <c r="Q17" s="30">
        <v>17197</v>
      </c>
      <c r="R17" s="133">
        <v>18013</v>
      </c>
      <c r="S17" s="133">
        <v>19177</v>
      </c>
      <c r="T17" s="133">
        <v>20661</v>
      </c>
      <c r="U17" s="133">
        <v>21320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3:37" s="6" customFormat="1" ht="12.75">
      <c r="C18" s="35" t="s">
        <v>206</v>
      </c>
      <c r="D18" s="88">
        <v>26581</v>
      </c>
      <c r="E18" s="88">
        <v>28953</v>
      </c>
      <c r="F18" s="88">
        <v>30673</v>
      </c>
      <c r="G18" s="88">
        <v>32011</v>
      </c>
      <c r="H18" s="88">
        <v>33329</v>
      </c>
      <c r="I18" s="88">
        <v>34536</v>
      </c>
      <c r="J18" s="88">
        <v>36248</v>
      </c>
      <c r="K18" s="88">
        <v>38840</v>
      </c>
      <c r="L18" s="88">
        <v>39807</v>
      </c>
      <c r="M18" s="88">
        <v>40726</v>
      </c>
      <c r="N18" s="88">
        <v>42169</v>
      </c>
      <c r="O18" s="88">
        <v>45366</v>
      </c>
      <c r="P18" s="88">
        <v>47682</v>
      </c>
      <c r="Q18" s="88">
        <v>49931</v>
      </c>
      <c r="R18" s="88">
        <v>52012</v>
      </c>
      <c r="S18" s="88">
        <v>54835</v>
      </c>
      <c r="T18" s="88">
        <v>57497</v>
      </c>
      <c r="U18" s="88">
        <v>60504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6" customFormat="1" ht="12.75">
      <c r="A19" s="35"/>
      <c r="B19" s="36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30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2.75">
      <c r="A20" s="157" t="s">
        <v>5</v>
      </c>
      <c r="B20" s="36" t="s">
        <v>6</v>
      </c>
      <c r="C20" s="9" t="s">
        <v>78</v>
      </c>
      <c r="D20" s="133">
        <v>7473</v>
      </c>
      <c r="E20" s="133">
        <v>7885</v>
      </c>
      <c r="F20" s="133">
        <v>8136</v>
      </c>
      <c r="G20" s="133">
        <v>8590</v>
      </c>
      <c r="H20" s="133">
        <v>8809</v>
      </c>
      <c r="I20" s="133">
        <v>8950</v>
      </c>
      <c r="J20" s="133">
        <v>9200</v>
      </c>
      <c r="K20" s="133">
        <v>9601</v>
      </c>
      <c r="L20" s="133">
        <v>10034</v>
      </c>
      <c r="M20" s="133">
        <v>10169</v>
      </c>
      <c r="N20" s="30">
        <v>10325</v>
      </c>
      <c r="O20" s="30">
        <v>10532</v>
      </c>
      <c r="P20" s="133">
        <v>10841</v>
      </c>
      <c r="Q20" s="133">
        <v>11386</v>
      </c>
      <c r="R20" s="133">
        <v>11931</v>
      </c>
      <c r="S20" s="133">
        <v>12460</v>
      </c>
      <c r="T20" s="133">
        <v>13158</v>
      </c>
      <c r="U20" s="133">
        <v>13867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2.75">
      <c r="A21" s="9"/>
      <c r="B21" s="13"/>
      <c r="C21" s="9" t="s">
        <v>102</v>
      </c>
      <c r="D21" s="133">
        <v>7768</v>
      </c>
      <c r="E21" s="133">
        <v>8141</v>
      </c>
      <c r="F21" s="133">
        <v>8125</v>
      </c>
      <c r="G21" s="133">
        <v>8244</v>
      </c>
      <c r="H21" s="133">
        <v>8497</v>
      </c>
      <c r="I21" s="133">
        <v>8720</v>
      </c>
      <c r="J21" s="133">
        <v>9146</v>
      </c>
      <c r="K21" s="133">
        <v>9817</v>
      </c>
      <c r="L21" s="133">
        <v>10546</v>
      </c>
      <c r="M21" s="133">
        <v>9605</v>
      </c>
      <c r="N21" s="30">
        <v>9692</v>
      </c>
      <c r="O21" s="30">
        <v>10472</v>
      </c>
      <c r="P21" s="133">
        <v>10443</v>
      </c>
      <c r="Q21" s="133">
        <v>10457</v>
      </c>
      <c r="R21" s="133">
        <v>10680</v>
      </c>
      <c r="S21" s="133">
        <v>10615</v>
      </c>
      <c r="T21" s="133">
        <v>11132</v>
      </c>
      <c r="U21" s="133">
        <v>11495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2.75">
      <c r="A22" s="9"/>
      <c r="B22" s="13"/>
      <c r="C22" s="9" t="s">
        <v>101</v>
      </c>
      <c r="D22" s="133">
        <v>6553</v>
      </c>
      <c r="E22" s="133">
        <v>6995</v>
      </c>
      <c r="F22" s="133">
        <v>7386</v>
      </c>
      <c r="G22" s="133">
        <v>7632</v>
      </c>
      <c r="H22" s="133">
        <v>7790</v>
      </c>
      <c r="I22" s="133">
        <v>8045</v>
      </c>
      <c r="J22" s="133">
        <v>8365</v>
      </c>
      <c r="K22" s="133">
        <v>9084</v>
      </c>
      <c r="L22" s="133">
        <v>9699</v>
      </c>
      <c r="M22" s="133">
        <v>9814</v>
      </c>
      <c r="N22" s="30">
        <v>10444</v>
      </c>
      <c r="O22" s="30">
        <v>11460</v>
      </c>
      <c r="P22" s="133">
        <v>11835</v>
      </c>
      <c r="Q22" s="133">
        <v>12091</v>
      </c>
      <c r="R22" s="133">
        <v>12444</v>
      </c>
      <c r="S22" s="133">
        <v>13008</v>
      </c>
      <c r="T22" s="133">
        <v>13357</v>
      </c>
      <c r="U22" s="133">
        <v>13963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3:37" s="6" customFormat="1" ht="12.75">
      <c r="C23" s="35" t="s">
        <v>206</v>
      </c>
      <c r="D23" s="88">
        <v>21794</v>
      </c>
      <c r="E23" s="88">
        <v>23021</v>
      </c>
      <c r="F23" s="88">
        <v>23647</v>
      </c>
      <c r="G23" s="88">
        <v>24466</v>
      </c>
      <c r="H23" s="88">
        <v>25096</v>
      </c>
      <c r="I23" s="88">
        <v>25715</v>
      </c>
      <c r="J23" s="88">
        <v>26711</v>
      </c>
      <c r="K23" s="88">
        <v>28502</v>
      </c>
      <c r="L23" s="88">
        <v>30279</v>
      </c>
      <c r="M23" s="88">
        <v>29588</v>
      </c>
      <c r="N23" s="88">
        <v>30461</v>
      </c>
      <c r="O23" s="88">
        <v>32464</v>
      </c>
      <c r="P23" s="88">
        <v>33119</v>
      </c>
      <c r="Q23" s="88">
        <v>33934</v>
      </c>
      <c r="R23" s="88">
        <v>35055</v>
      </c>
      <c r="S23" s="88">
        <v>36083</v>
      </c>
      <c r="T23" s="88">
        <v>37647</v>
      </c>
      <c r="U23" s="88">
        <v>39325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6" customFormat="1" ht="12.75">
      <c r="A24" s="35"/>
      <c r="B24" s="36"/>
      <c r="C24" s="35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30"/>
      <c r="O24" s="30"/>
      <c r="P24" s="133"/>
      <c r="Q24" s="30"/>
      <c r="R24"/>
      <c r="S24"/>
      <c r="T24"/>
      <c r="U24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2.75">
      <c r="A25" s="157" t="s">
        <v>7</v>
      </c>
      <c r="B25" s="36" t="s">
        <v>8</v>
      </c>
      <c r="C25" s="9" t="s">
        <v>78</v>
      </c>
      <c r="D25" s="133">
        <v>11777</v>
      </c>
      <c r="E25" s="133">
        <v>12224</v>
      </c>
      <c r="F25" s="133">
        <v>13402</v>
      </c>
      <c r="G25" s="133">
        <v>13954</v>
      </c>
      <c r="H25" s="133">
        <v>14200</v>
      </c>
      <c r="I25" s="133">
        <v>14546</v>
      </c>
      <c r="J25" s="133">
        <v>15366</v>
      </c>
      <c r="K25" s="133">
        <v>16336</v>
      </c>
      <c r="L25" s="133">
        <v>16904</v>
      </c>
      <c r="M25" s="133">
        <v>17126</v>
      </c>
      <c r="N25" s="133">
        <v>18054</v>
      </c>
      <c r="O25" s="30">
        <v>18645</v>
      </c>
      <c r="P25" s="133">
        <v>19246</v>
      </c>
      <c r="Q25" s="133">
        <v>19949</v>
      </c>
      <c r="R25" s="133">
        <v>20967</v>
      </c>
      <c r="S25" s="133">
        <v>22009</v>
      </c>
      <c r="T25" s="133">
        <v>23280</v>
      </c>
      <c r="U25" s="133">
        <v>24571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9"/>
      <c r="B26" s="13"/>
      <c r="C26" s="9" t="s">
        <v>102</v>
      </c>
      <c r="D26" s="133">
        <v>13971</v>
      </c>
      <c r="E26" s="133">
        <v>14311</v>
      </c>
      <c r="F26" s="133">
        <v>14403</v>
      </c>
      <c r="G26" s="133">
        <v>14448</v>
      </c>
      <c r="H26" s="133">
        <v>14603</v>
      </c>
      <c r="I26" s="133">
        <v>14867</v>
      </c>
      <c r="J26" s="133">
        <v>15455</v>
      </c>
      <c r="K26" s="133">
        <v>16491</v>
      </c>
      <c r="L26" s="133">
        <v>17336</v>
      </c>
      <c r="M26" s="133">
        <v>17033</v>
      </c>
      <c r="N26" s="133">
        <v>16982</v>
      </c>
      <c r="O26" s="30">
        <v>17825</v>
      </c>
      <c r="P26" s="133">
        <v>18331</v>
      </c>
      <c r="Q26" s="133">
        <v>18544</v>
      </c>
      <c r="R26" s="133">
        <v>18965</v>
      </c>
      <c r="S26" s="133">
        <v>18838</v>
      </c>
      <c r="T26" s="133">
        <v>19884</v>
      </c>
      <c r="U26" s="133">
        <v>20797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9"/>
      <c r="B27" s="13"/>
      <c r="C27" s="9" t="s">
        <v>101</v>
      </c>
      <c r="D27" s="133">
        <v>13446</v>
      </c>
      <c r="E27" s="133">
        <v>14381</v>
      </c>
      <c r="F27" s="133">
        <v>14978</v>
      </c>
      <c r="G27" s="133">
        <v>15330</v>
      </c>
      <c r="H27" s="133">
        <v>15809</v>
      </c>
      <c r="I27" s="133">
        <v>16478</v>
      </c>
      <c r="J27" s="133">
        <v>17419</v>
      </c>
      <c r="K27" s="133">
        <v>18833</v>
      </c>
      <c r="L27" s="133">
        <v>20199</v>
      </c>
      <c r="M27" s="30">
        <v>20728</v>
      </c>
      <c r="N27" s="133">
        <v>21488</v>
      </c>
      <c r="O27" s="30">
        <v>22883</v>
      </c>
      <c r="P27" s="133">
        <v>24044</v>
      </c>
      <c r="Q27" s="133">
        <v>24909</v>
      </c>
      <c r="R27" s="133">
        <v>26049</v>
      </c>
      <c r="S27" s="133">
        <v>27802</v>
      </c>
      <c r="T27" s="133">
        <v>29004</v>
      </c>
      <c r="U27" s="133">
        <v>30310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3:37" s="6" customFormat="1" ht="12.75">
      <c r="C28" s="35" t="s">
        <v>206</v>
      </c>
      <c r="D28" s="88">
        <v>39194</v>
      </c>
      <c r="E28" s="88">
        <v>40916</v>
      </c>
      <c r="F28" s="88">
        <v>42783</v>
      </c>
      <c r="G28" s="88">
        <v>43732</v>
      </c>
      <c r="H28" s="88">
        <v>44612</v>
      </c>
      <c r="I28" s="88">
        <v>45891</v>
      </c>
      <c r="J28" s="88">
        <v>48240</v>
      </c>
      <c r="K28" s="88">
        <v>51660</v>
      </c>
      <c r="L28" s="88">
        <v>54439</v>
      </c>
      <c r="M28" s="88">
        <v>54887</v>
      </c>
      <c r="N28" s="88">
        <v>56524</v>
      </c>
      <c r="O28" s="88">
        <v>59353</v>
      </c>
      <c r="P28" s="88">
        <v>61621</v>
      </c>
      <c r="Q28" s="88">
        <v>63402</v>
      </c>
      <c r="R28" s="88">
        <v>65981</v>
      </c>
      <c r="S28" s="88">
        <v>68649</v>
      </c>
      <c r="T28" s="88">
        <v>72168</v>
      </c>
      <c r="U28" s="88">
        <v>75678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6" customFormat="1" ht="12.75">
      <c r="A29" s="35"/>
      <c r="B29" s="36"/>
      <c r="C29" s="35"/>
      <c r="D29" s="133"/>
      <c r="E29" s="133"/>
      <c r="F29" s="133"/>
      <c r="G29" s="133"/>
      <c r="H29" s="133"/>
      <c r="I29" s="133"/>
      <c r="J29" s="133"/>
      <c r="K29" s="133"/>
      <c r="L29" s="133"/>
      <c r="M29" s="30"/>
      <c r="N29" s="133"/>
      <c r="O29" s="30"/>
      <c r="P29" s="133"/>
      <c r="Q29" s="38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.75">
      <c r="A30" s="157" t="s">
        <v>9</v>
      </c>
      <c r="B30" s="36" t="s">
        <v>10</v>
      </c>
      <c r="C30" s="9" t="s">
        <v>78</v>
      </c>
      <c r="D30" s="133">
        <v>9458</v>
      </c>
      <c r="E30" s="133">
        <v>10020</v>
      </c>
      <c r="F30" s="133">
        <v>10796</v>
      </c>
      <c r="G30" s="133">
        <v>11278</v>
      </c>
      <c r="H30" s="133">
        <v>11815</v>
      </c>
      <c r="I30" s="133">
        <v>12191</v>
      </c>
      <c r="J30" s="133">
        <v>12768</v>
      </c>
      <c r="K30" s="133">
        <v>13340</v>
      </c>
      <c r="L30" s="133">
        <v>13932</v>
      </c>
      <c r="M30" s="133">
        <v>14321</v>
      </c>
      <c r="N30" s="133">
        <v>14447</v>
      </c>
      <c r="O30" s="133">
        <v>14880</v>
      </c>
      <c r="P30" s="133">
        <v>15339</v>
      </c>
      <c r="Q30" s="133">
        <v>15946</v>
      </c>
      <c r="R30" s="133">
        <v>16652</v>
      </c>
      <c r="S30" s="133">
        <v>17335</v>
      </c>
      <c r="T30" s="133">
        <v>18428</v>
      </c>
      <c r="U30" s="133">
        <v>19272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9"/>
      <c r="B31" s="13"/>
      <c r="C31" s="9" t="s">
        <v>102</v>
      </c>
      <c r="D31" s="133">
        <v>13650</v>
      </c>
      <c r="E31" s="133">
        <v>14522</v>
      </c>
      <c r="F31" s="133">
        <v>14266</v>
      </c>
      <c r="G31" s="133">
        <v>14420</v>
      </c>
      <c r="H31" s="133">
        <v>14719</v>
      </c>
      <c r="I31" s="133">
        <v>14879</v>
      </c>
      <c r="J31" s="133">
        <v>15693</v>
      </c>
      <c r="K31" s="133">
        <v>16682</v>
      </c>
      <c r="L31" s="133">
        <v>17828</v>
      </c>
      <c r="M31" s="133">
        <v>16294</v>
      </c>
      <c r="N31" s="133">
        <v>16889</v>
      </c>
      <c r="O31" s="30">
        <v>17940</v>
      </c>
      <c r="P31" s="133">
        <v>18336</v>
      </c>
      <c r="Q31" s="133">
        <v>18266</v>
      </c>
      <c r="R31" s="133">
        <v>18654</v>
      </c>
      <c r="S31" s="133">
        <v>19125</v>
      </c>
      <c r="T31" s="133">
        <v>20062</v>
      </c>
      <c r="U31" s="133">
        <v>21208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9"/>
      <c r="B32" s="13"/>
      <c r="C32" s="9" t="s">
        <v>101</v>
      </c>
      <c r="D32" s="133">
        <v>9320</v>
      </c>
      <c r="E32" s="133">
        <v>9708</v>
      </c>
      <c r="F32" s="133">
        <v>10057</v>
      </c>
      <c r="G32" s="133">
        <v>10598</v>
      </c>
      <c r="H32" s="133">
        <v>10981</v>
      </c>
      <c r="I32" s="133">
        <v>11680</v>
      </c>
      <c r="J32" s="133">
        <v>12470</v>
      </c>
      <c r="K32" s="133">
        <v>13564</v>
      </c>
      <c r="L32" s="133">
        <v>14686</v>
      </c>
      <c r="M32" s="133">
        <v>14492</v>
      </c>
      <c r="N32" s="133">
        <v>15313</v>
      </c>
      <c r="O32" s="30">
        <v>16358</v>
      </c>
      <c r="P32" s="133">
        <v>16906</v>
      </c>
      <c r="Q32" s="133">
        <v>17436</v>
      </c>
      <c r="R32" s="133">
        <v>18281</v>
      </c>
      <c r="S32" s="133">
        <v>19175</v>
      </c>
      <c r="T32" s="133">
        <v>20072</v>
      </c>
      <c r="U32" s="133">
        <v>21016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3:37" s="6" customFormat="1" ht="12.75">
      <c r="C33" s="35" t="s">
        <v>206</v>
      </c>
      <c r="D33" s="88">
        <v>32428</v>
      </c>
      <c r="E33" s="88">
        <v>34250</v>
      </c>
      <c r="F33" s="88">
        <v>35119</v>
      </c>
      <c r="G33" s="88">
        <v>36296</v>
      </c>
      <c r="H33" s="88">
        <v>37515</v>
      </c>
      <c r="I33" s="88">
        <v>38750</v>
      </c>
      <c r="J33" s="88">
        <v>40931</v>
      </c>
      <c r="K33" s="88">
        <v>43586</v>
      </c>
      <c r="L33" s="88">
        <v>46446</v>
      </c>
      <c r="M33" s="88">
        <v>45107</v>
      </c>
      <c r="N33" s="88">
        <v>46649</v>
      </c>
      <c r="O33" s="88">
        <v>49178</v>
      </c>
      <c r="P33" s="88">
        <v>50581</v>
      </c>
      <c r="Q33" s="88">
        <v>51648</v>
      </c>
      <c r="R33" s="88">
        <v>53587</v>
      </c>
      <c r="S33" s="88">
        <v>55635</v>
      </c>
      <c r="T33" s="88">
        <v>58562</v>
      </c>
      <c r="U33" s="88">
        <v>61496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6" customFormat="1" ht="12.75">
      <c r="A34" s="35"/>
      <c r="B34" s="36"/>
      <c r="C34" s="35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30"/>
      <c r="P34" s="133"/>
      <c r="Q34" s="38"/>
      <c r="R34"/>
      <c r="S34"/>
      <c r="T34"/>
      <c r="U3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2.75">
      <c r="A35" s="157" t="s">
        <v>11</v>
      </c>
      <c r="B35" s="36" t="s">
        <v>12</v>
      </c>
      <c r="C35" s="9" t="s">
        <v>78</v>
      </c>
      <c r="D35" s="133">
        <v>4967</v>
      </c>
      <c r="E35" s="133">
        <v>5233</v>
      </c>
      <c r="F35" s="133">
        <v>5642</v>
      </c>
      <c r="G35" s="133">
        <v>5929</v>
      </c>
      <c r="H35" s="133">
        <v>6006</v>
      </c>
      <c r="I35" s="133">
        <v>6204</v>
      </c>
      <c r="J35" s="133">
        <v>6425</v>
      </c>
      <c r="K35" s="133">
        <v>6684</v>
      </c>
      <c r="L35" s="133">
        <v>6950</v>
      </c>
      <c r="M35" s="133">
        <v>7109</v>
      </c>
      <c r="N35" s="133">
        <v>7260</v>
      </c>
      <c r="O35" s="30">
        <v>7417</v>
      </c>
      <c r="P35" s="133">
        <v>7794</v>
      </c>
      <c r="Q35" s="133">
        <v>8031</v>
      </c>
      <c r="R35" s="133">
        <v>8379</v>
      </c>
      <c r="S35" s="133">
        <v>8991</v>
      </c>
      <c r="T35" s="133">
        <v>9485</v>
      </c>
      <c r="U35" s="133">
        <v>10005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2.75">
      <c r="A36" s="9"/>
      <c r="B36" s="13"/>
      <c r="C36" s="9" t="s">
        <v>102</v>
      </c>
      <c r="D36" s="133">
        <v>6246</v>
      </c>
      <c r="E36" s="133">
        <v>6665</v>
      </c>
      <c r="F36" s="133">
        <v>6762</v>
      </c>
      <c r="G36" s="133">
        <v>6959</v>
      </c>
      <c r="H36" s="133">
        <v>7215</v>
      </c>
      <c r="I36" s="133">
        <v>7442</v>
      </c>
      <c r="J36" s="133">
        <v>7959</v>
      </c>
      <c r="K36" s="133">
        <v>8719</v>
      </c>
      <c r="L36" s="133">
        <v>9292</v>
      </c>
      <c r="M36" s="133">
        <v>8573</v>
      </c>
      <c r="N36" s="133">
        <v>8739</v>
      </c>
      <c r="O36" s="133">
        <v>9219</v>
      </c>
      <c r="P36" s="133">
        <v>9051</v>
      </c>
      <c r="Q36" s="133">
        <v>8828</v>
      </c>
      <c r="R36" s="133">
        <v>8959</v>
      </c>
      <c r="S36" s="133">
        <v>9050</v>
      </c>
      <c r="T36" s="133">
        <v>9409</v>
      </c>
      <c r="U36" s="133">
        <v>10082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2.75">
      <c r="A37" s="9"/>
      <c r="B37" s="13"/>
      <c r="C37" s="9" t="s">
        <v>101</v>
      </c>
      <c r="D37" s="133">
        <v>6418</v>
      </c>
      <c r="E37" s="133">
        <v>6584</v>
      </c>
      <c r="F37" s="133">
        <v>6824</v>
      </c>
      <c r="G37" s="133">
        <v>7089</v>
      </c>
      <c r="H37" s="133">
        <v>7469</v>
      </c>
      <c r="I37" s="133">
        <v>7857</v>
      </c>
      <c r="J37" s="133">
        <v>8476</v>
      </c>
      <c r="K37" s="133">
        <v>8852</v>
      </c>
      <c r="L37" s="133">
        <v>9349</v>
      </c>
      <c r="M37" s="133">
        <v>9486</v>
      </c>
      <c r="N37" s="133">
        <v>9755</v>
      </c>
      <c r="O37" s="30">
        <v>10491</v>
      </c>
      <c r="P37" s="133">
        <v>10789</v>
      </c>
      <c r="Q37" s="133">
        <v>11043</v>
      </c>
      <c r="R37" s="133">
        <v>11964</v>
      </c>
      <c r="S37" s="133">
        <v>13026</v>
      </c>
      <c r="T37" s="133">
        <v>13577</v>
      </c>
      <c r="U37" s="133">
        <v>14168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3:37" s="6" customFormat="1" ht="12.75">
      <c r="C38" s="35" t="s">
        <v>206</v>
      </c>
      <c r="D38" s="88">
        <v>17631</v>
      </c>
      <c r="E38" s="88">
        <v>18482</v>
      </c>
      <c r="F38" s="88">
        <v>19228</v>
      </c>
      <c r="G38" s="88">
        <v>19977</v>
      </c>
      <c r="H38" s="88">
        <v>20690</v>
      </c>
      <c r="I38" s="88">
        <v>21503</v>
      </c>
      <c r="J38" s="88">
        <v>22860</v>
      </c>
      <c r="K38" s="88">
        <v>24255</v>
      </c>
      <c r="L38" s="88">
        <v>25591</v>
      </c>
      <c r="M38" s="88">
        <v>25168</v>
      </c>
      <c r="N38" s="88">
        <v>25754</v>
      </c>
      <c r="O38" s="88">
        <v>27127</v>
      </c>
      <c r="P38" s="88">
        <v>27634</v>
      </c>
      <c r="Q38" s="88">
        <v>27902</v>
      </c>
      <c r="R38" s="88">
        <v>29302</v>
      </c>
      <c r="S38" s="88">
        <v>31067</v>
      </c>
      <c r="T38" s="88">
        <v>32471</v>
      </c>
      <c r="U38" s="88">
        <v>34255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6" customFormat="1" ht="12.75">
      <c r="A39" s="35"/>
      <c r="B39" s="36"/>
      <c r="C39" s="35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30"/>
      <c r="P39" s="133"/>
      <c r="Q39" s="3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.75">
      <c r="A40" s="157" t="s">
        <v>13</v>
      </c>
      <c r="B40" s="36" t="s">
        <v>14</v>
      </c>
      <c r="C40" s="9" t="s">
        <v>78</v>
      </c>
      <c r="D40" s="133">
        <v>6649</v>
      </c>
      <c r="E40" s="133">
        <v>7014</v>
      </c>
      <c r="F40" s="133">
        <v>7442</v>
      </c>
      <c r="G40" s="133">
        <v>7717</v>
      </c>
      <c r="H40" s="133">
        <v>7949</v>
      </c>
      <c r="I40" s="133">
        <v>8141</v>
      </c>
      <c r="J40" s="133">
        <v>8546</v>
      </c>
      <c r="K40" s="133">
        <v>8899</v>
      </c>
      <c r="L40" s="133">
        <v>9153</v>
      </c>
      <c r="M40" s="133">
        <v>9390</v>
      </c>
      <c r="N40" s="133">
        <v>9558</v>
      </c>
      <c r="O40" s="30">
        <v>9873</v>
      </c>
      <c r="P40" s="133">
        <v>10138</v>
      </c>
      <c r="Q40" s="133">
        <v>10410</v>
      </c>
      <c r="R40" s="133">
        <v>10788</v>
      </c>
      <c r="S40" s="133">
        <v>11218</v>
      </c>
      <c r="T40" s="133">
        <v>11910</v>
      </c>
      <c r="U40" s="133">
        <v>12552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2.75">
      <c r="A41" s="9"/>
      <c r="B41" s="13"/>
      <c r="C41" s="9" t="s">
        <v>102</v>
      </c>
      <c r="D41" s="133">
        <v>8372</v>
      </c>
      <c r="E41" s="133">
        <v>8763</v>
      </c>
      <c r="F41" s="133">
        <v>8802</v>
      </c>
      <c r="G41" s="133">
        <v>8885</v>
      </c>
      <c r="H41" s="133">
        <v>9040</v>
      </c>
      <c r="I41" s="133">
        <v>9165</v>
      </c>
      <c r="J41" s="133">
        <v>9493</v>
      </c>
      <c r="K41" s="133">
        <v>10124</v>
      </c>
      <c r="L41" s="133">
        <v>10719</v>
      </c>
      <c r="M41" s="133">
        <v>10054</v>
      </c>
      <c r="N41" s="133">
        <v>10261</v>
      </c>
      <c r="O41" s="30">
        <v>10859</v>
      </c>
      <c r="P41" s="133">
        <v>10715</v>
      </c>
      <c r="Q41" s="133">
        <v>10733</v>
      </c>
      <c r="R41" s="133">
        <v>11112</v>
      </c>
      <c r="S41" s="133">
        <v>11344</v>
      </c>
      <c r="T41" s="133">
        <v>11475</v>
      </c>
      <c r="U41" s="133">
        <v>11933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9"/>
      <c r="B42" s="13"/>
      <c r="C42" s="9" t="s">
        <v>101</v>
      </c>
      <c r="D42" s="133">
        <v>5557</v>
      </c>
      <c r="E42" s="133">
        <v>5881</v>
      </c>
      <c r="F42" s="133">
        <v>6061</v>
      </c>
      <c r="G42" s="133">
        <v>6335</v>
      </c>
      <c r="H42" s="133">
        <v>6518</v>
      </c>
      <c r="I42" s="133">
        <v>6738</v>
      </c>
      <c r="J42" s="133">
        <v>7072</v>
      </c>
      <c r="K42" s="133">
        <v>7713</v>
      </c>
      <c r="L42" s="133">
        <v>8384</v>
      </c>
      <c r="M42" s="133">
        <v>8568</v>
      </c>
      <c r="N42" s="133">
        <v>8912</v>
      </c>
      <c r="O42" s="133">
        <v>9371</v>
      </c>
      <c r="P42" s="133">
        <v>9670</v>
      </c>
      <c r="Q42" s="133">
        <v>10090</v>
      </c>
      <c r="R42" s="133">
        <v>10446</v>
      </c>
      <c r="S42" s="133">
        <v>10812</v>
      </c>
      <c r="T42" s="133">
        <v>11367</v>
      </c>
      <c r="U42" s="133">
        <v>11656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3:37" s="6" customFormat="1" ht="12.75">
      <c r="C43" s="35" t="s">
        <v>206</v>
      </c>
      <c r="D43" s="88">
        <v>20578</v>
      </c>
      <c r="E43" s="88">
        <v>21658</v>
      </c>
      <c r="F43" s="88">
        <v>22305</v>
      </c>
      <c r="G43" s="88">
        <v>22937</v>
      </c>
      <c r="H43" s="88">
        <v>23507</v>
      </c>
      <c r="I43" s="88">
        <v>24044</v>
      </c>
      <c r="J43" s="88">
        <v>25111</v>
      </c>
      <c r="K43" s="88">
        <v>26736</v>
      </c>
      <c r="L43" s="88">
        <v>28256</v>
      </c>
      <c r="M43" s="88">
        <v>28012</v>
      </c>
      <c r="N43" s="88">
        <v>28731</v>
      </c>
      <c r="O43" s="88">
        <v>30103</v>
      </c>
      <c r="P43" s="88">
        <v>30523</v>
      </c>
      <c r="Q43" s="88">
        <v>31233</v>
      </c>
      <c r="R43" s="88">
        <v>32346</v>
      </c>
      <c r="S43" s="88">
        <v>33374</v>
      </c>
      <c r="T43" s="88">
        <v>34752</v>
      </c>
      <c r="U43" s="88">
        <v>36141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3:37" s="6" customFormat="1" ht="12.75">
      <c r="C44" s="3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38"/>
      <c r="R44"/>
      <c r="S44"/>
      <c r="T44"/>
      <c r="U44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157" t="s">
        <v>15</v>
      </c>
      <c r="B45" s="36" t="s">
        <v>16</v>
      </c>
      <c r="C45" s="9" t="s">
        <v>78</v>
      </c>
      <c r="D45" s="133">
        <v>2241</v>
      </c>
      <c r="E45" s="133">
        <v>2361</v>
      </c>
      <c r="F45" s="133">
        <v>2453</v>
      </c>
      <c r="G45" s="133">
        <v>2564</v>
      </c>
      <c r="H45" s="133">
        <v>2652</v>
      </c>
      <c r="I45" s="133">
        <v>2435</v>
      </c>
      <c r="J45" s="133">
        <v>2626</v>
      </c>
      <c r="K45" s="133">
        <v>2660</v>
      </c>
      <c r="L45" s="133">
        <v>2765</v>
      </c>
      <c r="M45" s="133">
        <v>2839</v>
      </c>
      <c r="N45" s="133">
        <v>2732</v>
      </c>
      <c r="O45" s="30">
        <v>2765</v>
      </c>
      <c r="P45" s="133">
        <v>2834</v>
      </c>
      <c r="Q45" s="133">
        <v>3014</v>
      </c>
      <c r="R45" s="133">
        <v>3312</v>
      </c>
      <c r="S45" s="133">
        <v>3280</v>
      </c>
      <c r="T45" s="133">
        <v>3307</v>
      </c>
      <c r="U45" s="133">
        <v>3400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9"/>
      <c r="B46" s="13"/>
      <c r="C46" s="9" t="s">
        <v>102</v>
      </c>
      <c r="D46" s="133">
        <v>1197</v>
      </c>
      <c r="E46" s="133">
        <v>1212</v>
      </c>
      <c r="F46" s="133">
        <v>1154</v>
      </c>
      <c r="G46" s="133">
        <v>1125</v>
      </c>
      <c r="H46" s="133">
        <v>1116</v>
      </c>
      <c r="I46" s="133">
        <v>1117</v>
      </c>
      <c r="J46" s="133">
        <v>1185</v>
      </c>
      <c r="K46" s="133">
        <v>1273</v>
      </c>
      <c r="L46" s="133">
        <v>1308</v>
      </c>
      <c r="M46" s="133">
        <v>1277</v>
      </c>
      <c r="N46" s="133">
        <v>1355</v>
      </c>
      <c r="O46" s="30">
        <v>1426</v>
      </c>
      <c r="P46" s="133">
        <v>1524</v>
      </c>
      <c r="Q46" s="133">
        <v>1501</v>
      </c>
      <c r="R46" s="133">
        <v>1529</v>
      </c>
      <c r="S46" s="133">
        <v>1548</v>
      </c>
      <c r="T46" s="133">
        <v>1639</v>
      </c>
      <c r="U46" s="133">
        <v>1731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12.75">
      <c r="A47" s="9"/>
      <c r="B47" s="13"/>
      <c r="C47" s="9" t="s">
        <v>101</v>
      </c>
      <c r="D47" s="133">
        <v>1489</v>
      </c>
      <c r="E47" s="133">
        <v>1600</v>
      </c>
      <c r="F47" s="133">
        <v>1655</v>
      </c>
      <c r="G47" s="133">
        <v>1774</v>
      </c>
      <c r="H47" s="133">
        <v>1858</v>
      </c>
      <c r="I47" s="133">
        <v>1913</v>
      </c>
      <c r="J47" s="133">
        <v>2038</v>
      </c>
      <c r="K47" s="133">
        <v>2189</v>
      </c>
      <c r="L47" s="133">
        <v>2377</v>
      </c>
      <c r="M47" s="133">
        <v>2494</v>
      </c>
      <c r="N47" s="133">
        <v>2672</v>
      </c>
      <c r="O47" s="30">
        <v>2814</v>
      </c>
      <c r="P47" s="133">
        <v>2839</v>
      </c>
      <c r="Q47" s="133">
        <v>2878</v>
      </c>
      <c r="R47" s="133">
        <v>2945</v>
      </c>
      <c r="S47" s="133">
        <v>3098</v>
      </c>
      <c r="T47" s="133">
        <v>3216</v>
      </c>
      <c r="U47" s="133">
        <v>3328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3:37" s="6" customFormat="1" ht="12.75">
      <c r="C48" s="35" t="s">
        <v>206</v>
      </c>
      <c r="D48" s="88">
        <v>4927</v>
      </c>
      <c r="E48" s="88">
        <v>5173</v>
      </c>
      <c r="F48" s="88">
        <v>5262</v>
      </c>
      <c r="G48" s="88">
        <v>5463</v>
      </c>
      <c r="H48" s="88">
        <v>5626</v>
      </c>
      <c r="I48" s="88">
        <v>5465</v>
      </c>
      <c r="J48" s="88">
        <v>5849</v>
      </c>
      <c r="K48" s="88">
        <v>6122</v>
      </c>
      <c r="L48" s="88">
        <v>6450</v>
      </c>
      <c r="M48" s="88">
        <v>6610</v>
      </c>
      <c r="N48" s="88">
        <v>6759</v>
      </c>
      <c r="O48" s="88">
        <v>7005</v>
      </c>
      <c r="P48" s="88">
        <v>7197</v>
      </c>
      <c r="Q48" s="88">
        <v>7393</v>
      </c>
      <c r="R48" s="88">
        <v>7786</v>
      </c>
      <c r="S48" s="88">
        <v>7926</v>
      </c>
      <c r="T48" s="88">
        <v>8162</v>
      </c>
      <c r="U48" s="88">
        <v>8459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3:37" s="6" customFormat="1" ht="12.75">
      <c r="C49" s="35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30"/>
      <c r="P49" s="133"/>
      <c r="Q49" s="38"/>
      <c r="R49"/>
      <c r="S49"/>
      <c r="T49"/>
      <c r="U49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2.75">
      <c r="A50" s="35">
        <v>10</v>
      </c>
      <c r="B50" s="36" t="s">
        <v>18</v>
      </c>
      <c r="C50" s="9" t="s">
        <v>78</v>
      </c>
      <c r="D50" s="133">
        <v>5057</v>
      </c>
      <c r="E50" s="133">
        <v>5083</v>
      </c>
      <c r="F50" s="133">
        <v>5461</v>
      </c>
      <c r="G50" s="133">
        <v>5845</v>
      </c>
      <c r="H50" s="133">
        <v>6099</v>
      </c>
      <c r="I50" s="133">
        <v>6086</v>
      </c>
      <c r="J50" s="133">
        <v>6654</v>
      </c>
      <c r="K50" s="133">
        <v>7000</v>
      </c>
      <c r="L50" s="133">
        <v>7366</v>
      </c>
      <c r="M50" s="133">
        <v>7398</v>
      </c>
      <c r="N50" s="133">
        <v>7848</v>
      </c>
      <c r="O50" s="30">
        <v>7824</v>
      </c>
      <c r="P50" s="133">
        <v>7845</v>
      </c>
      <c r="Q50" s="133">
        <v>8295</v>
      </c>
      <c r="R50" s="133">
        <v>8548</v>
      </c>
      <c r="S50" s="133">
        <v>8410</v>
      </c>
      <c r="T50" s="133">
        <v>9209</v>
      </c>
      <c r="U50" s="133">
        <v>9243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12.75">
      <c r="A51" s="9"/>
      <c r="B51" s="13"/>
      <c r="C51" s="9" t="s">
        <v>102</v>
      </c>
      <c r="D51" s="133">
        <v>5369</v>
      </c>
      <c r="E51" s="133">
        <v>5617</v>
      </c>
      <c r="F51" s="133">
        <v>5778</v>
      </c>
      <c r="G51" s="133">
        <v>5665</v>
      </c>
      <c r="H51" s="133">
        <v>5952</v>
      </c>
      <c r="I51" s="133">
        <v>6048</v>
      </c>
      <c r="J51" s="133">
        <v>6209</v>
      </c>
      <c r="K51" s="133">
        <v>6565</v>
      </c>
      <c r="L51" s="133">
        <v>6712</v>
      </c>
      <c r="M51" s="133">
        <v>6259</v>
      </c>
      <c r="N51" s="133">
        <v>6353</v>
      </c>
      <c r="O51" s="30">
        <v>6688</v>
      </c>
      <c r="P51" s="133">
        <v>6873</v>
      </c>
      <c r="Q51" s="133">
        <v>6947</v>
      </c>
      <c r="R51" s="133">
        <v>7250</v>
      </c>
      <c r="S51" s="133">
        <v>6856</v>
      </c>
      <c r="T51" s="133">
        <v>7125</v>
      </c>
      <c r="U51" s="133">
        <v>7554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12.75">
      <c r="A52" s="9"/>
      <c r="B52" s="13"/>
      <c r="C52" s="9" t="s">
        <v>101</v>
      </c>
      <c r="D52" s="133">
        <v>3771</v>
      </c>
      <c r="E52" s="133">
        <v>3984</v>
      </c>
      <c r="F52" s="133">
        <v>3814</v>
      </c>
      <c r="G52" s="133">
        <v>4033</v>
      </c>
      <c r="H52" s="133">
        <v>4117</v>
      </c>
      <c r="I52" s="133">
        <v>4376</v>
      </c>
      <c r="J52" s="133">
        <v>4711</v>
      </c>
      <c r="K52" s="133">
        <v>4975</v>
      </c>
      <c r="L52" s="133">
        <v>5219</v>
      </c>
      <c r="M52" s="133">
        <v>5188</v>
      </c>
      <c r="N52" s="133">
        <v>5296</v>
      </c>
      <c r="O52" s="30">
        <v>5624</v>
      </c>
      <c r="P52" s="133">
        <v>5839</v>
      </c>
      <c r="Q52" s="133">
        <v>5901</v>
      </c>
      <c r="R52" s="133">
        <v>6141</v>
      </c>
      <c r="S52" s="133">
        <v>6452</v>
      </c>
      <c r="T52" s="133">
        <v>7131</v>
      </c>
      <c r="U52" s="133">
        <v>7481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3:37" s="6" customFormat="1" ht="12.75">
      <c r="C53" s="35" t="s">
        <v>206</v>
      </c>
      <c r="D53" s="88">
        <v>14197</v>
      </c>
      <c r="E53" s="88">
        <v>14684</v>
      </c>
      <c r="F53" s="88">
        <v>15053</v>
      </c>
      <c r="G53" s="88">
        <v>15543</v>
      </c>
      <c r="H53" s="88">
        <v>16168</v>
      </c>
      <c r="I53" s="88">
        <v>16510</v>
      </c>
      <c r="J53" s="88">
        <v>17574</v>
      </c>
      <c r="K53" s="88">
        <v>18540</v>
      </c>
      <c r="L53" s="88">
        <v>19297</v>
      </c>
      <c r="M53" s="88">
        <v>18845</v>
      </c>
      <c r="N53" s="88">
        <v>19497</v>
      </c>
      <c r="O53" s="88">
        <v>20136</v>
      </c>
      <c r="P53" s="88">
        <v>20557</v>
      </c>
      <c r="Q53" s="88">
        <v>21143</v>
      </c>
      <c r="R53" s="88">
        <v>21939</v>
      </c>
      <c r="S53" s="88">
        <v>21718</v>
      </c>
      <c r="T53" s="88">
        <v>23465</v>
      </c>
      <c r="U53" s="88">
        <v>24278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3:37" s="6" customFormat="1" ht="12.75">
      <c r="C54" s="35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30"/>
      <c r="P54" s="133"/>
      <c r="Q54" s="38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2.75">
      <c r="A55" s="35">
        <v>12</v>
      </c>
      <c r="B55" s="36" t="s">
        <v>20</v>
      </c>
      <c r="C55" s="9" t="s">
        <v>78</v>
      </c>
      <c r="D55" s="133">
        <v>30866</v>
      </c>
      <c r="E55" s="133">
        <v>32124</v>
      </c>
      <c r="F55" s="133">
        <v>34259</v>
      </c>
      <c r="G55" s="133">
        <v>36309</v>
      </c>
      <c r="H55" s="133">
        <v>37405</v>
      </c>
      <c r="I55" s="133">
        <v>38941</v>
      </c>
      <c r="J55" s="133">
        <v>40811</v>
      </c>
      <c r="K55" s="133">
        <v>42606</v>
      </c>
      <c r="L55" s="133">
        <v>43849</v>
      </c>
      <c r="M55" s="133">
        <v>44983</v>
      </c>
      <c r="N55" s="133">
        <v>46939</v>
      </c>
      <c r="O55" s="133">
        <v>49101</v>
      </c>
      <c r="P55" s="133">
        <v>51173</v>
      </c>
      <c r="Q55" s="133">
        <v>53149</v>
      </c>
      <c r="R55" s="133">
        <v>54895</v>
      </c>
      <c r="S55" s="133">
        <v>57816</v>
      </c>
      <c r="T55" s="133">
        <v>61032</v>
      </c>
      <c r="U55" s="133">
        <v>63953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2.75">
      <c r="A56" s="9"/>
      <c r="B56" s="13"/>
      <c r="C56" s="9" t="s">
        <v>102</v>
      </c>
      <c r="D56" s="133">
        <v>31728</v>
      </c>
      <c r="E56" s="133">
        <v>33587</v>
      </c>
      <c r="F56" s="133">
        <v>33756</v>
      </c>
      <c r="G56" s="133">
        <v>34426</v>
      </c>
      <c r="H56" s="133">
        <v>34804</v>
      </c>
      <c r="I56" s="133">
        <v>36165</v>
      </c>
      <c r="J56" s="133">
        <v>37629</v>
      </c>
      <c r="K56" s="133">
        <v>39936</v>
      </c>
      <c r="L56" s="133">
        <v>41174</v>
      </c>
      <c r="M56" s="133">
        <v>39879</v>
      </c>
      <c r="N56" s="133">
        <v>39904</v>
      </c>
      <c r="O56" s="30">
        <v>41536</v>
      </c>
      <c r="P56" s="133">
        <v>42050</v>
      </c>
      <c r="Q56" s="133">
        <v>42038</v>
      </c>
      <c r="R56" s="133">
        <v>43672</v>
      </c>
      <c r="S56" s="133">
        <v>44386</v>
      </c>
      <c r="T56" s="133">
        <v>46065</v>
      </c>
      <c r="U56" s="133">
        <v>48191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2.75">
      <c r="A57" s="9"/>
      <c r="B57" s="13"/>
      <c r="C57" s="9" t="s">
        <v>101</v>
      </c>
      <c r="D57" s="133">
        <v>44130</v>
      </c>
      <c r="E57" s="133">
        <v>46698</v>
      </c>
      <c r="F57" s="133">
        <v>48804</v>
      </c>
      <c r="G57" s="133">
        <v>49332</v>
      </c>
      <c r="H57" s="133">
        <v>51001</v>
      </c>
      <c r="I57" s="133">
        <v>53702</v>
      </c>
      <c r="J57" s="133">
        <v>57870</v>
      </c>
      <c r="K57" s="133">
        <v>63815</v>
      </c>
      <c r="L57" s="133">
        <v>69141</v>
      </c>
      <c r="M57" s="133">
        <v>70964</v>
      </c>
      <c r="N57" s="133">
        <v>74535</v>
      </c>
      <c r="O57" s="30">
        <v>79436</v>
      </c>
      <c r="P57" s="133">
        <v>82471</v>
      </c>
      <c r="Q57" s="133">
        <v>84994</v>
      </c>
      <c r="R57" s="133">
        <v>88111</v>
      </c>
      <c r="S57" s="133">
        <v>94192</v>
      </c>
      <c r="T57" s="133">
        <v>98112</v>
      </c>
      <c r="U57" s="133">
        <v>102742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3:37" s="6" customFormat="1" ht="12.75">
      <c r="C58" s="35" t="s">
        <v>206</v>
      </c>
      <c r="D58" s="88">
        <v>106724</v>
      </c>
      <c r="E58" s="88">
        <v>112409</v>
      </c>
      <c r="F58" s="88">
        <v>116819</v>
      </c>
      <c r="G58" s="88">
        <v>120067</v>
      </c>
      <c r="H58" s="88">
        <v>123210</v>
      </c>
      <c r="I58" s="88">
        <v>128808</v>
      </c>
      <c r="J58" s="88">
        <v>136310</v>
      </c>
      <c r="K58" s="88">
        <v>146357</v>
      </c>
      <c r="L58" s="88">
        <v>154164</v>
      </c>
      <c r="M58" s="88">
        <v>155826</v>
      </c>
      <c r="N58" s="88">
        <v>161378</v>
      </c>
      <c r="O58" s="88">
        <v>170073</v>
      </c>
      <c r="P58" s="88">
        <v>175694</v>
      </c>
      <c r="Q58" s="88">
        <v>180181</v>
      </c>
      <c r="R58" s="88">
        <v>186678</v>
      </c>
      <c r="S58" s="88">
        <v>196394</v>
      </c>
      <c r="T58" s="88">
        <v>205209</v>
      </c>
      <c r="U58" s="88">
        <v>214886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3:37" s="6" customFormat="1" ht="12.75">
      <c r="C59" s="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30"/>
      <c r="P59" s="133"/>
      <c r="Q59" s="38"/>
      <c r="R59"/>
      <c r="S59"/>
      <c r="T59"/>
      <c r="U5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2.75">
      <c r="A60" s="35">
        <v>13</v>
      </c>
      <c r="B60" s="36" t="s">
        <v>22</v>
      </c>
      <c r="C60" s="9" t="s">
        <v>78</v>
      </c>
      <c r="D60" s="133">
        <v>7091</v>
      </c>
      <c r="E60" s="133">
        <v>7428</v>
      </c>
      <c r="F60" s="133">
        <v>7930</v>
      </c>
      <c r="G60" s="133">
        <v>8196</v>
      </c>
      <c r="H60" s="133">
        <v>8374</v>
      </c>
      <c r="I60" s="133">
        <v>8674</v>
      </c>
      <c r="J60" s="133">
        <v>9143</v>
      </c>
      <c r="K60" s="133">
        <v>9530</v>
      </c>
      <c r="L60" s="133">
        <v>10028</v>
      </c>
      <c r="M60" s="133">
        <v>10301</v>
      </c>
      <c r="N60" s="133">
        <v>10767</v>
      </c>
      <c r="O60" s="30">
        <v>11262</v>
      </c>
      <c r="P60" s="133">
        <v>11511</v>
      </c>
      <c r="Q60" s="133">
        <v>11900</v>
      </c>
      <c r="R60" s="133">
        <v>12392</v>
      </c>
      <c r="S60" s="133">
        <v>12860</v>
      </c>
      <c r="T60" s="133">
        <v>13605</v>
      </c>
      <c r="U60" s="133">
        <v>14533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12.75">
      <c r="A61" s="9"/>
      <c r="B61" s="13"/>
      <c r="C61" s="9" t="s">
        <v>102</v>
      </c>
      <c r="D61" s="133">
        <v>7157</v>
      </c>
      <c r="E61" s="133">
        <v>7728</v>
      </c>
      <c r="F61" s="133">
        <v>7868</v>
      </c>
      <c r="G61" s="133">
        <v>8143</v>
      </c>
      <c r="H61" s="133">
        <v>8471</v>
      </c>
      <c r="I61" s="133">
        <v>8864</v>
      </c>
      <c r="J61" s="133">
        <v>9376</v>
      </c>
      <c r="K61" s="133">
        <v>10043</v>
      </c>
      <c r="L61" s="133">
        <v>10468</v>
      </c>
      <c r="M61" s="133">
        <v>10310</v>
      </c>
      <c r="N61" s="133">
        <v>10476</v>
      </c>
      <c r="O61" s="133">
        <v>11133</v>
      </c>
      <c r="P61" s="133">
        <v>11540</v>
      </c>
      <c r="Q61" s="133">
        <v>11495</v>
      </c>
      <c r="R61" s="133">
        <v>11563</v>
      </c>
      <c r="S61" s="133">
        <v>12026</v>
      </c>
      <c r="T61" s="133">
        <v>12532</v>
      </c>
      <c r="U61" s="133">
        <v>13126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12.75">
      <c r="A62" s="9"/>
      <c r="B62" s="13"/>
      <c r="C62" s="9" t="s">
        <v>101</v>
      </c>
      <c r="D62" s="133">
        <v>7309</v>
      </c>
      <c r="E62" s="133">
        <v>7848</v>
      </c>
      <c r="F62" s="133">
        <v>8347</v>
      </c>
      <c r="G62" s="133">
        <v>8942</v>
      </c>
      <c r="H62" s="133">
        <v>9371</v>
      </c>
      <c r="I62" s="133">
        <v>9967</v>
      </c>
      <c r="J62" s="133">
        <v>10503</v>
      </c>
      <c r="K62" s="133">
        <v>11498</v>
      </c>
      <c r="L62" s="133">
        <v>12432</v>
      </c>
      <c r="M62" s="133">
        <v>12781</v>
      </c>
      <c r="N62" s="133">
        <v>13639</v>
      </c>
      <c r="O62" s="30">
        <v>14809</v>
      </c>
      <c r="P62" s="133">
        <v>15491</v>
      </c>
      <c r="Q62" s="133">
        <v>15981</v>
      </c>
      <c r="R62" s="133">
        <v>16950</v>
      </c>
      <c r="S62" s="133">
        <v>17661</v>
      </c>
      <c r="T62" s="133">
        <v>18407</v>
      </c>
      <c r="U62" s="133">
        <v>18914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3:37" s="6" customFormat="1" ht="12.75">
      <c r="C63" s="35" t="s">
        <v>206</v>
      </c>
      <c r="D63" s="88">
        <v>21557</v>
      </c>
      <c r="E63" s="88">
        <v>23004</v>
      </c>
      <c r="F63" s="88">
        <v>24145</v>
      </c>
      <c r="G63" s="88">
        <v>25281</v>
      </c>
      <c r="H63" s="88">
        <v>26216</v>
      </c>
      <c r="I63" s="88">
        <v>27505</v>
      </c>
      <c r="J63" s="88">
        <v>29022</v>
      </c>
      <c r="K63" s="88">
        <v>31071</v>
      </c>
      <c r="L63" s="88">
        <v>32928</v>
      </c>
      <c r="M63" s="88">
        <v>33392</v>
      </c>
      <c r="N63" s="88">
        <v>34882</v>
      </c>
      <c r="O63" s="88">
        <v>37204</v>
      </c>
      <c r="P63" s="88">
        <v>38542</v>
      </c>
      <c r="Q63" s="88">
        <v>39376</v>
      </c>
      <c r="R63" s="88">
        <v>40905</v>
      </c>
      <c r="S63" s="88">
        <v>42547</v>
      </c>
      <c r="T63" s="88">
        <v>44544</v>
      </c>
      <c r="U63" s="88">
        <v>46573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3:37" s="6" customFormat="1" ht="12.75">
      <c r="C64" s="35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30"/>
      <c r="P64" s="133"/>
      <c r="Q64" s="38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2.75">
      <c r="A65" s="35">
        <v>14</v>
      </c>
      <c r="B65" s="36" t="s">
        <v>24</v>
      </c>
      <c r="C65" s="9" t="s">
        <v>78</v>
      </c>
      <c r="D65" s="133">
        <v>43510</v>
      </c>
      <c r="E65" s="133">
        <v>45933</v>
      </c>
      <c r="F65" s="133">
        <v>49039</v>
      </c>
      <c r="G65" s="133">
        <v>51441</v>
      </c>
      <c r="H65" s="133">
        <v>53020</v>
      </c>
      <c r="I65" s="133">
        <v>54778</v>
      </c>
      <c r="J65" s="133">
        <v>57477</v>
      </c>
      <c r="K65" s="133">
        <v>60200</v>
      </c>
      <c r="L65" s="133">
        <v>63485</v>
      </c>
      <c r="M65" s="133">
        <v>64913</v>
      </c>
      <c r="N65" s="133">
        <v>64583</v>
      </c>
      <c r="O65" s="30">
        <v>66813</v>
      </c>
      <c r="P65" s="133">
        <v>69270</v>
      </c>
      <c r="Q65" s="133">
        <v>71683</v>
      </c>
      <c r="R65" s="133">
        <v>74538</v>
      </c>
      <c r="S65" s="133">
        <v>78246</v>
      </c>
      <c r="T65" s="133">
        <v>82942</v>
      </c>
      <c r="U65" s="133">
        <v>87604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2.75">
      <c r="A66" s="9"/>
      <c r="B66" s="13"/>
      <c r="C66" s="9" t="s">
        <v>102</v>
      </c>
      <c r="D66" s="133">
        <v>49392</v>
      </c>
      <c r="E66" s="133">
        <v>52814</v>
      </c>
      <c r="F66" s="133">
        <v>54558</v>
      </c>
      <c r="G66" s="133">
        <v>55900</v>
      </c>
      <c r="H66" s="133">
        <v>56992</v>
      </c>
      <c r="I66" s="133">
        <v>59196</v>
      </c>
      <c r="J66" s="133">
        <v>61313</v>
      </c>
      <c r="K66" s="133">
        <v>64915</v>
      </c>
      <c r="L66" s="133">
        <v>68981</v>
      </c>
      <c r="M66" s="133">
        <v>64954</v>
      </c>
      <c r="N66" s="133">
        <v>66085</v>
      </c>
      <c r="O66" s="30">
        <v>69200</v>
      </c>
      <c r="P66" s="133">
        <v>70577</v>
      </c>
      <c r="Q66" s="133">
        <v>71687</v>
      </c>
      <c r="R66" s="133">
        <v>73476</v>
      </c>
      <c r="S66" s="133">
        <v>74845</v>
      </c>
      <c r="T66" s="133">
        <v>78557</v>
      </c>
      <c r="U66" s="133">
        <v>81808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2.75">
      <c r="A67" s="9"/>
      <c r="B67" s="13"/>
      <c r="C67" s="9" t="s">
        <v>101</v>
      </c>
      <c r="D67" s="133">
        <v>60127</v>
      </c>
      <c r="E67" s="133">
        <v>64892</v>
      </c>
      <c r="F67" s="133">
        <v>67519</v>
      </c>
      <c r="G67" s="133">
        <v>70198</v>
      </c>
      <c r="H67" s="133">
        <v>72404</v>
      </c>
      <c r="I67" s="133">
        <v>76170</v>
      </c>
      <c r="J67" s="133">
        <v>81673</v>
      </c>
      <c r="K67" s="133">
        <v>88380</v>
      </c>
      <c r="L67" s="133">
        <v>93501</v>
      </c>
      <c r="M67" s="133">
        <v>93770</v>
      </c>
      <c r="N67" s="133">
        <v>97462</v>
      </c>
      <c r="O67" s="133">
        <v>105236</v>
      </c>
      <c r="P67" s="133">
        <v>109608</v>
      </c>
      <c r="Q67" s="133">
        <v>113187</v>
      </c>
      <c r="R67" s="133">
        <v>117874</v>
      </c>
      <c r="S67" s="133">
        <v>125193</v>
      </c>
      <c r="T67" s="133">
        <v>131175</v>
      </c>
      <c r="U67" s="133">
        <v>139042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3:37" s="6" customFormat="1" ht="12.75">
      <c r="C68" s="35" t="s">
        <v>206</v>
      </c>
      <c r="D68" s="88">
        <v>153029</v>
      </c>
      <c r="E68" s="88">
        <v>163639</v>
      </c>
      <c r="F68" s="88">
        <v>171116</v>
      </c>
      <c r="G68" s="88">
        <v>177539</v>
      </c>
      <c r="H68" s="88">
        <v>182416</v>
      </c>
      <c r="I68" s="88">
        <v>190144</v>
      </c>
      <c r="J68" s="88">
        <v>200463</v>
      </c>
      <c r="K68" s="88">
        <v>213495</v>
      </c>
      <c r="L68" s="88">
        <v>225967</v>
      </c>
      <c r="M68" s="88">
        <v>223637</v>
      </c>
      <c r="N68" s="88">
        <v>228130</v>
      </c>
      <c r="O68" s="88">
        <v>241249</v>
      </c>
      <c r="P68" s="88">
        <v>249455</v>
      </c>
      <c r="Q68" s="88">
        <v>256557</v>
      </c>
      <c r="R68" s="88">
        <v>265888</v>
      </c>
      <c r="S68" s="88">
        <v>278284</v>
      </c>
      <c r="T68" s="88">
        <v>292674</v>
      </c>
      <c r="U68" s="88">
        <v>308454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3:37" s="6" customFormat="1" ht="12.75">
      <c r="C69" s="3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38"/>
      <c r="R69"/>
      <c r="S69"/>
      <c r="T69"/>
      <c r="U6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.75">
      <c r="A70" s="35">
        <v>17</v>
      </c>
      <c r="B70" s="36" t="s">
        <v>26</v>
      </c>
      <c r="C70" s="9" t="s">
        <v>78</v>
      </c>
      <c r="D70" s="133">
        <v>8416</v>
      </c>
      <c r="E70" s="133">
        <v>8691</v>
      </c>
      <c r="F70" s="133">
        <v>9148</v>
      </c>
      <c r="G70" s="133">
        <v>9420</v>
      </c>
      <c r="H70" s="133">
        <v>9759</v>
      </c>
      <c r="I70" s="133">
        <v>9911</v>
      </c>
      <c r="J70" s="133">
        <v>10252</v>
      </c>
      <c r="K70" s="133">
        <v>10538</v>
      </c>
      <c r="L70" s="133">
        <v>10819</v>
      </c>
      <c r="M70" s="133">
        <v>11173</v>
      </c>
      <c r="N70" s="133">
        <v>11290</v>
      </c>
      <c r="O70" s="30">
        <v>11595</v>
      </c>
      <c r="P70" s="133">
        <v>11970</v>
      </c>
      <c r="Q70" s="133">
        <v>12269</v>
      </c>
      <c r="R70" s="133">
        <v>12583</v>
      </c>
      <c r="S70" s="133">
        <v>13173</v>
      </c>
      <c r="T70" s="133">
        <v>14057</v>
      </c>
      <c r="U70" s="133">
        <v>14575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2.75">
      <c r="A71" s="9"/>
      <c r="B71" s="13"/>
      <c r="C71" s="9" t="s">
        <v>102</v>
      </c>
      <c r="D71" s="133">
        <v>8177</v>
      </c>
      <c r="E71" s="133">
        <v>8463</v>
      </c>
      <c r="F71" s="133">
        <v>8432</v>
      </c>
      <c r="G71" s="133">
        <v>8602</v>
      </c>
      <c r="H71" s="133">
        <v>8714</v>
      </c>
      <c r="I71" s="133">
        <v>9128</v>
      </c>
      <c r="J71" s="133">
        <v>9550</v>
      </c>
      <c r="K71" s="133">
        <v>10218</v>
      </c>
      <c r="L71" s="133">
        <v>10543</v>
      </c>
      <c r="M71" s="133">
        <v>9513</v>
      </c>
      <c r="N71" s="133">
        <v>9971</v>
      </c>
      <c r="O71" s="30">
        <v>10457</v>
      </c>
      <c r="P71" s="133">
        <v>10667</v>
      </c>
      <c r="Q71" s="133">
        <v>10595</v>
      </c>
      <c r="R71" s="133">
        <v>10628</v>
      </c>
      <c r="S71" s="133">
        <v>10774</v>
      </c>
      <c r="T71" s="133">
        <v>11131</v>
      </c>
      <c r="U71" s="133">
        <v>11774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2.75">
      <c r="A72" s="9"/>
      <c r="B72" s="13"/>
      <c r="C72" s="9" t="s">
        <v>101</v>
      </c>
      <c r="D72" s="133">
        <v>7273</v>
      </c>
      <c r="E72" s="133">
        <v>7757</v>
      </c>
      <c r="F72" s="133">
        <v>8153</v>
      </c>
      <c r="G72" s="133">
        <v>8328</v>
      </c>
      <c r="H72" s="133">
        <v>8662</v>
      </c>
      <c r="I72" s="133">
        <v>9029</v>
      </c>
      <c r="J72" s="133">
        <v>9516</v>
      </c>
      <c r="K72" s="133">
        <v>10275</v>
      </c>
      <c r="L72" s="133">
        <v>11062</v>
      </c>
      <c r="M72" s="133">
        <v>11087</v>
      </c>
      <c r="N72" s="133">
        <v>11402</v>
      </c>
      <c r="O72" s="30">
        <v>12227</v>
      </c>
      <c r="P72" s="133">
        <v>12487</v>
      </c>
      <c r="Q72" s="133">
        <v>12801</v>
      </c>
      <c r="R72" s="133">
        <v>13198</v>
      </c>
      <c r="S72" s="133">
        <v>13931</v>
      </c>
      <c r="T72" s="133">
        <v>14250</v>
      </c>
      <c r="U72" s="133">
        <v>14715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3:37" s="6" customFormat="1" ht="12.75">
      <c r="C73" s="35" t="s">
        <v>206</v>
      </c>
      <c r="D73" s="88">
        <v>23866</v>
      </c>
      <c r="E73" s="88">
        <v>24911</v>
      </c>
      <c r="F73" s="88">
        <v>25733</v>
      </c>
      <c r="G73" s="88">
        <v>26350</v>
      </c>
      <c r="H73" s="88">
        <v>27135</v>
      </c>
      <c r="I73" s="88">
        <v>28068</v>
      </c>
      <c r="J73" s="88">
        <v>29318</v>
      </c>
      <c r="K73" s="88">
        <v>31031</v>
      </c>
      <c r="L73" s="88">
        <v>32424</v>
      </c>
      <c r="M73" s="88">
        <v>31773</v>
      </c>
      <c r="N73" s="88">
        <v>32663</v>
      </c>
      <c r="O73" s="88">
        <v>34279</v>
      </c>
      <c r="P73" s="88">
        <v>35124</v>
      </c>
      <c r="Q73" s="88">
        <v>35665</v>
      </c>
      <c r="R73" s="88">
        <v>36409</v>
      </c>
      <c r="S73" s="88">
        <v>37878</v>
      </c>
      <c r="T73" s="88">
        <v>39438</v>
      </c>
      <c r="U73" s="88">
        <v>41064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3:37" s="6" customFormat="1" ht="12.75">
      <c r="C74" s="35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30"/>
      <c r="P74" s="133"/>
      <c r="Q74" s="38"/>
      <c r="R74"/>
      <c r="S74"/>
      <c r="T74"/>
      <c r="U74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2.75">
      <c r="A75" s="35">
        <v>18</v>
      </c>
      <c r="B75" s="36" t="s">
        <v>28</v>
      </c>
      <c r="C75" s="9" t="s">
        <v>78</v>
      </c>
      <c r="D75" s="133">
        <v>8727</v>
      </c>
      <c r="E75" s="133">
        <v>9163</v>
      </c>
      <c r="F75" s="133">
        <v>9901</v>
      </c>
      <c r="G75" s="133">
        <v>10211</v>
      </c>
      <c r="H75" s="133">
        <v>10425</v>
      </c>
      <c r="I75" s="133">
        <v>10484</v>
      </c>
      <c r="J75" s="133">
        <v>10906</v>
      </c>
      <c r="K75" s="133">
        <v>11412</v>
      </c>
      <c r="L75" s="133">
        <v>12056</v>
      </c>
      <c r="M75" s="133">
        <v>12550</v>
      </c>
      <c r="N75" s="133">
        <v>12910</v>
      </c>
      <c r="O75" s="30">
        <v>13166</v>
      </c>
      <c r="P75" s="133">
        <v>13687</v>
      </c>
      <c r="Q75" s="133">
        <v>14383</v>
      </c>
      <c r="R75" s="133">
        <v>15115</v>
      </c>
      <c r="S75" s="133">
        <v>16183</v>
      </c>
      <c r="T75" s="133">
        <v>16824</v>
      </c>
      <c r="U75" s="133">
        <v>17898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2.75">
      <c r="A76" s="9"/>
      <c r="B76" s="13"/>
      <c r="C76" s="9" t="s">
        <v>102</v>
      </c>
      <c r="D76" s="133">
        <v>9735</v>
      </c>
      <c r="E76" s="133">
        <v>9551</v>
      </c>
      <c r="F76" s="133">
        <v>9310</v>
      </c>
      <c r="G76" s="133">
        <v>9499</v>
      </c>
      <c r="H76" s="133">
        <v>9629</v>
      </c>
      <c r="I76" s="133">
        <v>9891</v>
      </c>
      <c r="J76" s="133">
        <v>10308</v>
      </c>
      <c r="K76" s="133">
        <v>10815</v>
      </c>
      <c r="L76" s="133">
        <v>11489</v>
      </c>
      <c r="M76" s="133">
        <v>10813</v>
      </c>
      <c r="N76" s="133">
        <v>10857</v>
      </c>
      <c r="O76" s="30">
        <v>11703</v>
      </c>
      <c r="P76" s="133">
        <v>12096</v>
      </c>
      <c r="Q76" s="133">
        <v>12009</v>
      </c>
      <c r="R76" s="133">
        <v>12210</v>
      </c>
      <c r="S76" s="133">
        <v>12353</v>
      </c>
      <c r="T76" s="133">
        <v>13073</v>
      </c>
      <c r="U76" s="133">
        <v>13837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.75">
      <c r="A77" s="9"/>
      <c r="B77" s="13"/>
      <c r="C77" s="9" t="s">
        <v>101</v>
      </c>
      <c r="D77" s="133">
        <v>7896</v>
      </c>
      <c r="E77" s="133">
        <v>8410</v>
      </c>
      <c r="F77" s="133">
        <v>8975</v>
      </c>
      <c r="G77" s="133">
        <v>9057</v>
      </c>
      <c r="H77" s="133">
        <v>9384</v>
      </c>
      <c r="I77" s="133">
        <v>9840</v>
      </c>
      <c r="J77" s="133">
        <v>10367</v>
      </c>
      <c r="K77" s="133">
        <v>11399</v>
      </c>
      <c r="L77" s="133">
        <v>12103</v>
      </c>
      <c r="M77" s="133">
        <v>12147</v>
      </c>
      <c r="N77" s="133">
        <v>12676</v>
      </c>
      <c r="O77" s="30">
        <v>13553</v>
      </c>
      <c r="P77" s="133">
        <v>13941</v>
      </c>
      <c r="Q77" s="133">
        <v>14234</v>
      </c>
      <c r="R77" s="133">
        <v>14928</v>
      </c>
      <c r="S77" s="133">
        <v>15714</v>
      </c>
      <c r="T77" s="133">
        <v>16313</v>
      </c>
      <c r="U77" s="133">
        <v>17132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3:37" s="6" customFormat="1" ht="12.75">
      <c r="C78" s="35" t="s">
        <v>206</v>
      </c>
      <c r="D78" s="88">
        <v>26358</v>
      </c>
      <c r="E78" s="88">
        <v>27124</v>
      </c>
      <c r="F78" s="88">
        <v>28186</v>
      </c>
      <c r="G78" s="88">
        <v>28767</v>
      </c>
      <c r="H78" s="88">
        <v>29438</v>
      </c>
      <c r="I78" s="88">
        <v>30215</v>
      </c>
      <c r="J78" s="88">
        <v>31581</v>
      </c>
      <c r="K78" s="88">
        <v>33626</v>
      </c>
      <c r="L78" s="88">
        <v>35648</v>
      </c>
      <c r="M78" s="88">
        <v>35510</v>
      </c>
      <c r="N78" s="88">
        <v>36443</v>
      </c>
      <c r="O78" s="88">
        <v>38422</v>
      </c>
      <c r="P78" s="88">
        <v>39724</v>
      </c>
      <c r="Q78" s="88">
        <v>40626</v>
      </c>
      <c r="R78" s="88">
        <v>42253</v>
      </c>
      <c r="S78" s="88">
        <v>44250</v>
      </c>
      <c r="T78" s="88">
        <v>46210</v>
      </c>
      <c r="U78" s="88">
        <v>48867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3:37" s="6" customFormat="1" ht="12.75">
      <c r="C79" s="3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30"/>
      <c r="P79" s="133"/>
      <c r="Q79" s="3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35">
        <v>19</v>
      </c>
      <c r="B80" s="36" t="s">
        <v>30</v>
      </c>
      <c r="C80" s="9" t="s">
        <v>78</v>
      </c>
      <c r="D80" s="133">
        <v>6639</v>
      </c>
      <c r="E80" s="133">
        <v>6928</v>
      </c>
      <c r="F80" s="133">
        <v>7281</v>
      </c>
      <c r="G80" s="133">
        <v>7633</v>
      </c>
      <c r="H80" s="133">
        <v>7775</v>
      </c>
      <c r="I80" s="133">
        <v>7999</v>
      </c>
      <c r="J80" s="133">
        <v>8265</v>
      </c>
      <c r="K80" s="133">
        <v>8508</v>
      </c>
      <c r="L80" s="133">
        <v>8835</v>
      </c>
      <c r="M80" s="133">
        <v>8855</v>
      </c>
      <c r="N80" s="133">
        <v>8933</v>
      </c>
      <c r="O80" s="133">
        <v>9103</v>
      </c>
      <c r="P80" s="133">
        <v>9453</v>
      </c>
      <c r="Q80" s="133">
        <v>9874</v>
      </c>
      <c r="R80" s="133">
        <v>10359</v>
      </c>
      <c r="S80" s="133">
        <v>10846</v>
      </c>
      <c r="T80" s="133">
        <v>11377</v>
      </c>
      <c r="U80" s="133">
        <v>11929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9"/>
      <c r="B81" s="13"/>
      <c r="C81" s="9" t="s">
        <v>102</v>
      </c>
      <c r="D81" s="133">
        <v>9212</v>
      </c>
      <c r="E81" s="133">
        <v>9872</v>
      </c>
      <c r="F81" s="133">
        <v>10456</v>
      </c>
      <c r="G81" s="133">
        <v>10454</v>
      </c>
      <c r="H81" s="133">
        <v>10588</v>
      </c>
      <c r="I81" s="133">
        <v>10550</v>
      </c>
      <c r="J81" s="133">
        <v>11063</v>
      </c>
      <c r="K81" s="133">
        <v>12153</v>
      </c>
      <c r="L81" s="133">
        <v>12722</v>
      </c>
      <c r="M81" s="133">
        <v>12034</v>
      </c>
      <c r="N81" s="133">
        <v>12264</v>
      </c>
      <c r="O81" s="30">
        <v>13026</v>
      </c>
      <c r="P81" s="133">
        <v>13421</v>
      </c>
      <c r="Q81" s="133">
        <v>13704</v>
      </c>
      <c r="R81" s="133">
        <v>13957</v>
      </c>
      <c r="S81" s="133">
        <v>14043</v>
      </c>
      <c r="T81" s="133">
        <v>14239</v>
      </c>
      <c r="U81" s="133">
        <v>14501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.75">
      <c r="A82" s="9"/>
      <c r="B82" s="13"/>
      <c r="C82" s="9" t="s">
        <v>101</v>
      </c>
      <c r="D82" s="133">
        <v>8055</v>
      </c>
      <c r="E82" s="133">
        <v>8095</v>
      </c>
      <c r="F82" s="133">
        <v>8038</v>
      </c>
      <c r="G82" s="133">
        <v>8277</v>
      </c>
      <c r="H82" s="133">
        <v>8481</v>
      </c>
      <c r="I82" s="133">
        <v>9076</v>
      </c>
      <c r="J82" s="133">
        <v>9280</v>
      </c>
      <c r="K82" s="133">
        <v>10094</v>
      </c>
      <c r="L82" s="133">
        <v>11002</v>
      </c>
      <c r="M82" s="133">
        <v>11265</v>
      </c>
      <c r="N82" s="133">
        <v>11821</v>
      </c>
      <c r="O82" s="30">
        <v>12955</v>
      </c>
      <c r="P82" s="133">
        <v>13428</v>
      </c>
      <c r="Q82" s="133">
        <v>13856</v>
      </c>
      <c r="R82" s="133">
        <v>14409</v>
      </c>
      <c r="S82" s="133">
        <v>15145</v>
      </c>
      <c r="T82" s="133">
        <v>15621</v>
      </c>
      <c r="U82" s="133">
        <v>16495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s="6" customFormat="1" ht="12.75">
      <c r="C83" s="35" t="s">
        <v>206</v>
      </c>
      <c r="D83" s="88">
        <v>23906</v>
      </c>
      <c r="E83" s="88">
        <v>24895</v>
      </c>
      <c r="F83" s="88">
        <v>25775</v>
      </c>
      <c r="G83" s="88">
        <v>26364</v>
      </c>
      <c r="H83" s="88">
        <v>26844</v>
      </c>
      <c r="I83" s="88">
        <v>27625</v>
      </c>
      <c r="J83" s="88">
        <v>28608</v>
      </c>
      <c r="K83" s="88">
        <v>30755</v>
      </c>
      <c r="L83" s="88">
        <v>32559</v>
      </c>
      <c r="M83" s="88">
        <v>32154</v>
      </c>
      <c r="N83" s="88">
        <v>33018</v>
      </c>
      <c r="O83" s="88">
        <v>35084</v>
      </c>
      <c r="P83" s="88">
        <v>36302</v>
      </c>
      <c r="Q83" s="88">
        <v>37434</v>
      </c>
      <c r="R83" s="88">
        <v>38725</v>
      </c>
      <c r="S83" s="88">
        <v>40034</v>
      </c>
      <c r="T83" s="88">
        <v>41237</v>
      </c>
      <c r="U83" s="88">
        <v>42925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s="6" customFormat="1" ht="12.75">
      <c r="C84" s="35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30"/>
      <c r="P84" s="133"/>
      <c r="Q84" s="38"/>
      <c r="R84"/>
      <c r="S84"/>
      <c r="T84"/>
      <c r="U84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5">
        <v>20</v>
      </c>
      <c r="B85" s="36" t="s">
        <v>32</v>
      </c>
      <c r="C85" s="9" t="s">
        <v>78</v>
      </c>
      <c r="D85" s="133">
        <v>8437</v>
      </c>
      <c r="E85" s="133">
        <v>8674</v>
      </c>
      <c r="F85" s="133">
        <v>9306</v>
      </c>
      <c r="G85" s="133">
        <v>9693</v>
      </c>
      <c r="H85" s="133">
        <v>9965</v>
      </c>
      <c r="I85" s="133">
        <v>10251</v>
      </c>
      <c r="J85" s="133">
        <v>10629</v>
      </c>
      <c r="K85" s="133">
        <v>11076</v>
      </c>
      <c r="L85" s="133">
        <v>11579</v>
      </c>
      <c r="M85" s="133">
        <v>11897</v>
      </c>
      <c r="N85" s="133">
        <v>12175</v>
      </c>
      <c r="O85" s="30">
        <v>12511</v>
      </c>
      <c r="P85" s="133">
        <v>12796</v>
      </c>
      <c r="Q85" s="133">
        <v>12993</v>
      </c>
      <c r="R85" s="133">
        <v>13449</v>
      </c>
      <c r="S85" s="133">
        <v>13974</v>
      </c>
      <c r="T85" s="133">
        <v>14682</v>
      </c>
      <c r="U85" s="133">
        <v>15341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9"/>
      <c r="B86" s="13"/>
      <c r="C86" s="9" t="s">
        <v>102</v>
      </c>
      <c r="D86" s="133">
        <v>8850</v>
      </c>
      <c r="E86" s="133">
        <v>9249</v>
      </c>
      <c r="F86" s="133">
        <v>9683</v>
      </c>
      <c r="G86" s="133">
        <v>9830</v>
      </c>
      <c r="H86" s="133">
        <v>9969</v>
      </c>
      <c r="I86" s="133">
        <v>10312</v>
      </c>
      <c r="J86" s="133">
        <v>10709</v>
      </c>
      <c r="K86" s="133">
        <v>11627</v>
      </c>
      <c r="L86" s="133">
        <v>11985</v>
      </c>
      <c r="M86" s="133">
        <v>11447</v>
      </c>
      <c r="N86" s="133">
        <v>11765</v>
      </c>
      <c r="O86" s="133">
        <v>12307</v>
      </c>
      <c r="P86" s="133">
        <v>12474</v>
      </c>
      <c r="Q86" s="133">
        <v>12500</v>
      </c>
      <c r="R86" s="133">
        <v>12727</v>
      </c>
      <c r="S86" s="133">
        <v>12822</v>
      </c>
      <c r="T86" s="133">
        <v>13100</v>
      </c>
      <c r="U86" s="133">
        <v>13615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9"/>
      <c r="B87" s="13"/>
      <c r="C87" s="9" t="s">
        <v>101</v>
      </c>
      <c r="D87" s="133">
        <v>7342</v>
      </c>
      <c r="E87" s="133">
        <v>7696</v>
      </c>
      <c r="F87" s="133">
        <v>8069</v>
      </c>
      <c r="G87" s="133">
        <v>8422</v>
      </c>
      <c r="H87" s="133">
        <v>8700</v>
      </c>
      <c r="I87" s="133">
        <v>9084</v>
      </c>
      <c r="J87" s="133">
        <v>9560</v>
      </c>
      <c r="K87" s="133">
        <v>10048</v>
      </c>
      <c r="L87" s="133">
        <v>10823</v>
      </c>
      <c r="M87" s="133">
        <v>11143</v>
      </c>
      <c r="N87" s="133">
        <v>11588</v>
      </c>
      <c r="O87" s="30">
        <v>12286</v>
      </c>
      <c r="P87" s="133">
        <v>12764</v>
      </c>
      <c r="Q87" s="133">
        <v>13239</v>
      </c>
      <c r="R87" s="133">
        <v>13722</v>
      </c>
      <c r="S87" s="133">
        <v>14249</v>
      </c>
      <c r="T87" s="133">
        <v>14806</v>
      </c>
      <c r="U87" s="133">
        <v>15282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s="6" customFormat="1" ht="12.75">
      <c r="C88" s="35" t="s">
        <v>206</v>
      </c>
      <c r="D88" s="88">
        <v>24629</v>
      </c>
      <c r="E88" s="88">
        <v>25619</v>
      </c>
      <c r="F88" s="88">
        <v>27058</v>
      </c>
      <c r="G88" s="88">
        <v>27945</v>
      </c>
      <c r="H88" s="88">
        <v>28634</v>
      </c>
      <c r="I88" s="88">
        <v>29647</v>
      </c>
      <c r="J88" s="88">
        <v>30898</v>
      </c>
      <c r="K88" s="88">
        <v>32751</v>
      </c>
      <c r="L88" s="88">
        <v>34387</v>
      </c>
      <c r="M88" s="88">
        <v>34487</v>
      </c>
      <c r="N88" s="88">
        <v>35528</v>
      </c>
      <c r="O88" s="88">
        <v>37104</v>
      </c>
      <c r="P88" s="88">
        <v>38034</v>
      </c>
      <c r="Q88" s="88">
        <v>38732</v>
      </c>
      <c r="R88" s="88">
        <v>39898</v>
      </c>
      <c r="S88" s="88">
        <v>41045</v>
      </c>
      <c r="T88" s="88">
        <v>42588</v>
      </c>
      <c r="U88" s="88">
        <v>44238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s="6" customFormat="1" ht="12.75">
      <c r="C89" s="35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30"/>
      <c r="P89" s="133"/>
      <c r="Q89" s="38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5">
        <v>21</v>
      </c>
      <c r="B90" s="36" t="s">
        <v>34</v>
      </c>
      <c r="C90" s="9" t="s">
        <v>78</v>
      </c>
      <c r="D90" s="133">
        <v>8409</v>
      </c>
      <c r="E90" s="133">
        <v>8557</v>
      </c>
      <c r="F90" s="133">
        <v>9049</v>
      </c>
      <c r="G90" s="133">
        <v>9542</v>
      </c>
      <c r="H90" s="133">
        <v>9743</v>
      </c>
      <c r="I90" s="133">
        <v>9931</v>
      </c>
      <c r="J90" s="133">
        <v>10331</v>
      </c>
      <c r="K90" s="133">
        <v>10455</v>
      </c>
      <c r="L90" s="133">
        <v>10941</v>
      </c>
      <c r="M90" s="133">
        <v>11209</v>
      </c>
      <c r="N90" s="133">
        <v>11394</v>
      </c>
      <c r="O90" s="30">
        <v>11525</v>
      </c>
      <c r="P90" s="133">
        <v>11782</v>
      </c>
      <c r="Q90" s="133">
        <v>12103</v>
      </c>
      <c r="R90" s="133">
        <v>12560</v>
      </c>
      <c r="S90" s="133">
        <v>13064</v>
      </c>
      <c r="T90" s="133">
        <v>13761</v>
      </c>
      <c r="U90" s="133">
        <v>14572</v>
      </c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9"/>
      <c r="B91" s="13"/>
      <c r="C91" s="9" t="s">
        <v>102</v>
      </c>
      <c r="D91" s="133">
        <v>9858</v>
      </c>
      <c r="E91" s="133">
        <v>10007</v>
      </c>
      <c r="F91" s="133">
        <v>9966</v>
      </c>
      <c r="G91" s="133">
        <v>9672</v>
      </c>
      <c r="H91" s="133">
        <v>9999</v>
      </c>
      <c r="I91" s="133">
        <v>10300</v>
      </c>
      <c r="J91" s="133">
        <v>10864</v>
      </c>
      <c r="K91" s="133">
        <v>11791</v>
      </c>
      <c r="L91" s="133">
        <v>12515</v>
      </c>
      <c r="M91" s="133">
        <v>11584</v>
      </c>
      <c r="N91" s="133">
        <v>12267</v>
      </c>
      <c r="O91" s="30">
        <v>13048</v>
      </c>
      <c r="P91" s="133">
        <v>12817</v>
      </c>
      <c r="Q91" s="133">
        <v>12776</v>
      </c>
      <c r="R91" s="133">
        <v>12947</v>
      </c>
      <c r="S91" s="133">
        <v>12889</v>
      </c>
      <c r="T91" s="133">
        <v>13074</v>
      </c>
      <c r="U91" s="133">
        <v>13681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9"/>
      <c r="B92" s="13"/>
      <c r="C92" s="9" t="s">
        <v>101</v>
      </c>
      <c r="D92" s="133">
        <v>7123</v>
      </c>
      <c r="E92" s="133">
        <v>7472</v>
      </c>
      <c r="F92" s="133">
        <v>7734</v>
      </c>
      <c r="G92" s="133">
        <v>8116</v>
      </c>
      <c r="H92" s="133">
        <v>8303</v>
      </c>
      <c r="I92" s="133">
        <v>8729</v>
      </c>
      <c r="J92" s="133">
        <v>9188</v>
      </c>
      <c r="K92" s="133">
        <v>10126</v>
      </c>
      <c r="L92" s="133">
        <v>10857</v>
      </c>
      <c r="M92" s="133">
        <v>10917</v>
      </c>
      <c r="N92" s="133">
        <v>11423</v>
      </c>
      <c r="O92" s="133">
        <v>12068</v>
      </c>
      <c r="P92" s="133">
        <v>12513</v>
      </c>
      <c r="Q92" s="133">
        <v>12847</v>
      </c>
      <c r="R92" s="133">
        <v>13322</v>
      </c>
      <c r="S92" s="133">
        <v>13818</v>
      </c>
      <c r="T92" s="133">
        <v>14337</v>
      </c>
      <c r="U92" s="133">
        <v>14905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s="6" customFormat="1" ht="12.75">
      <c r="C93" s="35" t="s">
        <v>206</v>
      </c>
      <c r="D93" s="88">
        <v>25390</v>
      </c>
      <c r="E93" s="88">
        <v>26036</v>
      </c>
      <c r="F93" s="88">
        <v>26749</v>
      </c>
      <c r="G93" s="88">
        <v>27330</v>
      </c>
      <c r="H93" s="88">
        <v>28045</v>
      </c>
      <c r="I93" s="88">
        <v>28960</v>
      </c>
      <c r="J93" s="88">
        <v>30383</v>
      </c>
      <c r="K93" s="88">
        <v>32372</v>
      </c>
      <c r="L93" s="88">
        <v>34313</v>
      </c>
      <c r="M93" s="88">
        <v>33710</v>
      </c>
      <c r="N93" s="88">
        <v>35084</v>
      </c>
      <c r="O93" s="88">
        <v>36641</v>
      </c>
      <c r="P93" s="88">
        <v>37112</v>
      </c>
      <c r="Q93" s="88">
        <v>37726</v>
      </c>
      <c r="R93" s="88">
        <v>38829</v>
      </c>
      <c r="S93" s="88">
        <v>39771</v>
      </c>
      <c r="T93" s="88">
        <v>41172</v>
      </c>
      <c r="U93" s="88">
        <v>43158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s="6" customFormat="1" ht="12.75">
      <c r="C94" s="35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38"/>
      <c r="R94"/>
      <c r="S94"/>
      <c r="T94"/>
      <c r="U94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5">
        <v>22</v>
      </c>
      <c r="B95" s="36" t="s">
        <v>36</v>
      </c>
      <c r="C95" s="9" t="s">
        <v>78</v>
      </c>
      <c r="D95" s="133">
        <v>8229</v>
      </c>
      <c r="E95" s="133">
        <v>8398</v>
      </c>
      <c r="F95" s="133">
        <v>8983</v>
      </c>
      <c r="G95" s="133">
        <v>9437</v>
      </c>
      <c r="H95" s="133">
        <v>9615</v>
      </c>
      <c r="I95" s="133">
        <v>9835</v>
      </c>
      <c r="J95" s="133">
        <v>10202</v>
      </c>
      <c r="K95" s="133">
        <v>10630</v>
      </c>
      <c r="L95" s="133">
        <v>10959</v>
      </c>
      <c r="M95" s="133">
        <v>11108</v>
      </c>
      <c r="N95" s="133">
        <v>11115</v>
      </c>
      <c r="O95" s="30">
        <v>11246</v>
      </c>
      <c r="P95" s="133">
        <v>11505</v>
      </c>
      <c r="Q95" s="133">
        <v>11769</v>
      </c>
      <c r="R95" s="133">
        <v>12148</v>
      </c>
      <c r="S95" s="133">
        <v>12552</v>
      </c>
      <c r="T95" s="133">
        <v>13154</v>
      </c>
      <c r="U95" s="133">
        <v>13750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9"/>
      <c r="B96" s="13"/>
      <c r="C96" s="9" t="s">
        <v>102</v>
      </c>
      <c r="D96" s="133">
        <v>7019</v>
      </c>
      <c r="E96" s="133">
        <v>7380</v>
      </c>
      <c r="F96" s="133">
        <v>7618</v>
      </c>
      <c r="G96" s="133">
        <v>7630</v>
      </c>
      <c r="H96" s="133">
        <v>7924</v>
      </c>
      <c r="I96" s="133">
        <v>8173</v>
      </c>
      <c r="J96" s="133">
        <v>8487</v>
      </c>
      <c r="K96" s="133">
        <v>9107</v>
      </c>
      <c r="L96" s="133">
        <v>9332</v>
      </c>
      <c r="M96" s="133">
        <v>8938</v>
      </c>
      <c r="N96" s="133">
        <v>8826</v>
      </c>
      <c r="O96" s="30">
        <v>9254</v>
      </c>
      <c r="P96" s="133">
        <v>9588</v>
      </c>
      <c r="Q96" s="133">
        <v>9655</v>
      </c>
      <c r="R96" s="133">
        <v>9852</v>
      </c>
      <c r="S96" s="133">
        <v>9946</v>
      </c>
      <c r="T96" s="133">
        <v>10145</v>
      </c>
      <c r="U96" s="133">
        <v>10417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9"/>
      <c r="B97" s="13"/>
      <c r="C97" s="9" t="s">
        <v>101</v>
      </c>
      <c r="D97" s="133">
        <v>7888</v>
      </c>
      <c r="E97" s="133">
        <v>8401</v>
      </c>
      <c r="F97" s="133">
        <v>8411</v>
      </c>
      <c r="G97" s="133">
        <v>8573</v>
      </c>
      <c r="H97" s="133">
        <v>8797</v>
      </c>
      <c r="I97" s="133">
        <v>9141</v>
      </c>
      <c r="J97" s="133">
        <v>9506</v>
      </c>
      <c r="K97" s="133">
        <v>10100</v>
      </c>
      <c r="L97" s="133">
        <v>10919</v>
      </c>
      <c r="M97" s="133">
        <v>11210</v>
      </c>
      <c r="N97" s="133">
        <v>11405</v>
      </c>
      <c r="O97" s="30">
        <v>12056</v>
      </c>
      <c r="P97" s="133">
        <v>12549</v>
      </c>
      <c r="Q97" s="133">
        <v>12840</v>
      </c>
      <c r="R97" s="133">
        <v>13248</v>
      </c>
      <c r="S97" s="133">
        <v>13780</v>
      </c>
      <c r="T97" s="133">
        <v>14208</v>
      </c>
      <c r="U97" s="133">
        <v>14707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s="6" customFormat="1" ht="12.75">
      <c r="C98" s="35" t="s">
        <v>206</v>
      </c>
      <c r="D98" s="88">
        <v>23136</v>
      </c>
      <c r="E98" s="88">
        <v>24179</v>
      </c>
      <c r="F98" s="88">
        <v>25012</v>
      </c>
      <c r="G98" s="88">
        <v>25640</v>
      </c>
      <c r="H98" s="88">
        <v>26336</v>
      </c>
      <c r="I98" s="88">
        <v>27149</v>
      </c>
      <c r="J98" s="88">
        <v>28195</v>
      </c>
      <c r="K98" s="88">
        <v>29837</v>
      </c>
      <c r="L98" s="88">
        <v>31210</v>
      </c>
      <c r="M98" s="88">
        <v>31256</v>
      </c>
      <c r="N98" s="88">
        <v>31346</v>
      </c>
      <c r="O98" s="88">
        <v>32556</v>
      </c>
      <c r="P98" s="88">
        <v>33642</v>
      </c>
      <c r="Q98" s="88">
        <v>34264</v>
      </c>
      <c r="R98" s="88">
        <v>35248</v>
      </c>
      <c r="S98" s="88">
        <v>36278</v>
      </c>
      <c r="T98" s="88">
        <v>37507</v>
      </c>
      <c r="U98" s="88">
        <v>38874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s="6" customFormat="1" ht="12.75">
      <c r="C99" s="35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30"/>
      <c r="P99" s="133"/>
      <c r="Q99" s="38"/>
      <c r="R99"/>
      <c r="S99"/>
      <c r="T99"/>
      <c r="U99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35">
        <v>23</v>
      </c>
      <c r="B100" s="36" t="s">
        <v>38</v>
      </c>
      <c r="C100" s="9" t="s">
        <v>78</v>
      </c>
      <c r="D100" s="133">
        <v>4301</v>
      </c>
      <c r="E100" s="133">
        <v>4353</v>
      </c>
      <c r="F100" s="133">
        <v>4678</v>
      </c>
      <c r="G100" s="133">
        <v>4874</v>
      </c>
      <c r="H100" s="133">
        <v>4992</v>
      </c>
      <c r="I100" s="133">
        <v>5086</v>
      </c>
      <c r="J100" s="133">
        <v>5200</v>
      </c>
      <c r="K100" s="133">
        <v>5449</v>
      </c>
      <c r="L100" s="133">
        <v>5653</v>
      </c>
      <c r="M100" s="133">
        <v>5804</v>
      </c>
      <c r="N100" s="133">
        <v>5833</v>
      </c>
      <c r="O100" s="30">
        <v>6053</v>
      </c>
      <c r="P100" s="133">
        <v>6583</v>
      </c>
      <c r="Q100" s="133">
        <v>6588</v>
      </c>
      <c r="R100" s="133">
        <v>6819</v>
      </c>
      <c r="S100" s="133">
        <v>7114</v>
      </c>
      <c r="T100" s="133">
        <v>7562</v>
      </c>
      <c r="U100" s="133">
        <v>7924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9"/>
      <c r="B101" s="13"/>
      <c r="C101" s="9" t="s">
        <v>102</v>
      </c>
      <c r="D101" s="133">
        <v>2592</v>
      </c>
      <c r="E101" s="133">
        <v>2753</v>
      </c>
      <c r="F101" s="133">
        <v>2769</v>
      </c>
      <c r="G101" s="133">
        <v>2773</v>
      </c>
      <c r="H101" s="133">
        <v>2879</v>
      </c>
      <c r="I101" s="133">
        <v>2978</v>
      </c>
      <c r="J101" s="133">
        <v>3070</v>
      </c>
      <c r="K101" s="133">
        <v>3344</v>
      </c>
      <c r="L101" s="133">
        <v>3478</v>
      </c>
      <c r="M101" s="133">
        <v>3344</v>
      </c>
      <c r="N101" s="133">
        <v>3381</v>
      </c>
      <c r="O101" s="30">
        <v>3541</v>
      </c>
      <c r="P101" s="133">
        <v>3582</v>
      </c>
      <c r="Q101" s="133">
        <v>3611</v>
      </c>
      <c r="R101" s="133">
        <v>3723</v>
      </c>
      <c r="S101" s="133">
        <v>3765</v>
      </c>
      <c r="T101" s="133">
        <v>3862</v>
      </c>
      <c r="U101" s="133">
        <v>4047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9"/>
      <c r="B102" s="13"/>
      <c r="C102" s="9" t="s">
        <v>101</v>
      </c>
      <c r="D102" s="133">
        <v>3783</v>
      </c>
      <c r="E102" s="133">
        <v>3990</v>
      </c>
      <c r="F102" s="133">
        <v>4060</v>
      </c>
      <c r="G102" s="133">
        <v>4164</v>
      </c>
      <c r="H102" s="133">
        <v>4357</v>
      </c>
      <c r="I102" s="133">
        <v>4497</v>
      </c>
      <c r="J102" s="133">
        <v>4847</v>
      </c>
      <c r="K102" s="133">
        <v>5143</v>
      </c>
      <c r="L102" s="133">
        <v>5595</v>
      </c>
      <c r="M102" s="133">
        <v>5680</v>
      </c>
      <c r="N102" s="133">
        <v>5818</v>
      </c>
      <c r="O102" s="30">
        <v>6077</v>
      </c>
      <c r="P102" s="133">
        <v>6222</v>
      </c>
      <c r="Q102" s="133">
        <v>6409</v>
      </c>
      <c r="R102" s="133">
        <v>6599</v>
      </c>
      <c r="S102" s="133">
        <v>6785</v>
      </c>
      <c r="T102" s="133">
        <v>6995</v>
      </c>
      <c r="U102" s="133">
        <v>7290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s="6" customFormat="1" ht="12.75">
      <c r="C103" s="35" t="s">
        <v>206</v>
      </c>
      <c r="D103" s="88">
        <v>10676</v>
      </c>
      <c r="E103" s="88">
        <v>11096</v>
      </c>
      <c r="F103" s="88">
        <v>11507</v>
      </c>
      <c r="G103" s="88">
        <v>11811</v>
      </c>
      <c r="H103" s="88">
        <v>12228</v>
      </c>
      <c r="I103" s="88">
        <v>12561</v>
      </c>
      <c r="J103" s="88">
        <v>13117</v>
      </c>
      <c r="K103" s="88">
        <v>13936</v>
      </c>
      <c r="L103" s="88">
        <v>14726</v>
      </c>
      <c r="M103" s="88">
        <v>14828</v>
      </c>
      <c r="N103" s="88">
        <v>15032</v>
      </c>
      <c r="O103" s="88">
        <v>15671</v>
      </c>
      <c r="P103" s="88">
        <v>16387</v>
      </c>
      <c r="Q103" s="88">
        <v>16608</v>
      </c>
      <c r="R103" s="88">
        <v>17141</v>
      </c>
      <c r="S103" s="88">
        <v>17664</v>
      </c>
      <c r="T103" s="88">
        <v>18419</v>
      </c>
      <c r="U103" s="88">
        <v>19261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s="6" customFormat="1" ht="12.75">
      <c r="C104" s="35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30"/>
      <c r="P104" s="133"/>
      <c r="Q104" s="38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5">
        <v>24</v>
      </c>
      <c r="B105" s="36" t="s">
        <v>40</v>
      </c>
      <c r="C105" s="9" t="s">
        <v>78</v>
      </c>
      <c r="D105" s="133">
        <v>9237</v>
      </c>
      <c r="E105" s="133">
        <v>10194</v>
      </c>
      <c r="F105" s="133">
        <v>10355</v>
      </c>
      <c r="G105" s="133">
        <v>10776</v>
      </c>
      <c r="H105" s="133">
        <v>11219</v>
      </c>
      <c r="I105" s="133">
        <v>11284</v>
      </c>
      <c r="J105" s="133">
        <v>11923</v>
      </c>
      <c r="K105" s="133">
        <v>12240</v>
      </c>
      <c r="L105" s="133">
        <v>12627</v>
      </c>
      <c r="M105" s="133">
        <v>13065</v>
      </c>
      <c r="N105" s="133">
        <v>13545</v>
      </c>
      <c r="O105" s="133">
        <v>13966</v>
      </c>
      <c r="P105" s="133">
        <v>14530</v>
      </c>
      <c r="Q105" s="133">
        <v>15041</v>
      </c>
      <c r="R105" s="133">
        <v>15684</v>
      </c>
      <c r="S105" s="133">
        <v>16107</v>
      </c>
      <c r="T105" s="133">
        <v>16847</v>
      </c>
      <c r="U105" s="133">
        <v>17498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9"/>
      <c r="B106" s="13"/>
      <c r="C106" s="9" t="s">
        <v>102</v>
      </c>
      <c r="D106" s="133">
        <v>6655</v>
      </c>
      <c r="E106" s="133">
        <v>7071</v>
      </c>
      <c r="F106" s="133">
        <v>7117</v>
      </c>
      <c r="G106" s="133">
        <v>7266</v>
      </c>
      <c r="H106" s="133">
        <v>7599</v>
      </c>
      <c r="I106" s="133">
        <v>7950</v>
      </c>
      <c r="J106" s="133">
        <v>8369</v>
      </c>
      <c r="K106" s="133">
        <v>9119</v>
      </c>
      <c r="L106" s="133">
        <v>9693</v>
      </c>
      <c r="M106" s="133">
        <v>9015</v>
      </c>
      <c r="N106" s="133">
        <v>9229</v>
      </c>
      <c r="O106" s="30">
        <v>10052</v>
      </c>
      <c r="P106" s="133">
        <v>10285</v>
      </c>
      <c r="Q106" s="133">
        <v>10393</v>
      </c>
      <c r="R106" s="133">
        <v>10645</v>
      </c>
      <c r="S106" s="133">
        <v>10836</v>
      </c>
      <c r="T106" s="133">
        <v>11001</v>
      </c>
      <c r="U106" s="133">
        <v>11413</v>
      </c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9"/>
      <c r="B107" s="13"/>
      <c r="C107" s="9" t="s">
        <v>101</v>
      </c>
      <c r="D107" s="133">
        <v>7034</v>
      </c>
      <c r="E107" s="133">
        <v>7247</v>
      </c>
      <c r="F107" s="133">
        <v>7426</v>
      </c>
      <c r="G107" s="133">
        <v>7714</v>
      </c>
      <c r="H107" s="133">
        <v>8088</v>
      </c>
      <c r="I107" s="133">
        <v>8529</v>
      </c>
      <c r="J107" s="133">
        <v>9036</v>
      </c>
      <c r="K107" s="133">
        <v>9777</v>
      </c>
      <c r="L107" s="133">
        <v>10463</v>
      </c>
      <c r="M107" s="133">
        <v>10652</v>
      </c>
      <c r="N107" s="133">
        <v>11008</v>
      </c>
      <c r="O107" s="30">
        <v>11583</v>
      </c>
      <c r="P107" s="133">
        <v>12173</v>
      </c>
      <c r="Q107" s="133">
        <v>12555</v>
      </c>
      <c r="R107" s="133">
        <v>13002</v>
      </c>
      <c r="S107" s="133">
        <v>13683</v>
      </c>
      <c r="T107" s="133">
        <v>14309</v>
      </c>
      <c r="U107" s="133">
        <v>14890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3:37" s="6" customFormat="1" ht="12.75">
      <c r="C108" s="35" t="s">
        <v>206</v>
      </c>
      <c r="D108" s="88">
        <v>22926</v>
      </c>
      <c r="E108" s="88">
        <v>24512</v>
      </c>
      <c r="F108" s="88">
        <v>24898</v>
      </c>
      <c r="G108" s="88">
        <v>25756</v>
      </c>
      <c r="H108" s="88">
        <v>26906</v>
      </c>
      <c r="I108" s="88">
        <v>27763</v>
      </c>
      <c r="J108" s="88">
        <v>29328</v>
      </c>
      <c r="K108" s="88">
        <v>31136</v>
      </c>
      <c r="L108" s="88">
        <v>32783</v>
      </c>
      <c r="M108" s="88">
        <v>32732</v>
      </c>
      <c r="N108" s="88">
        <v>33782</v>
      </c>
      <c r="O108" s="88">
        <v>35601</v>
      </c>
      <c r="P108" s="88">
        <v>36988</v>
      </c>
      <c r="Q108" s="88">
        <v>37989</v>
      </c>
      <c r="R108" s="88">
        <v>39331</v>
      </c>
      <c r="S108" s="88">
        <v>40626</v>
      </c>
      <c r="T108" s="88">
        <v>42157</v>
      </c>
      <c r="U108" s="88">
        <v>43801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3:37" s="6" customFormat="1" ht="12.75">
      <c r="C109" s="35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30"/>
      <c r="P109" s="133"/>
      <c r="Q109" s="38"/>
      <c r="R109"/>
      <c r="S109"/>
      <c r="T109"/>
      <c r="U109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5">
        <v>25</v>
      </c>
      <c r="B110" s="36" t="s">
        <v>42</v>
      </c>
      <c r="C110" s="9" t="s">
        <v>78</v>
      </c>
      <c r="D110" s="133">
        <v>9788</v>
      </c>
      <c r="E110" s="133">
        <v>10326</v>
      </c>
      <c r="F110" s="133">
        <v>10534</v>
      </c>
      <c r="G110" s="133">
        <v>10951</v>
      </c>
      <c r="H110" s="133">
        <v>11255</v>
      </c>
      <c r="I110" s="133">
        <v>11255</v>
      </c>
      <c r="J110" s="133">
        <v>11885</v>
      </c>
      <c r="K110" s="133">
        <v>12003</v>
      </c>
      <c r="L110" s="133">
        <v>12525</v>
      </c>
      <c r="M110" s="133">
        <v>12686</v>
      </c>
      <c r="N110" s="133">
        <v>13040</v>
      </c>
      <c r="O110" s="30">
        <v>13240</v>
      </c>
      <c r="P110" s="133">
        <v>13664</v>
      </c>
      <c r="Q110" s="133">
        <v>14430</v>
      </c>
      <c r="R110" s="133">
        <v>14449</v>
      </c>
      <c r="S110" s="133">
        <v>14854</v>
      </c>
      <c r="T110" s="133">
        <v>15524</v>
      </c>
      <c r="U110" s="133">
        <v>15951</v>
      </c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9"/>
      <c r="B111" s="13"/>
      <c r="C111" s="9" t="s">
        <v>102</v>
      </c>
      <c r="D111" s="133">
        <v>6517</v>
      </c>
      <c r="E111" s="133">
        <v>6761</v>
      </c>
      <c r="F111" s="133">
        <v>7061</v>
      </c>
      <c r="G111" s="133">
        <v>7208</v>
      </c>
      <c r="H111" s="133">
        <v>7384</v>
      </c>
      <c r="I111" s="133">
        <v>7756</v>
      </c>
      <c r="J111" s="133">
        <v>8533</v>
      </c>
      <c r="K111" s="133">
        <v>9397</v>
      </c>
      <c r="L111" s="133">
        <v>9737</v>
      </c>
      <c r="M111" s="133">
        <v>9516</v>
      </c>
      <c r="N111" s="133">
        <v>10263</v>
      </c>
      <c r="O111" s="133">
        <v>11192</v>
      </c>
      <c r="P111" s="133">
        <v>11561</v>
      </c>
      <c r="Q111" s="133">
        <v>11755</v>
      </c>
      <c r="R111" s="133">
        <v>12196</v>
      </c>
      <c r="S111" s="133">
        <v>11983</v>
      </c>
      <c r="T111" s="133">
        <v>12027</v>
      </c>
      <c r="U111" s="133">
        <v>12448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9"/>
      <c r="B112" s="13"/>
      <c r="C112" s="9" t="s">
        <v>101</v>
      </c>
      <c r="D112" s="133">
        <v>6870</v>
      </c>
      <c r="E112" s="133">
        <v>7141</v>
      </c>
      <c r="F112" s="133">
        <v>7079</v>
      </c>
      <c r="G112" s="133">
        <v>7381</v>
      </c>
      <c r="H112" s="133">
        <v>7615</v>
      </c>
      <c r="I112" s="133">
        <v>7959</v>
      </c>
      <c r="J112" s="133">
        <v>8650</v>
      </c>
      <c r="K112" s="133">
        <v>9426</v>
      </c>
      <c r="L112" s="133">
        <v>10381</v>
      </c>
      <c r="M112" s="133">
        <v>10508</v>
      </c>
      <c r="N112" s="133">
        <v>10937</v>
      </c>
      <c r="O112" s="30">
        <v>11589</v>
      </c>
      <c r="P112" s="133">
        <v>12262</v>
      </c>
      <c r="Q112" s="133">
        <v>12746</v>
      </c>
      <c r="R112" s="133">
        <v>13269</v>
      </c>
      <c r="S112" s="133">
        <v>13870</v>
      </c>
      <c r="T112" s="133">
        <v>14337</v>
      </c>
      <c r="U112" s="133">
        <v>14686</v>
      </c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3:37" s="6" customFormat="1" ht="12.75">
      <c r="C113" s="35" t="s">
        <v>206</v>
      </c>
      <c r="D113" s="88">
        <v>23175</v>
      </c>
      <c r="E113" s="88">
        <v>24228</v>
      </c>
      <c r="F113" s="88">
        <v>24674</v>
      </c>
      <c r="G113" s="88">
        <v>25540</v>
      </c>
      <c r="H113" s="88">
        <v>26254</v>
      </c>
      <c r="I113" s="88">
        <v>26970</v>
      </c>
      <c r="J113" s="88">
        <v>29068</v>
      </c>
      <c r="K113" s="88">
        <v>30826</v>
      </c>
      <c r="L113" s="88">
        <v>32643</v>
      </c>
      <c r="M113" s="88">
        <v>32710</v>
      </c>
      <c r="N113" s="88">
        <v>34240</v>
      </c>
      <c r="O113" s="88">
        <v>36021</v>
      </c>
      <c r="P113" s="88">
        <v>37487</v>
      </c>
      <c r="Q113" s="88">
        <v>38931</v>
      </c>
      <c r="R113" s="88">
        <v>39914</v>
      </c>
      <c r="S113" s="88">
        <v>40707</v>
      </c>
      <c r="T113" s="88">
        <v>41888</v>
      </c>
      <c r="U113" s="88">
        <v>43085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3:37" s="6" customFormat="1" ht="12.75">
      <c r="C114" s="35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30"/>
      <c r="P114" s="133"/>
      <c r="Q114" s="38"/>
      <c r="R114"/>
      <c r="S114"/>
      <c r="T114"/>
      <c r="U114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5">
        <v>99</v>
      </c>
      <c r="B115" s="36" t="s">
        <v>57</v>
      </c>
      <c r="C115" s="9" t="s">
        <v>78</v>
      </c>
      <c r="D115" s="133">
        <v>295</v>
      </c>
      <c r="E115" s="133">
        <v>292</v>
      </c>
      <c r="F115" s="133">
        <v>290</v>
      </c>
      <c r="G115" s="133">
        <v>346</v>
      </c>
      <c r="H115" s="133">
        <v>352</v>
      </c>
      <c r="I115" s="133">
        <v>372</v>
      </c>
      <c r="J115" s="133">
        <v>378</v>
      </c>
      <c r="K115" s="133">
        <v>385</v>
      </c>
      <c r="L115" s="133">
        <v>386</v>
      </c>
      <c r="M115" s="133">
        <v>441</v>
      </c>
      <c r="N115" s="133">
        <v>483</v>
      </c>
      <c r="O115" s="30">
        <v>514</v>
      </c>
      <c r="P115" s="133">
        <v>436</v>
      </c>
      <c r="Q115" s="133">
        <v>452</v>
      </c>
      <c r="R115" s="133">
        <v>452</v>
      </c>
      <c r="S115" s="133">
        <v>444</v>
      </c>
      <c r="T115" s="133">
        <v>459</v>
      </c>
      <c r="U115" s="133">
        <v>474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3:37" s="6" customFormat="1" ht="12.75">
      <c r="C116" s="35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30"/>
      <c r="P116" s="133"/>
      <c r="Q116" s="133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ht="12.75">
      <c r="B117" s="35" t="s">
        <v>58</v>
      </c>
      <c r="C117" s="9" t="s">
        <v>78</v>
      </c>
      <c r="D117" s="133">
        <v>270985</v>
      </c>
      <c r="E117" s="133">
        <v>282877</v>
      </c>
      <c r="F117" s="133">
        <v>299070</v>
      </c>
      <c r="G117" s="133">
        <v>313879</v>
      </c>
      <c r="H117" s="133">
        <v>323924</v>
      </c>
      <c r="I117" s="133">
        <v>332672</v>
      </c>
      <c r="J117" s="133">
        <v>348069</v>
      </c>
      <c r="K117" s="133">
        <v>361577</v>
      </c>
      <c r="L117" s="133">
        <v>375297</v>
      </c>
      <c r="M117" s="133">
        <v>383576</v>
      </c>
      <c r="N117" s="133">
        <v>392548</v>
      </c>
      <c r="O117" s="133">
        <v>404672</v>
      </c>
      <c r="P117" s="133">
        <v>420675</v>
      </c>
      <c r="Q117" s="133">
        <v>436144</v>
      </c>
      <c r="R117" s="133">
        <v>452728</v>
      </c>
      <c r="S117" s="133">
        <v>472171</v>
      </c>
      <c r="T117" s="133">
        <v>497284</v>
      </c>
      <c r="U117" s="133">
        <v>521684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.75">
      <c r="A118" s="9"/>
      <c r="B118" s="11"/>
      <c r="C118" s="9" t="s">
        <v>102</v>
      </c>
      <c r="D118" s="133">
        <v>261068</v>
      </c>
      <c r="E118" s="133">
        <v>276449</v>
      </c>
      <c r="F118" s="133">
        <v>281720</v>
      </c>
      <c r="G118" s="133">
        <v>285233</v>
      </c>
      <c r="H118" s="133">
        <v>290135</v>
      </c>
      <c r="I118" s="133">
        <v>298777</v>
      </c>
      <c r="J118" s="133">
        <v>313414</v>
      </c>
      <c r="K118" s="133">
        <v>335354</v>
      </c>
      <c r="L118" s="133">
        <v>353883</v>
      </c>
      <c r="M118" s="133">
        <v>337353</v>
      </c>
      <c r="N118" s="133">
        <v>343901</v>
      </c>
      <c r="O118" s="133">
        <v>363368</v>
      </c>
      <c r="P118" s="133">
        <v>371714</v>
      </c>
      <c r="Q118" s="133">
        <v>374599</v>
      </c>
      <c r="R118" s="133">
        <v>384786</v>
      </c>
      <c r="S118" s="133">
        <v>385354</v>
      </c>
      <c r="T118" s="133">
        <v>399546</v>
      </c>
      <c r="U118" s="133">
        <v>419398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9"/>
      <c r="B119" s="11"/>
      <c r="C119" s="9" t="s">
        <v>101</v>
      </c>
      <c r="D119" s="97">
        <v>391289</v>
      </c>
      <c r="E119" s="97">
        <v>416504</v>
      </c>
      <c r="F119" s="97">
        <v>426809</v>
      </c>
      <c r="G119" s="97">
        <v>433937</v>
      </c>
      <c r="H119" s="97">
        <v>445752</v>
      </c>
      <c r="I119" s="97">
        <v>466942</v>
      </c>
      <c r="J119" s="97">
        <v>497235</v>
      </c>
      <c r="K119" s="97">
        <v>540760</v>
      </c>
      <c r="L119" s="97">
        <v>577283</v>
      </c>
      <c r="M119" s="97">
        <v>586601</v>
      </c>
      <c r="N119" s="97">
        <v>611980</v>
      </c>
      <c r="O119" s="97">
        <v>655260</v>
      </c>
      <c r="P119" s="97">
        <v>684107</v>
      </c>
      <c r="Q119" s="97">
        <v>706295</v>
      </c>
      <c r="R119" s="97">
        <v>737016</v>
      </c>
      <c r="S119" s="97">
        <v>785350</v>
      </c>
      <c r="T119" s="97">
        <v>824785</v>
      </c>
      <c r="U119" s="97">
        <v>863042</v>
      </c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s="6" customFormat="1" ht="13.5" thickBot="1">
      <c r="A120" s="125"/>
      <c r="B120" s="101"/>
      <c r="C120" s="101" t="s">
        <v>206</v>
      </c>
      <c r="D120" s="102">
        <v>923342</v>
      </c>
      <c r="E120" s="102">
        <v>975830</v>
      </c>
      <c r="F120" s="102">
        <v>1007599</v>
      </c>
      <c r="G120" s="102">
        <v>1033049</v>
      </c>
      <c r="H120" s="102">
        <v>1059811</v>
      </c>
      <c r="I120" s="102">
        <v>1098391</v>
      </c>
      <c r="J120" s="102">
        <v>1158718</v>
      </c>
      <c r="K120" s="102">
        <v>1237691</v>
      </c>
      <c r="L120" s="102">
        <v>1306463</v>
      </c>
      <c r="M120" s="102">
        <v>1307530</v>
      </c>
      <c r="N120" s="102">
        <v>1348429</v>
      </c>
      <c r="O120" s="102">
        <v>1423300</v>
      </c>
      <c r="P120" s="102">
        <v>1476496</v>
      </c>
      <c r="Q120" s="102">
        <v>1517038</v>
      </c>
      <c r="R120" s="102">
        <v>1574530</v>
      </c>
      <c r="S120" s="102">
        <v>1642875</v>
      </c>
      <c r="T120" s="102">
        <v>1721615</v>
      </c>
      <c r="U120" s="102">
        <v>1804124</v>
      </c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2.75">
      <c r="A121" s="200" t="s">
        <v>819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T121" s="6"/>
      <c r="U121" s="6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136" t="s">
        <v>214</v>
      </c>
      <c r="B122" s="81"/>
      <c r="C122" s="81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35"/>
      <c r="P122" s="87"/>
      <c r="Q122" s="88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5" t="s">
        <v>834</v>
      </c>
      <c r="B123" s="81"/>
      <c r="C123" s="81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5"/>
      <c r="P123" s="87"/>
      <c r="Q123" s="8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14" t="s">
        <v>832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5"/>
      <c r="P124" s="87"/>
      <c r="Q124" s="8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5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1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5"/>
      <c r="P126" s="88"/>
      <c r="Q126" s="88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4:37" ht="12.75"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35"/>
      <c r="P127" s="87"/>
      <c r="Q127" s="88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4:37" ht="12.75"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35"/>
      <c r="P128" s="87"/>
      <c r="Q128" s="8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4:37" ht="12.75"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5"/>
      <c r="P129" s="87"/>
      <c r="Q129" s="8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4:37" ht="12.75"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4:37" ht="12.75"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5"/>
      <c r="P131" s="88"/>
      <c r="Q131" s="88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4:37" ht="12.75"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5"/>
      <c r="P132" s="87"/>
      <c r="Q132" s="88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4:37" ht="12.75"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35"/>
      <c r="P133" s="87"/>
      <c r="Q133" s="8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4:37" ht="12.75"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35"/>
      <c r="P134" s="87"/>
      <c r="Q134" s="8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4:23" ht="12.75"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7"/>
      <c r="W135" s="6"/>
    </row>
    <row r="136" spans="4:27" ht="12.75"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5"/>
      <c r="P136" s="88"/>
      <c r="Q136" s="88"/>
      <c r="W136" s="6"/>
      <c r="X136" s="6"/>
      <c r="Y136" s="6"/>
      <c r="Z136" s="6"/>
      <c r="AA136" s="6"/>
    </row>
    <row r="137" spans="4:27" ht="12.75"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5"/>
      <c r="P137" s="87"/>
      <c r="Q137" s="88"/>
      <c r="X137" s="6"/>
      <c r="Y137" s="6"/>
      <c r="Z137" s="6"/>
      <c r="AA137" s="6"/>
    </row>
    <row r="138" spans="4:17" ht="12.75"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5"/>
      <c r="P138" s="88"/>
      <c r="Q138" s="87"/>
    </row>
    <row r="139" spans="4:17" ht="12.75"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87"/>
      <c r="Q139" s="87"/>
    </row>
    <row r="140" spans="4:23" ht="12.75"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87"/>
      <c r="Q140" s="87"/>
      <c r="W140" s="6"/>
    </row>
    <row r="141" spans="4:27" ht="12.75"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87"/>
      <c r="Q141" s="88"/>
      <c r="W141" s="6"/>
      <c r="X141" s="6"/>
      <c r="Y141" s="6"/>
      <c r="Z141" s="6"/>
      <c r="AA141" s="6"/>
    </row>
    <row r="142" spans="4:27" ht="12.75"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88"/>
      <c r="Q142" s="88"/>
      <c r="X142" s="6"/>
      <c r="Y142" s="6"/>
      <c r="Z142" s="6"/>
      <c r="AA142" s="6"/>
    </row>
    <row r="143" spans="4:17" ht="12.75">
      <c r="D143" s="133"/>
      <c r="E143" s="133"/>
      <c r="F143" s="133"/>
      <c r="G143" s="133"/>
      <c r="H143" s="133"/>
      <c r="I143" s="133"/>
      <c r="J143" s="133"/>
      <c r="K143" s="133"/>
      <c r="L143" s="87"/>
      <c r="M143" s="87"/>
      <c r="N143" s="133"/>
      <c r="Q143" s="87"/>
    </row>
    <row r="144" spans="4:17" ht="12.75">
      <c r="D144" s="133"/>
      <c r="E144" s="133"/>
      <c r="F144" s="133"/>
      <c r="G144" s="133"/>
      <c r="H144" s="133"/>
      <c r="I144" s="133"/>
      <c r="J144" s="133"/>
      <c r="K144" s="133"/>
      <c r="L144" s="87"/>
      <c r="M144" s="87"/>
      <c r="N144" s="133"/>
      <c r="O144" s="82"/>
      <c r="P144" s="82"/>
      <c r="Q144" s="87"/>
    </row>
    <row r="145" spans="15:23" ht="12.75">
      <c r="O145" s="82"/>
      <c r="P145" s="82"/>
      <c r="Q145" s="87"/>
      <c r="W145" s="6"/>
    </row>
    <row r="146" spans="17:27" ht="12.75">
      <c r="Q146" s="88"/>
      <c r="W146" s="6"/>
      <c r="X146" s="6"/>
      <c r="Y146" s="6"/>
      <c r="Z146" s="6"/>
      <c r="AA146" s="6"/>
    </row>
    <row r="147" spans="4:27" ht="12.75"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Q147" s="88"/>
      <c r="X147" s="6"/>
      <c r="Y147" s="6"/>
      <c r="Z147" s="6"/>
      <c r="AA147" s="6"/>
    </row>
    <row r="148" spans="4:17" ht="12.75"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Q148" s="87"/>
    </row>
    <row r="149" ht="12.75">
      <c r="Q149" s="87"/>
    </row>
    <row r="150" spans="17:23" ht="12.75">
      <c r="Q150" s="87"/>
      <c r="W150" s="6"/>
    </row>
    <row r="151" spans="17:27" ht="12.75">
      <c r="Q151" s="88"/>
      <c r="W151" s="6"/>
      <c r="X151" s="6"/>
      <c r="Y151" s="6"/>
      <c r="Z151" s="6"/>
      <c r="AA151" s="6"/>
    </row>
    <row r="152" spans="17:27" ht="12.75">
      <c r="Q152" s="88"/>
      <c r="X152" s="6"/>
      <c r="Y152" s="6"/>
      <c r="Z152" s="6"/>
      <c r="AA152" s="6"/>
    </row>
    <row r="153" ht="12.75">
      <c r="Q153" s="87"/>
    </row>
    <row r="154" ht="12.75">
      <c r="Q154" s="87"/>
    </row>
    <row r="155" spans="17:23" ht="12.75">
      <c r="Q155" s="87"/>
      <c r="W155" s="6"/>
    </row>
    <row r="156" spans="17:27" ht="12.75">
      <c r="Q156" s="88"/>
      <c r="W156" s="6"/>
      <c r="X156" s="6"/>
      <c r="Y156" s="6"/>
      <c r="Z156" s="6"/>
      <c r="AA156" s="6"/>
    </row>
    <row r="157" spans="17:27" ht="12.75">
      <c r="Q157" s="88"/>
      <c r="X157" s="6"/>
      <c r="Y157" s="6"/>
      <c r="Z157" s="6"/>
      <c r="AA157" s="6"/>
    </row>
    <row r="158" spans="17:23" ht="12.75">
      <c r="Q158" s="87"/>
      <c r="W158" s="6"/>
    </row>
    <row r="159" spans="17:27" ht="12.75">
      <c r="Q159" s="6"/>
      <c r="X159" s="6"/>
      <c r="Y159" s="6"/>
      <c r="Z159" s="6"/>
      <c r="AA159" s="6"/>
    </row>
    <row r="160" ht="12.75">
      <c r="Q160" s="87"/>
    </row>
    <row r="161" ht="12.75">
      <c r="Q161" s="87"/>
    </row>
    <row r="162" spans="17:23" ht="12.75">
      <c r="Q162" s="87"/>
      <c r="W162" s="6"/>
    </row>
    <row r="163" spans="17:27" ht="12.75">
      <c r="Q163" s="88"/>
      <c r="X163" s="6"/>
      <c r="Y163" s="6"/>
      <c r="Z163" s="6"/>
      <c r="AA163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ignoredErrors>
    <ignoredError sqref="A7 A15 A20 A25 A45 A40 A35 A30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8515625" style="174" customWidth="1"/>
    <col min="2" max="2" width="78.421875" style="0" customWidth="1"/>
    <col min="3" max="4" width="10.57421875" style="0" customWidth="1"/>
    <col min="5" max="5" width="10.140625" style="0" customWidth="1"/>
    <col min="6" max="6" width="10.28125" style="0" customWidth="1"/>
    <col min="7" max="8" width="10.140625" style="0" customWidth="1"/>
    <col min="9" max="9" width="9.57421875" style="0" customWidth="1"/>
    <col min="10" max="10" width="9.8515625" style="0" customWidth="1"/>
    <col min="12" max="13" width="9.28125" style="5" customWidth="1"/>
    <col min="14" max="16" width="9.140625" style="4" customWidth="1"/>
    <col min="21" max="38" width="9.140625" style="7" customWidth="1"/>
  </cols>
  <sheetData>
    <row r="1" ht="15">
      <c r="A1" s="160" t="s">
        <v>216</v>
      </c>
    </row>
    <row r="2" ht="14.25">
      <c r="A2" s="161" t="s">
        <v>197</v>
      </c>
    </row>
    <row r="3" ht="14.25">
      <c r="A3" s="161"/>
    </row>
    <row r="4" spans="1:16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0"/>
      <c r="M4" s="140"/>
      <c r="N4" s="140"/>
      <c r="O4" s="140"/>
      <c r="P4" s="140"/>
    </row>
    <row r="5" spans="1:20" ht="13.5" thickTop="1">
      <c r="A5" s="162" t="s">
        <v>106</v>
      </c>
      <c r="B5" s="80"/>
      <c r="C5" s="4"/>
      <c r="D5" s="4"/>
      <c r="E5" s="4"/>
      <c r="F5" s="4"/>
      <c r="G5" s="4"/>
      <c r="H5" s="4"/>
      <c r="I5" s="4"/>
      <c r="J5" s="4"/>
      <c r="K5" s="80"/>
      <c r="L5" s="72"/>
      <c r="M5" s="72"/>
      <c r="N5" s="72"/>
      <c r="O5" s="72"/>
      <c r="P5" s="72"/>
      <c r="Q5" s="26"/>
      <c r="R5" s="26"/>
      <c r="S5" s="26"/>
      <c r="T5" s="26"/>
    </row>
    <row r="6" spans="1:20" ht="13.5" thickBot="1">
      <c r="A6" s="141" t="s">
        <v>186</v>
      </c>
      <c r="B6" s="31"/>
      <c r="C6" s="31">
        <v>2000</v>
      </c>
      <c r="D6" s="31">
        <v>2001</v>
      </c>
      <c r="E6" s="31">
        <v>2002</v>
      </c>
      <c r="F6" s="31">
        <v>2003</v>
      </c>
      <c r="G6" s="31">
        <v>2004</v>
      </c>
      <c r="H6" s="31">
        <v>2005</v>
      </c>
      <c r="I6" s="31">
        <v>2006</v>
      </c>
      <c r="J6" s="31">
        <v>2007</v>
      </c>
      <c r="K6" s="138">
        <v>2008</v>
      </c>
      <c r="L6" s="31">
        <v>2009</v>
      </c>
      <c r="M6" s="31">
        <v>2010</v>
      </c>
      <c r="N6" s="31">
        <v>2011</v>
      </c>
      <c r="O6" s="31">
        <v>2012</v>
      </c>
      <c r="P6" s="247">
        <v>2013</v>
      </c>
      <c r="Q6" s="247">
        <v>2014</v>
      </c>
      <c r="R6" s="247">
        <v>2015</v>
      </c>
      <c r="S6" s="247">
        <v>2016</v>
      </c>
      <c r="T6" s="247" t="s">
        <v>833</v>
      </c>
    </row>
    <row r="7" spans="1:38" ht="15">
      <c r="A7" s="163" t="s">
        <v>66</v>
      </c>
      <c r="B7" s="129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20" ht="12.75">
      <c r="A8" s="85" t="s">
        <v>121</v>
      </c>
      <c r="B8" s="200" t="s">
        <v>183</v>
      </c>
      <c r="C8" s="88">
        <f>C11+C22</f>
        <v>605648</v>
      </c>
      <c r="D8" s="88">
        <f aca="true" t="shared" si="0" ref="D8:Q8">D11+D22</f>
        <v>624216</v>
      </c>
      <c r="E8" s="88">
        <f t="shared" si="0"/>
        <v>646985</v>
      </c>
      <c r="F8" s="88">
        <f t="shared" si="0"/>
        <v>668621</v>
      </c>
      <c r="G8" s="88">
        <f t="shared" si="0"/>
        <v>715290</v>
      </c>
      <c r="H8" s="88">
        <f t="shared" si="0"/>
        <v>747019</v>
      </c>
      <c r="I8" s="88">
        <f t="shared" si="0"/>
        <v>786135</v>
      </c>
      <c r="J8" s="88">
        <f t="shared" si="0"/>
        <v>850372</v>
      </c>
      <c r="K8" s="88">
        <f t="shared" si="0"/>
        <v>878159</v>
      </c>
      <c r="L8" s="88">
        <f t="shared" si="0"/>
        <v>895917</v>
      </c>
      <c r="M8" s="88">
        <f t="shared" si="0"/>
        <v>933846</v>
      </c>
      <c r="N8" s="88">
        <f t="shared" si="0"/>
        <v>992996</v>
      </c>
      <c r="O8" s="88">
        <f t="shared" si="0"/>
        <v>1012790</v>
      </c>
      <c r="P8" s="88">
        <f t="shared" si="0"/>
        <v>1040071</v>
      </c>
      <c r="Q8" s="88">
        <f t="shared" si="0"/>
        <v>1105566</v>
      </c>
      <c r="R8" s="88">
        <f>R11+R22</f>
        <v>1187676</v>
      </c>
      <c r="S8" s="88">
        <f>S11+S22</f>
        <v>1230744</v>
      </c>
      <c r="T8" s="88">
        <f>T11+T22</f>
        <v>1262464</v>
      </c>
    </row>
    <row r="9" spans="1:20" ht="12.75">
      <c r="A9" s="85"/>
      <c r="B9" s="136" t="s">
        <v>184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84"/>
      <c r="N9" s="84"/>
      <c r="O9" s="84"/>
      <c r="P9" s="84"/>
      <c r="Q9" s="30"/>
      <c r="R9" s="30"/>
      <c r="S9" s="30"/>
      <c r="T9" s="30"/>
    </row>
    <row r="10" spans="1:20" ht="12.75">
      <c r="A10" s="85"/>
      <c r="B10" s="136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84"/>
      <c r="N10" s="84"/>
      <c r="O10" s="84"/>
      <c r="P10" s="84"/>
      <c r="Q10" s="30"/>
      <c r="R10" s="30"/>
      <c r="S10" s="30"/>
      <c r="T10" s="30"/>
    </row>
    <row r="11" spans="1:20" ht="12.75">
      <c r="A11" s="85" t="s">
        <v>113</v>
      </c>
      <c r="B11" s="200" t="s">
        <v>124</v>
      </c>
      <c r="C11" s="88">
        <f aca="true" t="shared" si="1" ref="C11:Q11">C13+C15+C17+C19</f>
        <v>118893</v>
      </c>
      <c r="D11" s="88">
        <f t="shared" si="1"/>
        <v>112548</v>
      </c>
      <c r="E11" s="88">
        <f t="shared" si="1"/>
        <v>119045</v>
      </c>
      <c r="F11" s="88">
        <f t="shared" si="1"/>
        <v>123087</v>
      </c>
      <c r="G11" s="88">
        <f t="shared" si="1"/>
        <v>148332</v>
      </c>
      <c r="H11" s="88">
        <f t="shared" si="1"/>
        <v>156434</v>
      </c>
      <c r="I11" s="88">
        <f t="shared" si="1"/>
        <v>166057</v>
      </c>
      <c r="J11" s="88">
        <f t="shared" si="1"/>
        <v>184442</v>
      </c>
      <c r="K11" s="88">
        <f t="shared" si="1"/>
        <v>176256</v>
      </c>
      <c r="L11" s="88">
        <f t="shared" si="1"/>
        <v>180863</v>
      </c>
      <c r="M11" s="88">
        <f t="shared" si="1"/>
        <v>189727</v>
      </c>
      <c r="N11" s="88">
        <f t="shared" si="1"/>
        <v>201405</v>
      </c>
      <c r="O11" s="88">
        <f t="shared" si="1"/>
        <v>206185</v>
      </c>
      <c r="P11" s="88">
        <f t="shared" si="1"/>
        <v>192190</v>
      </c>
      <c r="Q11" s="88">
        <f t="shared" si="1"/>
        <v>199247</v>
      </c>
      <c r="R11" s="88">
        <f>R13+R15+R17+R19</f>
        <v>180961</v>
      </c>
      <c r="S11" s="88">
        <f>S13+S15+S17+S19</f>
        <v>194441</v>
      </c>
      <c r="T11" s="88">
        <f>T13+T15+T17+T19</f>
        <v>200119</v>
      </c>
    </row>
    <row r="12" spans="1:20" ht="12.75">
      <c r="A12" s="85"/>
      <c r="B12" s="136" t="s">
        <v>141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  <c r="O12" s="29"/>
      <c r="P12" s="29"/>
      <c r="Q12" s="30"/>
      <c r="R12" s="30"/>
      <c r="S12" s="30"/>
      <c r="T12" s="30"/>
    </row>
    <row r="13" spans="1:20" ht="12.75">
      <c r="A13" s="85" t="s">
        <v>154</v>
      </c>
      <c r="B13" s="85" t="s">
        <v>155</v>
      </c>
      <c r="C13" s="225">
        <v>826</v>
      </c>
      <c r="D13" s="225">
        <v>888</v>
      </c>
      <c r="E13" s="225">
        <v>1013</v>
      </c>
      <c r="F13" s="225">
        <v>960</v>
      </c>
      <c r="G13" s="225">
        <v>1032</v>
      </c>
      <c r="H13" s="225">
        <v>1034</v>
      </c>
      <c r="I13" s="225">
        <v>1084</v>
      </c>
      <c r="J13" s="225">
        <v>1259</v>
      </c>
      <c r="K13" s="225">
        <v>1314</v>
      </c>
      <c r="L13" s="225">
        <v>1341</v>
      </c>
      <c r="M13" s="225">
        <v>1758</v>
      </c>
      <c r="N13" s="225">
        <v>1720</v>
      </c>
      <c r="O13" s="225">
        <v>1428</v>
      </c>
      <c r="P13" s="225">
        <v>1381</v>
      </c>
      <c r="Q13" s="225">
        <v>1330</v>
      </c>
      <c r="R13" s="225">
        <v>1491</v>
      </c>
      <c r="S13" s="225">
        <v>1371</v>
      </c>
      <c r="T13" s="225">
        <v>1327</v>
      </c>
    </row>
    <row r="14" spans="1:20" ht="12.75">
      <c r="A14" s="85"/>
      <c r="B14" s="136" t="s">
        <v>130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  <row r="15" spans="1:20" ht="12.75">
      <c r="A15" s="85" t="s">
        <v>156</v>
      </c>
      <c r="B15" s="85" t="s">
        <v>157</v>
      </c>
      <c r="C15" s="225">
        <v>87567</v>
      </c>
      <c r="D15" s="225">
        <v>80532</v>
      </c>
      <c r="E15" s="225">
        <v>83781</v>
      </c>
      <c r="F15" s="225">
        <v>85730</v>
      </c>
      <c r="G15" s="225">
        <v>106532</v>
      </c>
      <c r="H15" s="225">
        <v>111335</v>
      </c>
      <c r="I15" s="225">
        <v>119293</v>
      </c>
      <c r="J15" s="225">
        <v>120500</v>
      </c>
      <c r="K15" s="225">
        <v>115187</v>
      </c>
      <c r="L15" s="225">
        <v>121486</v>
      </c>
      <c r="M15" s="225">
        <v>128830</v>
      </c>
      <c r="N15" s="225">
        <v>136069</v>
      </c>
      <c r="O15" s="225">
        <v>132917</v>
      </c>
      <c r="P15" s="225">
        <v>121766</v>
      </c>
      <c r="Q15" s="225">
        <v>121532</v>
      </c>
      <c r="R15" s="225">
        <v>95744</v>
      </c>
      <c r="S15" s="225">
        <v>104813</v>
      </c>
      <c r="T15" s="225">
        <v>103622</v>
      </c>
    </row>
    <row r="16" spans="1:20" ht="12.75">
      <c r="A16" s="85"/>
      <c r="B16" s="136" t="s">
        <v>142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</row>
    <row r="17" spans="1:20" ht="12.75">
      <c r="A17" s="85" t="s">
        <v>158</v>
      </c>
      <c r="B17" s="85" t="s">
        <v>159</v>
      </c>
      <c r="C17" s="225">
        <v>9134</v>
      </c>
      <c r="D17" s="225">
        <v>6233</v>
      </c>
      <c r="E17" s="225">
        <v>6989</v>
      </c>
      <c r="F17" s="225">
        <v>8224</v>
      </c>
      <c r="G17" s="225">
        <v>10448</v>
      </c>
      <c r="H17" s="225">
        <v>13541</v>
      </c>
      <c r="I17" s="225">
        <v>10763</v>
      </c>
      <c r="J17" s="225">
        <v>14657</v>
      </c>
      <c r="K17" s="225">
        <v>12129</v>
      </c>
      <c r="L17" s="225">
        <v>13868</v>
      </c>
      <c r="M17" s="225">
        <v>11160</v>
      </c>
      <c r="N17" s="225">
        <v>14577</v>
      </c>
      <c r="O17" s="225">
        <v>22914</v>
      </c>
      <c r="P17" s="225">
        <v>19212</v>
      </c>
      <c r="Q17" s="225">
        <v>22923</v>
      </c>
      <c r="R17" s="225">
        <v>24040</v>
      </c>
      <c r="S17" s="225">
        <v>23523</v>
      </c>
      <c r="T17" s="225">
        <v>25067</v>
      </c>
    </row>
    <row r="18" spans="1:20" ht="12.75">
      <c r="A18" s="85"/>
      <c r="B18" s="136" t="s">
        <v>207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</row>
    <row r="19" spans="1:20" ht="13.5" customHeight="1">
      <c r="A19" s="85" t="s">
        <v>160</v>
      </c>
      <c r="B19" s="85" t="s">
        <v>161</v>
      </c>
      <c r="C19" s="225">
        <v>21366</v>
      </c>
      <c r="D19" s="225">
        <v>24895</v>
      </c>
      <c r="E19" s="225">
        <v>27262</v>
      </c>
      <c r="F19" s="225">
        <v>28173</v>
      </c>
      <c r="G19" s="225">
        <v>30320</v>
      </c>
      <c r="H19" s="225">
        <v>30524</v>
      </c>
      <c r="I19" s="225">
        <v>34917</v>
      </c>
      <c r="J19" s="225">
        <v>48026</v>
      </c>
      <c r="K19" s="225">
        <v>47626</v>
      </c>
      <c r="L19" s="225">
        <v>44168</v>
      </c>
      <c r="M19" s="225">
        <v>47979</v>
      </c>
      <c r="N19" s="225">
        <v>49039</v>
      </c>
      <c r="O19" s="225">
        <v>48926</v>
      </c>
      <c r="P19" s="225">
        <v>49831</v>
      </c>
      <c r="Q19" s="225">
        <v>53462</v>
      </c>
      <c r="R19" s="225">
        <v>59686</v>
      </c>
      <c r="S19" s="225">
        <v>64734</v>
      </c>
      <c r="T19" s="225">
        <v>70103</v>
      </c>
    </row>
    <row r="20" spans="1:20" ht="13.5" customHeight="1">
      <c r="A20" s="85"/>
      <c r="B20" s="136" t="s">
        <v>131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 ht="13.5" customHeight="1">
      <c r="A21" s="85"/>
      <c r="B21" s="136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1:20" ht="13.5" customHeight="1">
      <c r="A22" s="59" t="s">
        <v>122</v>
      </c>
      <c r="B22" s="200" t="s">
        <v>128</v>
      </c>
      <c r="C22" s="228">
        <f>C24+C26+C28+C30+C32+C34+C36+C38+C40+C42+C44</f>
        <v>486755</v>
      </c>
      <c r="D22" s="228">
        <f aca="true" t="shared" si="2" ref="D22:Q22">D24+D26+D28+D30+D32+D34+D36+D38+D40+D42+D44</f>
        <v>511668</v>
      </c>
      <c r="E22" s="228">
        <f t="shared" si="2"/>
        <v>527940</v>
      </c>
      <c r="F22" s="228">
        <f t="shared" si="2"/>
        <v>545534</v>
      </c>
      <c r="G22" s="228">
        <f t="shared" si="2"/>
        <v>566958</v>
      </c>
      <c r="H22" s="228">
        <f t="shared" si="2"/>
        <v>590585</v>
      </c>
      <c r="I22" s="228">
        <f t="shared" si="2"/>
        <v>620078</v>
      </c>
      <c r="J22" s="228">
        <f t="shared" si="2"/>
        <v>665930</v>
      </c>
      <c r="K22" s="228">
        <f t="shared" si="2"/>
        <v>701903</v>
      </c>
      <c r="L22" s="228">
        <f t="shared" si="2"/>
        <v>715054</v>
      </c>
      <c r="M22" s="228">
        <f t="shared" si="2"/>
        <v>744119</v>
      </c>
      <c r="N22" s="228">
        <f t="shared" si="2"/>
        <v>791591</v>
      </c>
      <c r="O22" s="228">
        <f t="shared" si="2"/>
        <v>806605</v>
      </c>
      <c r="P22" s="228">
        <f t="shared" si="2"/>
        <v>847881</v>
      </c>
      <c r="Q22" s="228">
        <f t="shared" si="2"/>
        <v>906319</v>
      </c>
      <c r="R22" s="228">
        <f>R24+R26+R28+R30+R32+R34+R36+R38+R40+R42+R44</f>
        <v>1006715</v>
      </c>
      <c r="S22" s="228">
        <f>S24+S26+S28+S30+S32+S34+S36+S38+S40+S42+S44</f>
        <v>1036303</v>
      </c>
      <c r="T22" s="228">
        <f>T24+T26+T28+T30+T32+T34+T36+T38+T40+T42+T44</f>
        <v>1062345</v>
      </c>
    </row>
    <row r="23" spans="1:20" ht="13.5" customHeight="1">
      <c r="A23" s="85"/>
      <c r="B23" s="136" t="s">
        <v>144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</row>
    <row r="24" spans="1:38" ht="12.75">
      <c r="A24" s="85" t="s">
        <v>162</v>
      </c>
      <c r="B24" s="85" t="s">
        <v>163</v>
      </c>
      <c r="C24" s="225">
        <v>68333</v>
      </c>
      <c r="D24" s="225">
        <v>69714</v>
      </c>
      <c r="E24" s="225">
        <v>72548</v>
      </c>
      <c r="F24" s="225">
        <v>74874</v>
      </c>
      <c r="G24" s="225">
        <v>79617</v>
      </c>
      <c r="H24" s="225">
        <v>83771</v>
      </c>
      <c r="I24" s="225">
        <v>90496</v>
      </c>
      <c r="J24" s="225">
        <v>99850</v>
      </c>
      <c r="K24" s="225">
        <v>102133</v>
      </c>
      <c r="L24" s="225">
        <v>106362</v>
      </c>
      <c r="M24" s="225">
        <v>113195</v>
      </c>
      <c r="N24" s="225">
        <v>114262</v>
      </c>
      <c r="O24" s="225">
        <v>114614</v>
      </c>
      <c r="P24" s="225">
        <v>114270</v>
      </c>
      <c r="Q24" s="225">
        <v>128288</v>
      </c>
      <c r="R24" s="225">
        <v>135071</v>
      </c>
      <c r="S24" s="225">
        <v>138230</v>
      </c>
      <c r="T24" s="225">
        <v>139618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20" ht="12.75">
      <c r="A25" s="85"/>
      <c r="B25" s="136" t="s">
        <v>61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6" spans="1:20" ht="12.75">
      <c r="A26" s="85" t="s">
        <v>164</v>
      </c>
      <c r="B26" s="85" t="s">
        <v>165</v>
      </c>
      <c r="C26" s="225">
        <v>33907</v>
      </c>
      <c r="D26" s="225">
        <v>34766</v>
      </c>
      <c r="E26" s="225">
        <v>36159</v>
      </c>
      <c r="F26" s="225">
        <v>37269</v>
      </c>
      <c r="G26" s="225">
        <v>37875</v>
      </c>
      <c r="H26" s="225">
        <v>39116</v>
      </c>
      <c r="I26" s="225">
        <v>41267</v>
      </c>
      <c r="J26" s="225">
        <v>42684</v>
      </c>
      <c r="K26" s="225">
        <v>43282</v>
      </c>
      <c r="L26" s="225">
        <v>41739</v>
      </c>
      <c r="M26" s="225">
        <v>43970</v>
      </c>
      <c r="N26" s="225">
        <v>47171</v>
      </c>
      <c r="O26" s="225">
        <v>48881</v>
      </c>
      <c r="P26" s="225">
        <v>48821</v>
      </c>
      <c r="Q26" s="225">
        <v>49804</v>
      </c>
      <c r="R26" s="225">
        <v>54252</v>
      </c>
      <c r="S26" s="225">
        <v>54640</v>
      </c>
      <c r="T26" s="225">
        <v>57387</v>
      </c>
    </row>
    <row r="27" spans="1:20" ht="12.75">
      <c r="A27" s="85"/>
      <c r="B27" s="136" t="s">
        <v>137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</row>
    <row r="28" spans="1:20" ht="12.75">
      <c r="A28" s="85" t="s">
        <v>166</v>
      </c>
      <c r="B28" s="85" t="s">
        <v>167</v>
      </c>
      <c r="C28" s="225">
        <v>11257</v>
      </c>
      <c r="D28" s="225">
        <v>11353</v>
      </c>
      <c r="E28" s="225">
        <v>11587</v>
      </c>
      <c r="F28" s="225">
        <v>11277</v>
      </c>
      <c r="G28" s="225">
        <v>11799</v>
      </c>
      <c r="H28" s="225">
        <v>12508</v>
      </c>
      <c r="I28" s="225">
        <v>13352</v>
      </c>
      <c r="J28" s="225">
        <v>14501</v>
      </c>
      <c r="K28" s="225">
        <v>15538</v>
      </c>
      <c r="L28" s="225">
        <v>14678</v>
      </c>
      <c r="M28" s="225">
        <v>15604</v>
      </c>
      <c r="N28" s="225">
        <v>17341</v>
      </c>
      <c r="O28" s="225">
        <v>18964</v>
      </c>
      <c r="P28" s="225">
        <v>20107</v>
      </c>
      <c r="Q28" s="225">
        <v>21240</v>
      </c>
      <c r="R28" s="225">
        <v>24104</v>
      </c>
      <c r="S28" s="225">
        <v>26383</v>
      </c>
      <c r="T28" s="225">
        <v>26055</v>
      </c>
    </row>
    <row r="29" spans="1:20" ht="12.75">
      <c r="A29" s="85"/>
      <c r="B29" s="136" t="s">
        <v>62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1:20" ht="12.75">
      <c r="A30" s="85" t="s">
        <v>168</v>
      </c>
      <c r="B30" s="85" t="s">
        <v>169</v>
      </c>
      <c r="C30" s="225">
        <v>59299</v>
      </c>
      <c r="D30" s="225">
        <v>66259</v>
      </c>
      <c r="E30" s="225">
        <v>65365</v>
      </c>
      <c r="F30" s="225">
        <v>66534</v>
      </c>
      <c r="G30" s="225">
        <v>71363</v>
      </c>
      <c r="H30" s="225">
        <v>73704</v>
      </c>
      <c r="I30" s="225">
        <v>76895</v>
      </c>
      <c r="J30" s="225">
        <v>79495</v>
      </c>
      <c r="K30" s="225">
        <v>87025</v>
      </c>
      <c r="L30" s="225">
        <v>85210</v>
      </c>
      <c r="M30" s="225">
        <v>91832</v>
      </c>
      <c r="N30" s="225">
        <v>97852</v>
      </c>
      <c r="O30" s="225">
        <v>98539</v>
      </c>
      <c r="P30" s="225">
        <v>102267</v>
      </c>
      <c r="Q30" s="225">
        <v>110356</v>
      </c>
      <c r="R30" s="225">
        <v>162740</v>
      </c>
      <c r="S30" s="225">
        <v>152152</v>
      </c>
      <c r="T30" s="225">
        <v>151161</v>
      </c>
    </row>
    <row r="31" spans="1:20" ht="12.75">
      <c r="A31" s="85"/>
      <c r="B31" s="136" t="s">
        <v>136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 ht="12.75">
      <c r="A32" s="85" t="s">
        <v>170</v>
      </c>
      <c r="B32" s="85" t="s">
        <v>171</v>
      </c>
      <c r="C32" s="225">
        <v>54514</v>
      </c>
      <c r="D32" s="225">
        <v>56757</v>
      </c>
      <c r="E32" s="225">
        <v>53795</v>
      </c>
      <c r="F32" s="225">
        <v>55621</v>
      </c>
      <c r="G32" s="225">
        <v>64926</v>
      </c>
      <c r="H32" s="225">
        <v>68165</v>
      </c>
      <c r="I32" s="225">
        <v>62944</v>
      </c>
      <c r="J32" s="225">
        <v>67247</v>
      </c>
      <c r="K32" s="225">
        <v>69495</v>
      </c>
      <c r="L32" s="225">
        <v>81831</v>
      </c>
      <c r="M32" s="225">
        <v>78641</v>
      </c>
      <c r="N32" s="225">
        <v>87245</v>
      </c>
      <c r="O32" s="225">
        <v>93420</v>
      </c>
      <c r="P32" s="225">
        <v>101379</v>
      </c>
      <c r="Q32" s="225">
        <v>108155</v>
      </c>
      <c r="R32" s="225">
        <v>116902</v>
      </c>
      <c r="S32" s="225">
        <v>116555</v>
      </c>
      <c r="T32" s="225">
        <v>110928</v>
      </c>
    </row>
    <row r="33" spans="1:20" ht="12.75">
      <c r="A33" s="85"/>
      <c r="B33" s="136" t="s">
        <v>145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1:20" ht="12.75">
      <c r="A34" s="85" t="s">
        <v>172</v>
      </c>
      <c r="B34" s="85" t="s">
        <v>173</v>
      </c>
      <c r="C34" s="225">
        <v>55955</v>
      </c>
      <c r="D34" s="225">
        <v>59002</v>
      </c>
      <c r="E34" s="225">
        <v>64753</v>
      </c>
      <c r="F34" s="225">
        <v>67381</v>
      </c>
      <c r="G34" s="225">
        <v>64641</v>
      </c>
      <c r="H34" s="225">
        <v>65696</v>
      </c>
      <c r="I34" s="225">
        <v>69614</v>
      </c>
      <c r="J34" s="225">
        <v>84253</v>
      </c>
      <c r="K34" s="225">
        <v>90368</v>
      </c>
      <c r="L34" s="225">
        <v>88276</v>
      </c>
      <c r="M34" s="225">
        <v>84619</v>
      </c>
      <c r="N34" s="225">
        <v>92642</v>
      </c>
      <c r="O34" s="225">
        <v>92714</v>
      </c>
      <c r="P34" s="225">
        <v>98558</v>
      </c>
      <c r="Q34" s="225">
        <v>105651</v>
      </c>
      <c r="R34" s="225">
        <v>108416</v>
      </c>
      <c r="S34" s="225">
        <v>115606</v>
      </c>
      <c r="T34" s="225">
        <v>118283</v>
      </c>
    </row>
    <row r="35" spans="1:20" ht="12.75">
      <c r="A35" s="85"/>
      <c r="B35" s="136" t="s">
        <v>140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:20" ht="12.75">
      <c r="A36" s="85" t="s">
        <v>174</v>
      </c>
      <c r="B36" s="85" t="s">
        <v>188</v>
      </c>
      <c r="C36" s="225">
        <v>75811</v>
      </c>
      <c r="D36" s="225">
        <v>81114</v>
      </c>
      <c r="E36" s="225">
        <v>80978</v>
      </c>
      <c r="F36" s="225">
        <v>81512</v>
      </c>
      <c r="G36" s="225">
        <v>85566</v>
      </c>
      <c r="H36" s="225">
        <v>89194</v>
      </c>
      <c r="I36" s="225">
        <v>99167</v>
      </c>
      <c r="J36" s="225">
        <v>105589</v>
      </c>
      <c r="K36" s="225">
        <v>112096</v>
      </c>
      <c r="L36" s="225">
        <v>108547</v>
      </c>
      <c r="M36" s="225">
        <v>121645</v>
      </c>
      <c r="N36" s="225">
        <v>132006</v>
      </c>
      <c r="O36" s="225">
        <v>132885</v>
      </c>
      <c r="P36" s="225">
        <v>142465</v>
      </c>
      <c r="Q36" s="225">
        <v>154273</v>
      </c>
      <c r="R36" s="225">
        <v>164776</v>
      </c>
      <c r="S36" s="225">
        <v>177548</v>
      </c>
      <c r="T36" s="225">
        <v>193125</v>
      </c>
    </row>
    <row r="37" spans="1:20" ht="12.75">
      <c r="A37" s="85"/>
      <c r="B37" s="136" t="s">
        <v>147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1:20" ht="12.75">
      <c r="A38" s="85" t="s">
        <v>175</v>
      </c>
      <c r="B38" s="85" t="s">
        <v>176</v>
      </c>
      <c r="C38" s="225">
        <v>33561</v>
      </c>
      <c r="D38" s="225">
        <v>34136</v>
      </c>
      <c r="E38" s="225">
        <v>35568</v>
      </c>
      <c r="F38" s="225">
        <v>37069</v>
      </c>
      <c r="G38" s="225">
        <v>36706</v>
      </c>
      <c r="H38" s="225">
        <v>37838</v>
      </c>
      <c r="I38" s="225">
        <v>39988</v>
      </c>
      <c r="J38" s="225">
        <v>40565</v>
      </c>
      <c r="K38" s="225">
        <v>42326</v>
      </c>
      <c r="L38" s="225">
        <v>43145</v>
      </c>
      <c r="M38" s="225">
        <v>44383</v>
      </c>
      <c r="N38" s="225">
        <v>44328</v>
      </c>
      <c r="O38" s="225">
        <v>47660</v>
      </c>
      <c r="P38" s="225">
        <v>49660</v>
      </c>
      <c r="Q38" s="225">
        <v>49606</v>
      </c>
      <c r="R38" s="225">
        <v>51299</v>
      </c>
      <c r="S38" s="225">
        <v>52876</v>
      </c>
      <c r="T38" s="225">
        <v>56305</v>
      </c>
    </row>
    <row r="39" spans="1:20" ht="12.75">
      <c r="A39" s="85"/>
      <c r="B39" s="136" t="s">
        <v>149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:20" ht="12.75">
      <c r="A40" s="85" t="s">
        <v>177</v>
      </c>
      <c r="B40" s="85" t="s">
        <v>178</v>
      </c>
      <c r="C40" s="225">
        <v>25623</v>
      </c>
      <c r="D40" s="225">
        <v>26425</v>
      </c>
      <c r="E40" s="225">
        <v>27909</v>
      </c>
      <c r="F40" s="225">
        <v>30546</v>
      </c>
      <c r="G40" s="225">
        <v>31211</v>
      </c>
      <c r="H40" s="225">
        <v>33521</v>
      </c>
      <c r="I40" s="225">
        <v>35039</v>
      </c>
      <c r="J40" s="225">
        <v>36610</v>
      </c>
      <c r="K40" s="225">
        <v>38778</v>
      </c>
      <c r="L40" s="225">
        <v>40228</v>
      </c>
      <c r="M40" s="225">
        <v>41120</v>
      </c>
      <c r="N40" s="225">
        <v>43287</v>
      </c>
      <c r="O40" s="225">
        <v>44108</v>
      </c>
      <c r="P40" s="225">
        <v>45591</v>
      </c>
      <c r="Q40" s="225">
        <v>47446</v>
      </c>
      <c r="R40" s="225">
        <v>50619</v>
      </c>
      <c r="S40" s="225">
        <v>53813</v>
      </c>
      <c r="T40" s="225">
        <v>55659</v>
      </c>
    </row>
    <row r="41" spans="1:38" ht="12.75">
      <c r="A41" s="85"/>
      <c r="B41" s="136" t="s">
        <v>138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20" ht="12.75">
      <c r="A42" s="85" t="s">
        <v>179</v>
      </c>
      <c r="B42" s="85" t="s">
        <v>180</v>
      </c>
      <c r="C42" s="225">
        <v>49619</v>
      </c>
      <c r="D42" s="225">
        <v>51840</v>
      </c>
      <c r="E42" s="225">
        <v>57763</v>
      </c>
      <c r="F42" s="225">
        <v>61220</v>
      </c>
      <c r="G42" s="225">
        <v>60208</v>
      </c>
      <c r="H42" s="225">
        <v>62427</v>
      </c>
      <c r="I42" s="225">
        <v>64716</v>
      </c>
      <c r="J42" s="225">
        <v>67082</v>
      </c>
      <c r="K42" s="225">
        <v>71594</v>
      </c>
      <c r="L42" s="225">
        <v>76085</v>
      </c>
      <c r="M42" s="225">
        <v>79036</v>
      </c>
      <c r="N42" s="225">
        <v>83238</v>
      </c>
      <c r="O42" s="225">
        <v>81632</v>
      </c>
      <c r="P42" s="225">
        <v>89818</v>
      </c>
      <c r="Q42" s="225">
        <v>95656</v>
      </c>
      <c r="R42" s="225">
        <v>100470</v>
      </c>
      <c r="S42" s="225">
        <v>108263</v>
      </c>
      <c r="T42" s="225">
        <v>112091</v>
      </c>
    </row>
    <row r="43" spans="1:20" ht="12.75">
      <c r="A43" s="85"/>
      <c r="B43" s="136" t="s">
        <v>139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</row>
    <row r="44" spans="1:20" ht="12.75">
      <c r="A44" s="85" t="s">
        <v>181</v>
      </c>
      <c r="B44" s="85" t="s">
        <v>151</v>
      </c>
      <c r="C44" s="225">
        <v>18876</v>
      </c>
      <c r="D44" s="225">
        <v>20302</v>
      </c>
      <c r="E44" s="225">
        <v>21515</v>
      </c>
      <c r="F44" s="225">
        <v>22231</v>
      </c>
      <c r="G44" s="225">
        <v>23046</v>
      </c>
      <c r="H44" s="225">
        <v>24645</v>
      </c>
      <c r="I44" s="225">
        <v>26600</v>
      </c>
      <c r="J44" s="225">
        <v>28054</v>
      </c>
      <c r="K44" s="225">
        <v>29268</v>
      </c>
      <c r="L44" s="225">
        <v>28953</v>
      </c>
      <c r="M44" s="225">
        <v>30074</v>
      </c>
      <c r="N44" s="225">
        <v>32219</v>
      </c>
      <c r="O44" s="225">
        <v>33188</v>
      </c>
      <c r="P44" s="225">
        <v>34945</v>
      </c>
      <c r="Q44" s="225">
        <v>35844</v>
      </c>
      <c r="R44" s="225">
        <v>38066</v>
      </c>
      <c r="S44" s="225">
        <v>40237</v>
      </c>
      <c r="T44" s="225">
        <v>41733</v>
      </c>
    </row>
    <row r="45" spans="1:20" ht="12.75">
      <c r="A45" s="165"/>
      <c r="B45" s="136" t="s">
        <v>152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</row>
    <row r="46" spans="1:20" ht="12.75">
      <c r="A46" s="165"/>
      <c r="B46" s="136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</row>
    <row r="47" spans="1:20" ht="12.75">
      <c r="A47" s="165"/>
      <c r="B47" s="85" t="s">
        <v>182</v>
      </c>
      <c r="C47" s="225">
        <v>83135</v>
      </c>
      <c r="D47" s="225">
        <v>86841</v>
      </c>
      <c r="E47" s="225">
        <v>91302</v>
      </c>
      <c r="F47" s="225">
        <v>93989</v>
      </c>
      <c r="G47" s="225">
        <v>100115</v>
      </c>
      <c r="H47" s="225">
        <v>107875</v>
      </c>
      <c r="I47" s="225">
        <v>111968</v>
      </c>
      <c r="J47" s="225">
        <v>120865</v>
      </c>
      <c r="K47" s="225">
        <v>123282</v>
      </c>
      <c r="L47" s="225">
        <v>133730</v>
      </c>
      <c r="M47" s="225">
        <v>136245</v>
      </c>
      <c r="N47" s="225">
        <v>142362</v>
      </c>
      <c r="O47" s="225">
        <v>144388</v>
      </c>
      <c r="P47" s="225">
        <v>145895</v>
      </c>
      <c r="Q47" s="225">
        <v>153225</v>
      </c>
      <c r="R47" s="225">
        <v>164812</v>
      </c>
      <c r="S47" s="225">
        <v>173964</v>
      </c>
      <c r="T47" s="225">
        <v>177113</v>
      </c>
    </row>
    <row r="48" spans="1:20" ht="12.75">
      <c r="A48" s="165"/>
      <c r="B48" s="136" t="s">
        <v>187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1:20" ht="12.75">
      <c r="A49" s="165"/>
      <c r="B49" s="136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</row>
    <row r="50" spans="1:20" ht="13.5" thickBot="1">
      <c r="A50" s="166"/>
      <c r="B50" s="132" t="s">
        <v>64</v>
      </c>
      <c r="C50" s="230">
        <f>C11+C22+C47</f>
        <v>688783</v>
      </c>
      <c r="D50" s="230">
        <f aca="true" t="shared" si="3" ref="D50:Q50">D11+D22+D47</f>
        <v>711057</v>
      </c>
      <c r="E50" s="230">
        <f t="shared" si="3"/>
        <v>738287</v>
      </c>
      <c r="F50" s="230">
        <f t="shared" si="3"/>
        <v>762610</v>
      </c>
      <c r="G50" s="230">
        <f t="shared" si="3"/>
        <v>815405</v>
      </c>
      <c r="H50" s="230">
        <f t="shared" si="3"/>
        <v>854894</v>
      </c>
      <c r="I50" s="230">
        <f t="shared" si="3"/>
        <v>898103</v>
      </c>
      <c r="J50" s="230">
        <f t="shared" si="3"/>
        <v>971237</v>
      </c>
      <c r="K50" s="230">
        <f t="shared" si="3"/>
        <v>1001441</v>
      </c>
      <c r="L50" s="230">
        <f t="shared" si="3"/>
        <v>1029647</v>
      </c>
      <c r="M50" s="230">
        <f t="shared" si="3"/>
        <v>1070091</v>
      </c>
      <c r="N50" s="230">
        <f t="shared" si="3"/>
        <v>1135358</v>
      </c>
      <c r="O50" s="230">
        <f t="shared" si="3"/>
        <v>1157178</v>
      </c>
      <c r="P50" s="230">
        <f t="shared" si="3"/>
        <v>1185966</v>
      </c>
      <c r="Q50" s="230">
        <f t="shared" si="3"/>
        <v>1258791</v>
      </c>
      <c r="R50" s="230">
        <f>R11+R22+R47</f>
        <v>1352488</v>
      </c>
      <c r="S50" s="230">
        <f>S11+S22+S47</f>
        <v>1404708</v>
      </c>
      <c r="T50" s="230">
        <f>T11+T22+T47</f>
        <v>1439577</v>
      </c>
    </row>
    <row r="51" spans="1:20" ht="12.75">
      <c r="A51" s="167"/>
      <c r="B51" s="8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</row>
    <row r="52" spans="1:20" ht="12.75">
      <c r="A52" s="168" t="s">
        <v>67</v>
      </c>
      <c r="B52" s="128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</row>
    <row r="53" spans="1:38" s="6" customFormat="1" ht="12.75">
      <c r="A53" s="85" t="s">
        <v>121</v>
      </c>
      <c r="B53" s="200" t="s">
        <v>183</v>
      </c>
      <c r="C53" s="228">
        <f>C55+C61</f>
        <v>304631</v>
      </c>
      <c r="D53" s="228">
        <f aca="true" t="shared" si="4" ref="D53:Q53">D55+D61</f>
        <v>319538</v>
      </c>
      <c r="E53" s="228">
        <f t="shared" si="4"/>
        <v>333751</v>
      </c>
      <c r="F53" s="228">
        <f t="shared" si="4"/>
        <v>345781</v>
      </c>
      <c r="G53" s="228">
        <f t="shared" si="4"/>
        <v>360992</v>
      </c>
      <c r="H53" s="228">
        <f t="shared" si="4"/>
        <v>371958</v>
      </c>
      <c r="I53" s="228">
        <f t="shared" si="4"/>
        <v>398040</v>
      </c>
      <c r="J53" s="228">
        <f t="shared" si="4"/>
        <v>422424</v>
      </c>
      <c r="K53" s="228">
        <f t="shared" si="4"/>
        <v>432285</v>
      </c>
      <c r="L53" s="228">
        <f t="shared" si="4"/>
        <v>416111</v>
      </c>
      <c r="M53" s="228">
        <f t="shared" si="4"/>
        <v>448400</v>
      </c>
      <c r="N53" s="228">
        <f t="shared" si="4"/>
        <v>467875</v>
      </c>
      <c r="O53" s="228">
        <f t="shared" si="4"/>
        <v>474537</v>
      </c>
      <c r="P53" s="228">
        <f t="shared" si="4"/>
        <v>484880</v>
      </c>
      <c r="Q53" s="228">
        <f t="shared" si="4"/>
        <v>500320</v>
      </c>
      <c r="R53" s="228">
        <f>R55+R61</f>
        <v>527933</v>
      </c>
      <c r="S53" s="228">
        <f>S55+S61</f>
        <v>552701</v>
      </c>
      <c r="T53" s="228">
        <f>T55+T61</f>
        <v>583712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2.75">
      <c r="A54" s="85"/>
      <c r="B54" s="8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20" ht="12.75">
      <c r="A55" s="85" t="s">
        <v>113</v>
      </c>
      <c r="B55" s="200" t="s">
        <v>124</v>
      </c>
      <c r="C55" s="228">
        <f>SUM(C56:C59)</f>
        <v>114605</v>
      </c>
      <c r="D55" s="228">
        <f aca="true" t="shared" si="5" ref="D55:Q55">SUM(D56:D59)</f>
        <v>117828</v>
      </c>
      <c r="E55" s="228">
        <f t="shared" si="5"/>
        <v>120674</v>
      </c>
      <c r="F55" s="228">
        <f t="shared" si="5"/>
        <v>121411</v>
      </c>
      <c r="G55" s="228">
        <f t="shared" si="5"/>
        <v>126635</v>
      </c>
      <c r="H55" s="228">
        <f t="shared" si="5"/>
        <v>128842</v>
      </c>
      <c r="I55" s="228">
        <f t="shared" si="5"/>
        <v>142113</v>
      </c>
      <c r="J55" s="228">
        <f t="shared" si="5"/>
        <v>153886</v>
      </c>
      <c r="K55" s="228">
        <f t="shared" si="5"/>
        <v>152918</v>
      </c>
      <c r="L55" s="228">
        <f t="shared" si="5"/>
        <v>137899</v>
      </c>
      <c r="M55" s="228">
        <f t="shared" si="5"/>
        <v>160186</v>
      </c>
      <c r="N55" s="228">
        <f t="shared" si="5"/>
        <v>165323</v>
      </c>
      <c r="O55" s="228">
        <f t="shared" si="5"/>
        <v>159994</v>
      </c>
      <c r="P55" s="228">
        <f t="shared" si="5"/>
        <v>158789</v>
      </c>
      <c r="Q55" s="228">
        <f t="shared" si="5"/>
        <v>158228</v>
      </c>
      <c r="R55" s="228">
        <f>SUM(R56:R59)</f>
        <v>161712</v>
      </c>
      <c r="S55" s="228">
        <f>SUM(S56:S59)</f>
        <v>165876</v>
      </c>
      <c r="T55" s="228">
        <f>SUM(T56:T59)</f>
        <v>183412</v>
      </c>
    </row>
    <row r="56" spans="1:20" ht="12.75">
      <c r="A56" s="85" t="s">
        <v>154</v>
      </c>
      <c r="B56" s="85" t="s">
        <v>125</v>
      </c>
      <c r="C56" s="225">
        <v>5513</v>
      </c>
      <c r="D56" s="225">
        <v>6173</v>
      </c>
      <c r="E56" s="225">
        <v>6444</v>
      </c>
      <c r="F56" s="225">
        <v>6765</v>
      </c>
      <c r="G56" s="225">
        <v>7041</v>
      </c>
      <c r="H56" s="225">
        <v>5050</v>
      </c>
      <c r="I56" s="225">
        <v>5603</v>
      </c>
      <c r="J56" s="225">
        <v>7205</v>
      </c>
      <c r="K56" s="225">
        <v>6780</v>
      </c>
      <c r="L56" s="225">
        <v>5941</v>
      </c>
      <c r="M56" s="225">
        <v>7142</v>
      </c>
      <c r="N56" s="225">
        <v>7993</v>
      </c>
      <c r="O56" s="225">
        <v>7967</v>
      </c>
      <c r="P56" s="225">
        <v>7076</v>
      </c>
      <c r="Q56" s="225">
        <v>7206</v>
      </c>
      <c r="R56" s="225">
        <v>7961</v>
      </c>
      <c r="S56" s="225">
        <v>7345</v>
      </c>
      <c r="T56" s="225">
        <v>7096</v>
      </c>
    </row>
    <row r="57" spans="1:20" ht="12.75">
      <c r="A57" s="85" t="s">
        <v>156</v>
      </c>
      <c r="B57" s="85" t="s">
        <v>126</v>
      </c>
      <c r="C57" s="225">
        <v>84887</v>
      </c>
      <c r="D57" s="225">
        <v>84542</v>
      </c>
      <c r="E57" s="225">
        <v>84791</v>
      </c>
      <c r="F57" s="225">
        <v>82148</v>
      </c>
      <c r="G57" s="225">
        <v>85620</v>
      </c>
      <c r="H57" s="225">
        <v>89296</v>
      </c>
      <c r="I57" s="225">
        <v>96327</v>
      </c>
      <c r="J57" s="225">
        <v>105145</v>
      </c>
      <c r="K57" s="225">
        <v>101170</v>
      </c>
      <c r="L57" s="225">
        <v>90289</v>
      </c>
      <c r="M57" s="225">
        <v>108875</v>
      </c>
      <c r="N57" s="225">
        <v>111974</v>
      </c>
      <c r="O57" s="225">
        <v>109058</v>
      </c>
      <c r="P57" s="225">
        <v>107763</v>
      </c>
      <c r="Q57" s="225">
        <v>106657</v>
      </c>
      <c r="R57" s="225">
        <v>107995</v>
      </c>
      <c r="S57" s="225">
        <v>107511</v>
      </c>
      <c r="T57" s="225">
        <v>120878</v>
      </c>
    </row>
    <row r="58" spans="1:20" ht="12.75">
      <c r="A58" s="85" t="s">
        <v>158</v>
      </c>
      <c r="B58" s="85" t="s">
        <v>127</v>
      </c>
      <c r="C58" s="225">
        <v>7496</v>
      </c>
      <c r="D58" s="225">
        <v>8552</v>
      </c>
      <c r="E58" s="225">
        <v>9639</v>
      </c>
      <c r="F58" s="225">
        <v>11458</v>
      </c>
      <c r="G58" s="225">
        <v>10803</v>
      </c>
      <c r="H58" s="225">
        <v>11179</v>
      </c>
      <c r="I58" s="225">
        <v>13515</v>
      </c>
      <c r="J58" s="225">
        <v>12678</v>
      </c>
      <c r="K58" s="225">
        <v>16245</v>
      </c>
      <c r="L58" s="225">
        <v>16299</v>
      </c>
      <c r="M58" s="225">
        <v>16836</v>
      </c>
      <c r="N58" s="225">
        <v>16848</v>
      </c>
      <c r="O58" s="225">
        <v>15260</v>
      </c>
      <c r="P58" s="225">
        <v>16417</v>
      </c>
      <c r="Q58" s="225">
        <v>15413</v>
      </c>
      <c r="R58" s="225">
        <v>13503</v>
      </c>
      <c r="S58" s="225">
        <v>15069</v>
      </c>
      <c r="T58" s="225">
        <v>15831</v>
      </c>
    </row>
    <row r="59" spans="1:20" ht="12.75">
      <c r="A59" s="85" t="s">
        <v>160</v>
      </c>
      <c r="B59" s="85" t="s">
        <v>60</v>
      </c>
      <c r="C59" s="225">
        <v>16709</v>
      </c>
      <c r="D59" s="225">
        <v>18561</v>
      </c>
      <c r="E59" s="225">
        <v>19800</v>
      </c>
      <c r="F59" s="225">
        <v>21040</v>
      </c>
      <c r="G59" s="225">
        <v>23171</v>
      </c>
      <c r="H59" s="225">
        <v>23317</v>
      </c>
      <c r="I59" s="225">
        <v>26668</v>
      </c>
      <c r="J59" s="225">
        <v>28858</v>
      </c>
      <c r="K59" s="225">
        <v>28723</v>
      </c>
      <c r="L59" s="225">
        <v>25370</v>
      </c>
      <c r="M59" s="225">
        <v>27333</v>
      </c>
      <c r="N59" s="225">
        <v>28508</v>
      </c>
      <c r="O59" s="225">
        <v>27709</v>
      </c>
      <c r="P59" s="225">
        <v>27533</v>
      </c>
      <c r="Q59" s="225">
        <v>28952</v>
      </c>
      <c r="R59" s="225">
        <v>32253</v>
      </c>
      <c r="S59" s="225">
        <v>35951</v>
      </c>
      <c r="T59" s="225">
        <v>39607</v>
      </c>
    </row>
    <row r="60" spans="1:20" ht="12.75">
      <c r="A60" s="85"/>
      <c r="B60" s="8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</row>
    <row r="61" spans="1:20" ht="12.75">
      <c r="A61" s="59" t="s">
        <v>122</v>
      </c>
      <c r="B61" s="200" t="s">
        <v>128</v>
      </c>
      <c r="C61" s="228">
        <f>SUM(C62:C72)</f>
        <v>190026</v>
      </c>
      <c r="D61" s="228">
        <f aca="true" t="shared" si="6" ref="D61:T61">SUM(D62:D72)</f>
        <v>201710</v>
      </c>
      <c r="E61" s="228">
        <f t="shared" si="6"/>
        <v>213077</v>
      </c>
      <c r="F61" s="228">
        <f t="shared" si="6"/>
        <v>224370</v>
      </c>
      <c r="G61" s="228">
        <f t="shared" si="6"/>
        <v>234357</v>
      </c>
      <c r="H61" s="228">
        <f t="shared" si="6"/>
        <v>243116</v>
      </c>
      <c r="I61" s="228">
        <f t="shared" si="6"/>
        <v>255927</v>
      </c>
      <c r="J61" s="228">
        <f t="shared" si="6"/>
        <v>268538</v>
      </c>
      <c r="K61" s="228">
        <f t="shared" si="6"/>
        <v>279367</v>
      </c>
      <c r="L61" s="228">
        <f t="shared" si="6"/>
        <v>278212</v>
      </c>
      <c r="M61" s="228">
        <f t="shared" si="6"/>
        <v>288214</v>
      </c>
      <c r="N61" s="228">
        <f t="shared" si="6"/>
        <v>302552</v>
      </c>
      <c r="O61" s="228">
        <f t="shared" si="6"/>
        <v>314543</v>
      </c>
      <c r="P61" s="228">
        <f t="shared" si="6"/>
        <v>326091</v>
      </c>
      <c r="Q61" s="228">
        <f t="shared" si="6"/>
        <v>342092</v>
      </c>
      <c r="R61" s="228">
        <f t="shared" si="6"/>
        <v>366221</v>
      </c>
      <c r="S61" s="228">
        <f t="shared" si="6"/>
        <v>386825</v>
      </c>
      <c r="T61" s="228">
        <f t="shared" si="6"/>
        <v>400300</v>
      </c>
    </row>
    <row r="62" spans="1:20" ht="12.75">
      <c r="A62" s="85" t="s">
        <v>162</v>
      </c>
      <c r="B62" s="85" t="s">
        <v>129</v>
      </c>
      <c r="C62" s="225">
        <v>25713</v>
      </c>
      <c r="D62" s="225">
        <v>26833</v>
      </c>
      <c r="E62" s="225">
        <v>29227</v>
      </c>
      <c r="F62" s="225">
        <v>31297</v>
      </c>
      <c r="G62" s="225">
        <v>33755</v>
      </c>
      <c r="H62" s="225">
        <v>34981</v>
      </c>
      <c r="I62" s="225">
        <v>37052</v>
      </c>
      <c r="J62" s="225">
        <v>38104</v>
      </c>
      <c r="K62" s="225">
        <v>40099</v>
      </c>
      <c r="L62" s="225">
        <v>37471</v>
      </c>
      <c r="M62" s="225">
        <v>40912</v>
      </c>
      <c r="N62" s="225">
        <v>43202</v>
      </c>
      <c r="O62" s="225">
        <v>43728</v>
      </c>
      <c r="P62" s="225">
        <v>43938</v>
      </c>
      <c r="Q62" s="225">
        <v>45829</v>
      </c>
      <c r="R62" s="225">
        <v>48626</v>
      </c>
      <c r="S62" s="225">
        <v>50795</v>
      </c>
      <c r="T62" s="225">
        <v>53276</v>
      </c>
    </row>
    <row r="63" spans="1:20" ht="12.75">
      <c r="A63" s="85" t="s">
        <v>164</v>
      </c>
      <c r="B63" s="85" t="s">
        <v>132</v>
      </c>
      <c r="C63" s="225">
        <v>16043</v>
      </c>
      <c r="D63" s="225">
        <v>17364</v>
      </c>
      <c r="E63" s="225">
        <v>17930</v>
      </c>
      <c r="F63" s="225">
        <v>18445</v>
      </c>
      <c r="G63" s="225">
        <v>19038</v>
      </c>
      <c r="H63" s="225">
        <v>19585</v>
      </c>
      <c r="I63" s="225">
        <v>20416</v>
      </c>
      <c r="J63" s="225">
        <v>22450</v>
      </c>
      <c r="K63" s="225">
        <v>23017</v>
      </c>
      <c r="L63" s="225">
        <v>20872</v>
      </c>
      <c r="M63" s="225">
        <v>21126</v>
      </c>
      <c r="N63" s="225">
        <v>21063</v>
      </c>
      <c r="O63" s="225">
        <v>23005</v>
      </c>
      <c r="P63" s="225">
        <v>22859</v>
      </c>
      <c r="Q63" s="225">
        <v>22930</v>
      </c>
      <c r="R63" s="225">
        <v>24260</v>
      </c>
      <c r="S63" s="225">
        <v>24382</v>
      </c>
      <c r="T63" s="225">
        <v>25026</v>
      </c>
    </row>
    <row r="64" spans="1:20" ht="12.75">
      <c r="A64" s="85" t="s">
        <v>166</v>
      </c>
      <c r="B64" s="85" t="s">
        <v>133</v>
      </c>
      <c r="C64" s="225">
        <v>3685</v>
      </c>
      <c r="D64" s="225">
        <v>3911</v>
      </c>
      <c r="E64" s="225">
        <v>4008</v>
      </c>
      <c r="F64" s="225">
        <v>4132</v>
      </c>
      <c r="G64" s="225">
        <v>4276</v>
      </c>
      <c r="H64" s="225">
        <v>4557</v>
      </c>
      <c r="I64" s="225">
        <v>4812</v>
      </c>
      <c r="J64" s="225">
        <v>5134</v>
      </c>
      <c r="K64" s="225">
        <v>5242</v>
      </c>
      <c r="L64" s="225">
        <v>4958</v>
      </c>
      <c r="M64" s="225">
        <v>5310</v>
      </c>
      <c r="N64" s="225">
        <v>5833</v>
      </c>
      <c r="O64" s="225">
        <v>6433</v>
      </c>
      <c r="P64" s="225">
        <v>6826</v>
      </c>
      <c r="Q64" s="225">
        <v>7108</v>
      </c>
      <c r="R64" s="225">
        <v>7917</v>
      </c>
      <c r="S64" s="225">
        <v>8526</v>
      </c>
      <c r="T64" s="225">
        <v>8655</v>
      </c>
    </row>
    <row r="65" spans="1:20" ht="12.75">
      <c r="A65" s="85" t="s">
        <v>168</v>
      </c>
      <c r="B65" s="85" t="s">
        <v>153</v>
      </c>
      <c r="C65" s="225">
        <v>10196</v>
      </c>
      <c r="D65" s="225">
        <v>11319</v>
      </c>
      <c r="E65" s="225">
        <v>11268</v>
      </c>
      <c r="F65" s="225">
        <v>11369</v>
      </c>
      <c r="G65" s="225">
        <v>12031</v>
      </c>
      <c r="H65" s="225">
        <v>12675</v>
      </c>
      <c r="I65" s="225">
        <v>13036</v>
      </c>
      <c r="J65" s="225">
        <v>12896</v>
      </c>
      <c r="K65" s="225">
        <v>13875</v>
      </c>
      <c r="L65" s="225">
        <v>12901</v>
      </c>
      <c r="M65" s="225">
        <v>13434</v>
      </c>
      <c r="N65" s="225">
        <v>14533</v>
      </c>
      <c r="O65" s="225">
        <v>15465</v>
      </c>
      <c r="P65" s="225">
        <v>15655</v>
      </c>
      <c r="Q65" s="225">
        <v>16781</v>
      </c>
      <c r="R65" s="225">
        <v>23567</v>
      </c>
      <c r="S65" s="225">
        <v>23030</v>
      </c>
      <c r="T65" s="225">
        <v>22053</v>
      </c>
    </row>
    <row r="66" spans="1:20" ht="12.75">
      <c r="A66" s="85" t="s">
        <v>170</v>
      </c>
      <c r="B66" s="85" t="s">
        <v>135</v>
      </c>
      <c r="C66" s="225">
        <v>6280</v>
      </c>
      <c r="D66" s="225">
        <v>5982</v>
      </c>
      <c r="E66" s="225">
        <v>5708</v>
      </c>
      <c r="F66" s="225">
        <v>6166</v>
      </c>
      <c r="G66" s="225">
        <v>6964</v>
      </c>
      <c r="H66" s="225">
        <v>7206</v>
      </c>
      <c r="I66" s="225">
        <v>6339</v>
      </c>
      <c r="J66" s="225">
        <v>6341</v>
      </c>
      <c r="K66" s="225">
        <v>6360</v>
      </c>
      <c r="L66" s="225">
        <v>7849</v>
      </c>
      <c r="M66" s="225">
        <v>7268</v>
      </c>
      <c r="N66" s="225">
        <v>7724</v>
      </c>
      <c r="O66" s="225">
        <v>8056</v>
      </c>
      <c r="P66" s="225">
        <v>8762</v>
      </c>
      <c r="Q66" s="225">
        <v>9280</v>
      </c>
      <c r="R66" s="225">
        <v>9850</v>
      </c>
      <c r="S66" s="225">
        <v>9458</v>
      </c>
      <c r="T66" s="225">
        <v>9027</v>
      </c>
    </row>
    <row r="67" spans="1:20" ht="12.75">
      <c r="A67" s="85" t="s">
        <v>172</v>
      </c>
      <c r="B67" s="85" t="s">
        <v>146</v>
      </c>
      <c r="C67" s="225">
        <v>32391</v>
      </c>
      <c r="D67" s="225">
        <v>31044</v>
      </c>
      <c r="E67" s="225">
        <v>31841</v>
      </c>
      <c r="F67" s="225">
        <v>33280</v>
      </c>
      <c r="G67" s="225">
        <v>32006</v>
      </c>
      <c r="H67" s="225">
        <v>32397</v>
      </c>
      <c r="I67" s="225">
        <v>35180</v>
      </c>
      <c r="J67" s="225">
        <v>35552</v>
      </c>
      <c r="K67" s="225">
        <v>38283</v>
      </c>
      <c r="L67" s="225">
        <v>37849</v>
      </c>
      <c r="M67" s="225">
        <v>36296</v>
      </c>
      <c r="N67" s="225">
        <v>38029</v>
      </c>
      <c r="O67" s="225">
        <v>37796</v>
      </c>
      <c r="P67" s="225">
        <v>39847</v>
      </c>
      <c r="Q67" s="225">
        <v>42812</v>
      </c>
      <c r="R67" s="225">
        <v>41842</v>
      </c>
      <c r="S67" s="225">
        <v>45093</v>
      </c>
      <c r="T67" s="225">
        <v>45281</v>
      </c>
    </row>
    <row r="68" spans="1:20" ht="12.75">
      <c r="A68" s="85" t="s">
        <v>174</v>
      </c>
      <c r="B68" s="85" t="s">
        <v>188</v>
      </c>
      <c r="C68" s="225">
        <v>23497</v>
      </c>
      <c r="D68" s="225">
        <v>26022</v>
      </c>
      <c r="E68" s="225">
        <v>28852</v>
      </c>
      <c r="F68" s="225">
        <v>30503</v>
      </c>
      <c r="G68" s="225">
        <v>33994</v>
      </c>
      <c r="H68" s="225">
        <v>36617</v>
      </c>
      <c r="I68" s="225">
        <v>39257</v>
      </c>
      <c r="J68" s="225">
        <v>42016</v>
      </c>
      <c r="K68" s="225">
        <v>44191</v>
      </c>
      <c r="L68" s="225">
        <v>45480</v>
      </c>
      <c r="M68" s="225">
        <v>48043</v>
      </c>
      <c r="N68" s="225">
        <v>51306</v>
      </c>
      <c r="O68" s="225">
        <v>54606</v>
      </c>
      <c r="P68" s="225">
        <v>57697</v>
      </c>
      <c r="Q68" s="225">
        <v>60305</v>
      </c>
      <c r="R68" s="225">
        <v>64846</v>
      </c>
      <c r="S68" s="225">
        <v>70345</v>
      </c>
      <c r="T68" s="225">
        <v>75040</v>
      </c>
    </row>
    <row r="69" spans="1:20" ht="12.75">
      <c r="A69" s="85" t="s">
        <v>175</v>
      </c>
      <c r="B69" s="85" t="s">
        <v>148</v>
      </c>
      <c r="C69" s="225">
        <v>17696</v>
      </c>
      <c r="D69" s="225">
        <v>17924</v>
      </c>
      <c r="E69" s="225">
        <v>18422</v>
      </c>
      <c r="F69" s="225">
        <v>19391</v>
      </c>
      <c r="G69" s="225">
        <v>20436</v>
      </c>
      <c r="H69" s="225">
        <v>21027</v>
      </c>
      <c r="I69" s="225">
        <v>22600</v>
      </c>
      <c r="J69" s="225">
        <v>24192</v>
      </c>
      <c r="K69" s="225">
        <v>22341</v>
      </c>
      <c r="L69" s="225">
        <v>22584</v>
      </c>
      <c r="M69" s="225">
        <v>23283</v>
      </c>
      <c r="N69" s="225">
        <v>24566</v>
      </c>
      <c r="O69" s="225">
        <v>25309</v>
      </c>
      <c r="P69" s="225">
        <v>26234</v>
      </c>
      <c r="Q69" s="225">
        <v>27864</v>
      </c>
      <c r="R69" s="225">
        <v>28383</v>
      </c>
      <c r="S69" s="225">
        <v>29826</v>
      </c>
      <c r="T69" s="225">
        <v>31300</v>
      </c>
    </row>
    <row r="70" spans="1:20" ht="12.75">
      <c r="A70" s="85" t="s">
        <v>177</v>
      </c>
      <c r="B70" s="85" t="s">
        <v>63</v>
      </c>
      <c r="C70" s="225">
        <v>17872</v>
      </c>
      <c r="D70" s="225">
        <v>20720</v>
      </c>
      <c r="E70" s="225">
        <v>21726</v>
      </c>
      <c r="F70" s="225">
        <v>23008</v>
      </c>
      <c r="G70" s="225">
        <v>23478</v>
      </c>
      <c r="H70" s="225">
        <v>23834</v>
      </c>
      <c r="I70" s="225">
        <v>24660</v>
      </c>
      <c r="J70" s="225">
        <v>25589</v>
      </c>
      <c r="K70" s="225">
        <v>26476</v>
      </c>
      <c r="L70" s="225">
        <v>27160</v>
      </c>
      <c r="M70" s="225">
        <v>28336</v>
      </c>
      <c r="N70" s="225">
        <v>29054</v>
      </c>
      <c r="O70" s="225">
        <v>29768</v>
      </c>
      <c r="P70" s="225">
        <v>30577</v>
      </c>
      <c r="Q70" s="225">
        <v>31641</v>
      </c>
      <c r="R70" s="225">
        <v>33209</v>
      </c>
      <c r="S70" s="225">
        <v>35783</v>
      </c>
      <c r="T70" s="225">
        <v>38041</v>
      </c>
    </row>
    <row r="71" spans="1:20" ht="12.75">
      <c r="A71" s="85" t="s">
        <v>179</v>
      </c>
      <c r="B71" s="85" t="s">
        <v>150</v>
      </c>
      <c r="C71" s="225">
        <v>29731</v>
      </c>
      <c r="D71" s="225">
        <v>32806</v>
      </c>
      <c r="E71" s="225">
        <v>35700</v>
      </c>
      <c r="F71" s="225">
        <v>37932</v>
      </c>
      <c r="G71" s="225">
        <v>39172</v>
      </c>
      <c r="H71" s="225">
        <v>40700</v>
      </c>
      <c r="I71" s="225">
        <v>42239</v>
      </c>
      <c r="J71" s="225">
        <v>45654</v>
      </c>
      <c r="K71" s="225">
        <v>48365</v>
      </c>
      <c r="L71" s="225">
        <v>49404</v>
      </c>
      <c r="M71" s="225">
        <v>51934</v>
      </c>
      <c r="N71" s="225">
        <v>54558</v>
      </c>
      <c r="O71" s="225">
        <v>57329</v>
      </c>
      <c r="P71" s="225">
        <v>59820</v>
      </c>
      <c r="Q71" s="225">
        <v>62940</v>
      </c>
      <c r="R71" s="225">
        <v>67974</v>
      </c>
      <c r="S71" s="225">
        <v>72933</v>
      </c>
      <c r="T71" s="225">
        <v>75418</v>
      </c>
    </row>
    <row r="72" spans="1:20" ht="12.75">
      <c r="A72" s="85" t="s">
        <v>181</v>
      </c>
      <c r="B72" s="85" t="s">
        <v>151</v>
      </c>
      <c r="C72" s="225">
        <v>6922</v>
      </c>
      <c r="D72" s="225">
        <v>7785</v>
      </c>
      <c r="E72" s="225">
        <v>8395</v>
      </c>
      <c r="F72" s="225">
        <v>8847</v>
      </c>
      <c r="G72" s="225">
        <v>9207</v>
      </c>
      <c r="H72" s="225">
        <v>9537</v>
      </c>
      <c r="I72" s="225">
        <v>10336</v>
      </c>
      <c r="J72" s="225">
        <v>10610</v>
      </c>
      <c r="K72" s="225">
        <v>11118</v>
      </c>
      <c r="L72" s="225">
        <v>11684</v>
      </c>
      <c r="M72" s="225">
        <v>12272</v>
      </c>
      <c r="N72" s="225">
        <v>12684</v>
      </c>
      <c r="O72" s="225">
        <v>13048</v>
      </c>
      <c r="P72" s="225">
        <v>13876</v>
      </c>
      <c r="Q72" s="225">
        <v>14602</v>
      </c>
      <c r="R72" s="225">
        <v>15747</v>
      </c>
      <c r="S72" s="225">
        <v>16654</v>
      </c>
      <c r="T72" s="225">
        <v>17183</v>
      </c>
    </row>
    <row r="73" spans="1:20" ht="15">
      <c r="A73" s="164"/>
      <c r="B73" s="8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1:20" s="6" customFormat="1" ht="15">
      <c r="A74" s="164"/>
      <c r="B74" s="84" t="s">
        <v>83</v>
      </c>
      <c r="C74" s="225">
        <v>38816</v>
      </c>
      <c r="D74" s="225">
        <v>40525</v>
      </c>
      <c r="E74" s="225">
        <v>42704</v>
      </c>
      <c r="F74" s="225">
        <v>43956</v>
      </c>
      <c r="G74" s="225">
        <v>44942</v>
      </c>
      <c r="H74" s="225">
        <v>47630</v>
      </c>
      <c r="I74" s="225">
        <v>50423</v>
      </c>
      <c r="J74" s="225">
        <v>52890</v>
      </c>
      <c r="K74" s="225">
        <v>53893</v>
      </c>
      <c r="L74" s="225">
        <v>54230</v>
      </c>
      <c r="M74" s="225">
        <v>58057</v>
      </c>
      <c r="N74" s="225">
        <v>59348</v>
      </c>
      <c r="O74" s="225">
        <v>58988</v>
      </c>
      <c r="P74" s="225">
        <v>59302</v>
      </c>
      <c r="Q74" s="225">
        <v>59919</v>
      </c>
      <c r="R74" s="225">
        <v>63099</v>
      </c>
      <c r="S74" s="225">
        <v>67275</v>
      </c>
      <c r="T74" s="225">
        <v>70884</v>
      </c>
    </row>
    <row r="75" spans="1:20" s="6" customFormat="1" ht="15">
      <c r="A75" s="164"/>
      <c r="B75" s="84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1:20" s="6" customFormat="1" ht="13.5" thickBot="1">
      <c r="A76" s="125"/>
      <c r="B76" s="170" t="s">
        <v>64</v>
      </c>
      <c r="C76" s="230">
        <f>C55+C61+C74</f>
        <v>343447</v>
      </c>
      <c r="D76" s="230">
        <f aca="true" t="shared" si="7" ref="D76:Q76">D55+D61+D74</f>
        <v>360063</v>
      </c>
      <c r="E76" s="230">
        <f t="shared" si="7"/>
        <v>376455</v>
      </c>
      <c r="F76" s="230">
        <f t="shared" si="7"/>
        <v>389737</v>
      </c>
      <c r="G76" s="230">
        <f t="shared" si="7"/>
        <v>405934</v>
      </c>
      <c r="H76" s="230">
        <f t="shared" si="7"/>
        <v>419588</v>
      </c>
      <c r="I76" s="230">
        <f t="shared" si="7"/>
        <v>448463</v>
      </c>
      <c r="J76" s="230">
        <f t="shared" si="7"/>
        <v>475314</v>
      </c>
      <c r="K76" s="230">
        <f t="shared" si="7"/>
        <v>486178</v>
      </c>
      <c r="L76" s="230">
        <f t="shared" si="7"/>
        <v>470341</v>
      </c>
      <c r="M76" s="230">
        <f t="shared" si="7"/>
        <v>506457</v>
      </c>
      <c r="N76" s="230">
        <f t="shared" si="7"/>
        <v>527223</v>
      </c>
      <c r="O76" s="230">
        <f t="shared" si="7"/>
        <v>533525</v>
      </c>
      <c r="P76" s="230">
        <f t="shared" si="7"/>
        <v>544182</v>
      </c>
      <c r="Q76" s="230">
        <f t="shared" si="7"/>
        <v>560239</v>
      </c>
      <c r="R76" s="230">
        <f>R55+R61+R74</f>
        <v>591032</v>
      </c>
      <c r="S76" s="230">
        <f>S55+S61+S74</f>
        <v>619976</v>
      </c>
      <c r="T76" s="230">
        <f>T55+T61+T74</f>
        <v>654596</v>
      </c>
    </row>
    <row r="77" spans="1:20" ht="12.75">
      <c r="A77" s="167"/>
      <c r="B77" s="8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1:20" ht="12.75">
      <c r="A78" s="168" t="s">
        <v>68</v>
      </c>
      <c r="B78" s="8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1:20" s="6" customFormat="1" ht="12.75">
      <c r="A79" s="85" t="s">
        <v>121</v>
      </c>
      <c r="B79" s="200" t="s">
        <v>183</v>
      </c>
      <c r="C79" s="228">
        <f>C81+C87</f>
        <v>166511</v>
      </c>
      <c r="D79" s="228">
        <f aca="true" t="shared" si="8" ref="D79:Q79">D81+D87</f>
        <v>171491</v>
      </c>
      <c r="E79" s="228">
        <f t="shared" si="8"/>
        <v>178534</v>
      </c>
      <c r="F79" s="228">
        <f t="shared" si="8"/>
        <v>185774</v>
      </c>
      <c r="G79" s="228">
        <f t="shared" si="8"/>
        <v>193434</v>
      </c>
      <c r="H79" s="228">
        <f t="shared" si="8"/>
        <v>191167</v>
      </c>
      <c r="I79" s="228">
        <f t="shared" si="8"/>
        <v>209522</v>
      </c>
      <c r="J79" s="228">
        <f t="shared" si="8"/>
        <v>222987</v>
      </c>
      <c r="K79" s="228">
        <f t="shared" si="8"/>
        <v>230761</v>
      </c>
      <c r="L79" s="228">
        <f t="shared" si="8"/>
        <v>209551</v>
      </c>
      <c r="M79" s="228">
        <f t="shared" si="8"/>
        <v>225489</v>
      </c>
      <c r="N79" s="228">
        <f t="shared" si="8"/>
        <v>236038</v>
      </c>
      <c r="O79" s="228">
        <f t="shared" si="8"/>
        <v>236155</v>
      </c>
      <c r="P79" s="228">
        <f t="shared" si="8"/>
        <v>242319</v>
      </c>
      <c r="Q79" s="228">
        <f t="shared" si="8"/>
        <v>250038</v>
      </c>
      <c r="R79" s="228">
        <f>R81+R87</f>
        <v>266876</v>
      </c>
      <c r="S79" s="228">
        <f>S81+S87</f>
        <v>280856</v>
      </c>
      <c r="T79" s="228">
        <f>T81+T87</f>
        <v>295888</v>
      </c>
    </row>
    <row r="80" spans="1:20" s="6" customFormat="1" ht="12.75">
      <c r="A80" s="85"/>
      <c r="B80" s="8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  <row r="81" spans="1:20" ht="12.75">
      <c r="A81" s="85" t="s">
        <v>113</v>
      </c>
      <c r="B81" s="200" t="s">
        <v>124</v>
      </c>
      <c r="C81" s="228">
        <f aca="true" t="shared" si="9" ref="C81:Q81">SUM(C82:C85)</f>
        <v>70209</v>
      </c>
      <c r="D81" s="228">
        <f t="shared" si="9"/>
        <v>71649</v>
      </c>
      <c r="E81" s="228">
        <f t="shared" si="9"/>
        <v>73680</v>
      </c>
      <c r="F81" s="228">
        <f t="shared" si="9"/>
        <v>74648</v>
      </c>
      <c r="G81" s="228">
        <f t="shared" si="9"/>
        <v>77282</v>
      </c>
      <c r="H81" s="228">
        <f t="shared" si="9"/>
        <v>70239</v>
      </c>
      <c r="I81" s="228">
        <f t="shared" si="9"/>
        <v>81704</v>
      </c>
      <c r="J81" s="228">
        <f t="shared" si="9"/>
        <v>87213</v>
      </c>
      <c r="K81" s="228">
        <f t="shared" si="9"/>
        <v>88690</v>
      </c>
      <c r="L81" s="228">
        <f t="shared" si="9"/>
        <v>70862</v>
      </c>
      <c r="M81" s="228">
        <f t="shared" si="9"/>
        <v>84018</v>
      </c>
      <c r="N81" s="228">
        <f t="shared" si="9"/>
        <v>88169</v>
      </c>
      <c r="O81" s="228">
        <f t="shared" si="9"/>
        <v>83529</v>
      </c>
      <c r="P81" s="228">
        <f t="shared" si="9"/>
        <v>84810</v>
      </c>
      <c r="Q81" s="228">
        <f t="shared" si="9"/>
        <v>86545</v>
      </c>
      <c r="R81" s="228">
        <f>SUM(R82:R85)</f>
        <v>94613</v>
      </c>
      <c r="S81" s="228">
        <f>SUM(S82:S85)</f>
        <v>97700</v>
      </c>
      <c r="T81" s="228">
        <f>SUM(T82:T85)</f>
        <v>104311</v>
      </c>
    </row>
    <row r="82" spans="1:20" ht="12.75">
      <c r="A82" s="85" t="s">
        <v>154</v>
      </c>
      <c r="B82" s="85" t="s">
        <v>125</v>
      </c>
      <c r="C82" s="225">
        <v>6364</v>
      </c>
      <c r="D82" s="225">
        <v>6405</v>
      </c>
      <c r="E82" s="225">
        <v>6197</v>
      </c>
      <c r="F82" s="225">
        <v>6455</v>
      </c>
      <c r="G82" s="225">
        <v>6678</v>
      </c>
      <c r="H82" s="225">
        <v>-1715</v>
      </c>
      <c r="I82" s="225">
        <v>3916</v>
      </c>
      <c r="J82" s="225">
        <v>7810</v>
      </c>
      <c r="K82" s="225">
        <v>7328</v>
      </c>
      <c r="L82" s="225">
        <v>6388</v>
      </c>
      <c r="M82" s="225">
        <v>7641</v>
      </c>
      <c r="N82" s="225">
        <v>8326</v>
      </c>
      <c r="O82" s="225">
        <v>6470</v>
      </c>
      <c r="P82" s="225">
        <v>6387</v>
      </c>
      <c r="Q82" s="225">
        <v>7272</v>
      </c>
      <c r="R82" s="225">
        <v>8183</v>
      </c>
      <c r="S82" s="225">
        <v>7658</v>
      </c>
      <c r="T82" s="225">
        <v>7667</v>
      </c>
    </row>
    <row r="83" spans="1:20" ht="12.75">
      <c r="A83" s="85" t="s">
        <v>156</v>
      </c>
      <c r="B83" s="85" t="s">
        <v>126</v>
      </c>
      <c r="C83" s="225">
        <v>52615</v>
      </c>
      <c r="D83" s="225">
        <v>51748</v>
      </c>
      <c r="E83" s="225">
        <v>53290</v>
      </c>
      <c r="F83" s="225">
        <v>52643</v>
      </c>
      <c r="G83" s="225">
        <v>53026</v>
      </c>
      <c r="H83" s="225">
        <v>53912</v>
      </c>
      <c r="I83" s="225">
        <v>56965</v>
      </c>
      <c r="J83" s="225">
        <v>59815</v>
      </c>
      <c r="K83" s="225">
        <v>58876</v>
      </c>
      <c r="L83" s="225">
        <v>45628</v>
      </c>
      <c r="M83" s="225">
        <v>53583</v>
      </c>
      <c r="N83" s="225">
        <v>56409</v>
      </c>
      <c r="O83" s="225">
        <v>55533</v>
      </c>
      <c r="P83" s="225">
        <v>56188</v>
      </c>
      <c r="Q83" s="225">
        <v>57208</v>
      </c>
      <c r="R83" s="225">
        <v>63600</v>
      </c>
      <c r="S83" s="225">
        <v>65392</v>
      </c>
      <c r="T83" s="225">
        <v>69927</v>
      </c>
    </row>
    <row r="84" spans="1:20" ht="12.75">
      <c r="A84" s="85" t="s">
        <v>158</v>
      </c>
      <c r="B84" s="85" t="s">
        <v>127</v>
      </c>
      <c r="C84" s="225">
        <v>3590</v>
      </c>
      <c r="D84" s="225">
        <v>5120</v>
      </c>
      <c r="E84" s="225">
        <v>5083</v>
      </c>
      <c r="F84" s="225">
        <v>5788</v>
      </c>
      <c r="G84" s="225">
        <v>6661</v>
      </c>
      <c r="H84" s="225">
        <v>6763</v>
      </c>
      <c r="I84" s="225">
        <v>7815</v>
      </c>
      <c r="J84" s="225">
        <v>6412</v>
      </c>
      <c r="K84" s="225">
        <v>9044</v>
      </c>
      <c r="L84" s="225">
        <v>7091</v>
      </c>
      <c r="M84" s="225">
        <v>9656</v>
      </c>
      <c r="N84" s="225">
        <v>9844</v>
      </c>
      <c r="O84" s="225">
        <v>8612</v>
      </c>
      <c r="P84" s="225">
        <v>9199</v>
      </c>
      <c r="Q84" s="225">
        <v>8406</v>
      </c>
      <c r="R84" s="225">
        <v>7773</v>
      </c>
      <c r="S84" s="225">
        <v>8333</v>
      </c>
      <c r="T84" s="225">
        <v>9016</v>
      </c>
    </row>
    <row r="85" spans="1:20" ht="12.75">
      <c r="A85" s="85" t="s">
        <v>160</v>
      </c>
      <c r="B85" s="85" t="s">
        <v>60</v>
      </c>
      <c r="C85" s="225">
        <v>7640</v>
      </c>
      <c r="D85" s="225">
        <v>8376</v>
      </c>
      <c r="E85" s="225">
        <v>9110</v>
      </c>
      <c r="F85" s="225">
        <v>9762</v>
      </c>
      <c r="G85" s="225">
        <v>10917</v>
      </c>
      <c r="H85" s="225">
        <v>11279</v>
      </c>
      <c r="I85" s="225">
        <v>13008</v>
      </c>
      <c r="J85" s="225">
        <v>13176</v>
      </c>
      <c r="K85" s="225">
        <v>13442</v>
      </c>
      <c r="L85" s="225">
        <v>11755</v>
      </c>
      <c r="M85" s="225">
        <v>13138</v>
      </c>
      <c r="N85" s="225">
        <v>13590</v>
      </c>
      <c r="O85" s="225">
        <v>12914</v>
      </c>
      <c r="P85" s="225">
        <v>13036</v>
      </c>
      <c r="Q85" s="225">
        <v>13659</v>
      </c>
      <c r="R85" s="225">
        <v>15057</v>
      </c>
      <c r="S85" s="225">
        <v>16317</v>
      </c>
      <c r="T85" s="225">
        <v>17701</v>
      </c>
    </row>
    <row r="86" spans="1:20" ht="12.75">
      <c r="A86" s="85"/>
      <c r="B86" s="8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</row>
    <row r="87" spans="1:20" ht="12.75">
      <c r="A87" s="59" t="s">
        <v>122</v>
      </c>
      <c r="B87" s="200" t="s">
        <v>128</v>
      </c>
      <c r="C87" s="228">
        <f aca="true" t="shared" si="10" ref="C87:T87">SUM(C88:C98)</f>
        <v>96302</v>
      </c>
      <c r="D87" s="228">
        <f t="shared" si="10"/>
        <v>99842</v>
      </c>
      <c r="E87" s="228">
        <f t="shared" si="10"/>
        <v>104854</v>
      </c>
      <c r="F87" s="228">
        <f t="shared" si="10"/>
        <v>111126</v>
      </c>
      <c r="G87" s="228">
        <f t="shared" si="10"/>
        <v>116152</v>
      </c>
      <c r="H87" s="228">
        <f t="shared" si="10"/>
        <v>120928</v>
      </c>
      <c r="I87" s="228">
        <f t="shared" si="10"/>
        <v>127818</v>
      </c>
      <c r="J87" s="228">
        <f t="shared" si="10"/>
        <v>135774</v>
      </c>
      <c r="K87" s="228">
        <f t="shared" si="10"/>
        <v>142071</v>
      </c>
      <c r="L87" s="228">
        <f t="shared" si="10"/>
        <v>138689</v>
      </c>
      <c r="M87" s="228">
        <f t="shared" si="10"/>
        <v>141471</v>
      </c>
      <c r="N87" s="228">
        <f t="shared" si="10"/>
        <v>147869</v>
      </c>
      <c r="O87" s="228">
        <f t="shared" si="10"/>
        <v>152626</v>
      </c>
      <c r="P87" s="228">
        <f t="shared" si="10"/>
        <v>157509</v>
      </c>
      <c r="Q87" s="228">
        <f t="shared" si="10"/>
        <v>163493</v>
      </c>
      <c r="R87" s="228">
        <f t="shared" si="10"/>
        <v>172263</v>
      </c>
      <c r="S87" s="228">
        <f t="shared" si="10"/>
        <v>183156</v>
      </c>
      <c r="T87" s="228">
        <f t="shared" si="10"/>
        <v>191577</v>
      </c>
    </row>
    <row r="88" spans="1:20" ht="12.75">
      <c r="A88" s="85" t="s">
        <v>162</v>
      </c>
      <c r="B88" s="85" t="s">
        <v>129</v>
      </c>
      <c r="C88" s="225">
        <v>15129</v>
      </c>
      <c r="D88" s="225">
        <v>15824</v>
      </c>
      <c r="E88" s="225">
        <v>16709</v>
      </c>
      <c r="F88" s="225">
        <v>17969</v>
      </c>
      <c r="G88" s="225">
        <v>19414</v>
      </c>
      <c r="H88" s="225">
        <v>20670</v>
      </c>
      <c r="I88" s="225">
        <v>22278</v>
      </c>
      <c r="J88" s="225">
        <v>24369</v>
      </c>
      <c r="K88" s="225">
        <v>25188</v>
      </c>
      <c r="L88" s="225">
        <v>23247</v>
      </c>
      <c r="M88" s="225">
        <v>24733</v>
      </c>
      <c r="N88" s="225">
        <v>25654</v>
      </c>
      <c r="O88" s="225">
        <v>26222</v>
      </c>
      <c r="P88" s="225">
        <v>26501</v>
      </c>
      <c r="Q88" s="225">
        <v>26926</v>
      </c>
      <c r="R88" s="225">
        <v>28484</v>
      </c>
      <c r="S88" s="225">
        <v>31018</v>
      </c>
      <c r="T88" s="225">
        <v>33224</v>
      </c>
    </row>
    <row r="89" spans="1:20" ht="12.75">
      <c r="A89" s="85" t="s">
        <v>164</v>
      </c>
      <c r="B89" s="85" t="s">
        <v>132</v>
      </c>
      <c r="C89" s="225">
        <v>10302</v>
      </c>
      <c r="D89" s="225">
        <v>10899</v>
      </c>
      <c r="E89" s="225">
        <v>11272</v>
      </c>
      <c r="F89" s="225">
        <v>11908</v>
      </c>
      <c r="G89" s="225">
        <v>12150</v>
      </c>
      <c r="H89" s="225">
        <v>12728</v>
      </c>
      <c r="I89" s="225">
        <v>12993</v>
      </c>
      <c r="J89" s="225">
        <v>13991</v>
      </c>
      <c r="K89" s="225">
        <v>15469</v>
      </c>
      <c r="L89" s="225">
        <v>13849</v>
      </c>
      <c r="M89" s="225">
        <v>13201</v>
      </c>
      <c r="N89" s="225">
        <v>13566</v>
      </c>
      <c r="O89" s="225">
        <v>14357</v>
      </c>
      <c r="P89" s="225">
        <v>13776</v>
      </c>
      <c r="Q89" s="225">
        <v>14083</v>
      </c>
      <c r="R89" s="225">
        <v>14949</v>
      </c>
      <c r="S89" s="225">
        <v>15242</v>
      </c>
      <c r="T89" s="225">
        <v>15904</v>
      </c>
    </row>
    <row r="90" spans="1:20" ht="12.75">
      <c r="A90" s="85" t="s">
        <v>166</v>
      </c>
      <c r="B90" s="85" t="s">
        <v>133</v>
      </c>
      <c r="C90" s="225">
        <v>2158</v>
      </c>
      <c r="D90" s="225">
        <v>2296</v>
      </c>
      <c r="E90" s="225">
        <v>2329</v>
      </c>
      <c r="F90" s="225">
        <v>2455</v>
      </c>
      <c r="G90" s="225">
        <v>2543</v>
      </c>
      <c r="H90" s="225">
        <v>2726</v>
      </c>
      <c r="I90" s="225">
        <v>2896</v>
      </c>
      <c r="J90" s="225">
        <v>3033</v>
      </c>
      <c r="K90" s="225">
        <v>3033</v>
      </c>
      <c r="L90" s="225">
        <v>2907</v>
      </c>
      <c r="M90" s="225">
        <v>3066</v>
      </c>
      <c r="N90" s="225">
        <v>3404</v>
      </c>
      <c r="O90" s="225">
        <v>3701</v>
      </c>
      <c r="P90" s="225">
        <v>3938</v>
      </c>
      <c r="Q90" s="225">
        <v>4242</v>
      </c>
      <c r="R90" s="225">
        <v>4591</v>
      </c>
      <c r="S90" s="225">
        <v>5058</v>
      </c>
      <c r="T90" s="225">
        <v>5281</v>
      </c>
    </row>
    <row r="91" spans="1:20" ht="12.75">
      <c r="A91" s="85" t="s">
        <v>168</v>
      </c>
      <c r="B91" s="85" t="s">
        <v>153</v>
      </c>
      <c r="C91" s="225">
        <v>4297</v>
      </c>
      <c r="D91" s="225">
        <v>4535</v>
      </c>
      <c r="E91" s="225">
        <v>4640</v>
      </c>
      <c r="F91" s="225">
        <v>4851</v>
      </c>
      <c r="G91" s="225">
        <v>5180</v>
      </c>
      <c r="H91" s="225">
        <v>5247</v>
      </c>
      <c r="I91" s="225">
        <v>5438</v>
      </c>
      <c r="J91" s="225">
        <v>5911</v>
      </c>
      <c r="K91" s="225">
        <v>6282</v>
      </c>
      <c r="L91" s="225">
        <v>6145</v>
      </c>
      <c r="M91" s="225">
        <v>6392</v>
      </c>
      <c r="N91" s="225">
        <v>7156</v>
      </c>
      <c r="O91" s="225">
        <v>7206</v>
      </c>
      <c r="P91" s="225">
        <v>7047</v>
      </c>
      <c r="Q91" s="225">
        <v>7042</v>
      </c>
      <c r="R91" s="225">
        <v>9329</v>
      </c>
      <c r="S91" s="225">
        <v>9610</v>
      </c>
      <c r="T91" s="225">
        <v>11061</v>
      </c>
    </row>
    <row r="92" spans="1:20" ht="12.75">
      <c r="A92" s="85" t="s">
        <v>170</v>
      </c>
      <c r="B92" s="85" t="s">
        <v>135</v>
      </c>
      <c r="C92" s="225">
        <v>3600</v>
      </c>
      <c r="D92" s="225">
        <v>3488</v>
      </c>
      <c r="E92" s="225">
        <v>3288</v>
      </c>
      <c r="F92" s="225">
        <v>3628</v>
      </c>
      <c r="G92" s="225">
        <v>4166</v>
      </c>
      <c r="H92" s="225">
        <v>4275</v>
      </c>
      <c r="I92" s="225">
        <v>3657</v>
      </c>
      <c r="J92" s="225">
        <v>3715</v>
      </c>
      <c r="K92" s="225">
        <v>3685</v>
      </c>
      <c r="L92" s="225">
        <v>4369</v>
      </c>
      <c r="M92" s="225">
        <v>4001</v>
      </c>
      <c r="N92" s="225">
        <v>4277</v>
      </c>
      <c r="O92" s="225">
        <v>4543</v>
      </c>
      <c r="P92" s="225">
        <v>4877</v>
      </c>
      <c r="Q92" s="225">
        <v>5094</v>
      </c>
      <c r="R92" s="225">
        <v>5256</v>
      </c>
      <c r="S92" s="225">
        <v>4703</v>
      </c>
      <c r="T92" s="225">
        <v>4309</v>
      </c>
    </row>
    <row r="93" spans="1:20" ht="12.75">
      <c r="A93" s="85" t="s">
        <v>172</v>
      </c>
      <c r="B93" s="85" t="s">
        <v>146</v>
      </c>
      <c r="C93" s="225">
        <v>15099</v>
      </c>
      <c r="D93" s="225">
        <v>14655</v>
      </c>
      <c r="E93" s="225">
        <v>14828</v>
      </c>
      <c r="F93" s="225">
        <v>15281</v>
      </c>
      <c r="G93" s="225">
        <v>14636</v>
      </c>
      <c r="H93" s="225">
        <v>15063</v>
      </c>
      <c r="I93" s="225">
        <v>16284</v>
      </c>
      <c r="J93" s="225">
        <v>15802</v>
      </c>
      <c r="K93" s="225">
        <v>17058</v>
      </c>
      <c r="L93" s="225">
        <v>16864</v>
      </c>
      <c r="M93" s="225">
        <v>16391</v>
      </c>
      <c r="N93" s="225">
        <v>17829</v>
      </c>
      <c r="O93" s="225">
        <v>17414</v>
      </c>
      <c r="P93" s="225">
        <v>18934</v>
      </c>
      <c r="Q93" s="225">
        <v>19832</v>
      </c>
      <c r="R93" s="225">
        <v>19270</v>
      </c>
      <c r="S93" s="225">
        <v>20222</v>
      </c>
      <c r="T93" s="225">
        <v>21306</v>
      </c>
    </row>
    <row r="94" spans="1:20" ht="12.75">
      <c r="A94" s="85" t="s">
        <v>174</v>
      </c>
      <c r="B94" s="85" t="s">
        <v>188</v>
      </c>
      <c r="C94" s="225">
        <v>7528</v>
      </c>
      <c r="D94" s="225">
        <v>7607</v>
      </c>
      <c r="E94" s="225">
        <v>8226</v>
      </c>
      <c r="F94" s="225">
        <v>8706</v>
      </c>
      <c r="G94" s="225">
        <v>9575</v>
      </c>
      <c r="H94" s="225">
        <v>10278</v>
      </c>
      <c r="I94" s="225">
        <v>11895</v>
      </c>
      <c r="J94" s="225">
        <v>13706</v>
      </c>
      <c r="K94" s="225">
        <v>14538</v>
      </c>
      <c r="L94" s="225">
        <v>13381</v>
      </c>
      <c r="M94" s="225">
        <v>13837</v>
      </c>
      <c r="N94" s="225">
        <v>14619</v>
      </c>
      <c r="O94" s="225">
        <v>15058</v>
      </c>
      <c r="P94" s="225">
        <v>16898</v>
      </c>
      <c r="Q94" s="225">
        <v>18559</v>
      </c>
      <c r="R94" s="225">
        <v>19884</v>
      </c>
      <c r="S94" s="225">
        <v>22277</v>
      </c>
      <c r="T94" s="225">
        <v>21674</v>
      </c>
    </row>
    <row r="95" spans="1:20" ht="12.75">
      <c r="A95" s="85" t="s">
        <v>175</v>
      </c>
      <c r="B95" s="85" t="s">
        <v>148</v>
      </c>
      <c r="C95" s="225">
        <v>8107</v>
      </c>
      <c r="D95" s="225">
        <v>7917</v>
      </c>
      <c r="E95" s="225">
        <v>8047</v>
      </c>
      <c r="F95" s="225">
        <v>8478</v>
      </c>
      <c r="G95" s="225">
        <v>8702</v>
      </c>
      <c r="H95" s="225">
        <v>9058</v>
      </c>
      <c r="I95" s="225">
        <v>9425</v>
      </c>
      <c r="J95" s="225">
        <v>9747</v>
      </c>
      <c r="K95" s="225">
        <v>9714</v>
      </c>
      <c r="L95" s="225">
        <v>10038</v>
      </c>
      <c r="M95" s="225">
        <v>10647</v>
      </c>
      <c r="N95" s="225">
        <v>10760</v>
      </c>
      <c r="O95" s="225">
        <v>11205</v>
      </c>
      <c r="P95" s="225">
        <v>11437</v>
      </c>
      <c r="Q95" s="225">
        <v>12087</v>
      </c>
      <c r="R95" s="225">
        <v>12487</v>
      </c>
      <c r="S95" s="225">
        <v>13016</v>
      </c>
      <c r="T95" s="225">
        <v>13865</v>
      </c>
    </row>
    <row r="96" spans="1:20" ht="12.75">
      <c r="A96" s="85" t="s">
        <v>177</v>
      </c>
      <c r="B96" s="85" t="s">
        <v>63</v>
      </c>
      <c r="C96" s="225">
        <v>9300</v>
      </c>
      <c r="D96" s="225">
        <v>10063</v>
      </c>
      <c r="E96" s="225">
        <v>10651</v>
      </c>
      <c r="F96" s="225">
        <v>11336</v>
      </c>
      <c r="G96" s="225">
        <v>11729</v>
      </c>
      <c r="H96" s="225">
        <v>11994</v>
      </c>
      <c r="I96" s="225">
        <v>12420</v>
      </c>
      <c r="J96" s="225">
        <v>12912</v>
      </c>
      <c r="K96" s="225">
        <v>13423</v>
      </c>
      <c r="L96" s="225">
        <v>13624</v>
      </c>
      <c r="M96" s="225">
        <v>13693</v>
      </c>
      <c r="N96" s="225">
        <v>14065</v>
      </c>
      <c r="O96" s="225">
        <v>14322</v>
      </c>
      <c r="P96" s="225">
        <v>14611</v>
      </c>
      <c r="Q96" s="225">
        <v>15117</v>
      </c>
      <c r="R96" s="225">
        <v>16082</v>
      </c>
      <c r="S96" s="225">
        <v>17472</v>
      </c>
      <c r="T96" s="225">
        <v>18702</v>
      </c>
    </row>
    <row r="97" spans="1:20" ht="12.75">
      <c r="A97" s="85" t="s">
        <v>179</v>
      </c>
      <c r="B97" s="85" t="s">
        <v>150</v>
      </c>
      <c r="C97" s="225">
        <v>16769</v>
      </c>
      <c r="D97" s="225">
        <v>18312</v>
      </c>
      <c r="E97" s="225">
        <v>20335</v>
      </c>
      <c r="F97" s="225">
        <v>21690</v>
      </c>
      <c r="G97" s="225">
        <v>22999</v>
      </c>
      <c r="H97" s="225">
        <v>23579</v>
      </c>
      <c r="I97" s="225">
        <v>24597</v>
      </c>
      <c r="J97" s="225">
        <v>25931</v>
      </c>
      <c r="K97" s="225">
        <v>26613</v>
      </c>
      <c r="L97" s="225">
        <v>26955</v>
      </c>
      <c r="M97" s="225">
        <v>27850</v>
      </c>
      <c r="N97" s="225">
        <v>28946</v>
      </c>
      <c r="O97" s="225">
        <v>30367</v>
      </c>
      <c r="P97" s="225">
        <v>31224</v>
      </c>
      <c r="Q97" s="225">
        <v>32089</v>
      </c>
      <c r="R97" s="225">
        <v>33880</v>
      </c>
      <c r="S97" s="225">
        <v>35923</v>
      </c>
      <c r="T97" s="225">
        <v>37205</v>
      </c>
    </row>
    <row r="98" spans="1:20" ht="12.75">
      <c r="A98" s="85" t="s">
        <v>181</v>
      </c>
      <c r="B98" s="85" t="s">
        <v>151</v>
      </c>
      <c r="C98" s="225">
        <v>4013</v>
      </c>
      <c r="D98" s="225">
        <v>4246</v>
      </c>
      <c r="E98" s="225">
        <v>4529</v>
      </c>
      <c r="F98" s="225">
        <v>4824</v>
      </c>
      <c r="G98" s="225">
        <v>5058</v>
      </c>
      <c r="H98" s="225">
        <v>5310</v>
      </c>
      <c r="I98" s="225">
        <v>5935</v>
      </c>
      <c r="J98" s="225">
        <v>6657</v>
      </c>
      <c r="K98" s="225">
        <v>7068</v>
      </c>
      <c r="L98" s="225">
        <v>7310</v>
      </c>
      <c r="M98" s="225">
        <v>7660</v>
      </c>
      <c r="N98" s="225">
        <v>7593</v>
      </c>
      <c r="O98" s="225">
        <v>8231</v>
      </c>
      <c r="P98" s="225">
        <v>8266</v>
      </c>
      <c r="Q98" s="225">
        <v>8422</v>
      </c>
      <c r="R98" s="225">
        <v>8051</v>
      </c>
      <c r="S98" s="225">
        <v>8615</v>
      </c>
      <c r="T98" s="225">
        <v>9046</v>
      </c>
    </row>
    <row r="99" spans="1:20" ht="15">
      <c r="A99" s="164"/>
      <c r="B99" s="8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</row>
    <row r="100" spans="1:20" s="6" customFormat="1" ht="15">
      <c r="A100" s="164"/>
      <c r="B100" s="84" t="s">
        <v>83</v>
      </c>
      <c r="C100" s="225">
        <v>21781</v>
      </c>
      <c r="D100" s="225">
        <v>22549</v>
      </c>
      <c r="E100" s="225">
        <v>23724</v>
      </c>
      <c r="F100" s="225">
        <v>24626</v>
      </c>
      <c r="G100" s="225">
        <v>25187</v>
      </c>
      <c r="H100" s="225">
        <v>25284</v>
      </c>
      <c r="I100" s="225">
        <v>27591</v>
      </c>
      <c r="J100" s="225">
        <v>29187</v>
      </c>
      <c r="K100" s="225">
        <v>29883</v>
      </c>
      <c r="L100" s="225">
        <v>27909</v>
      </c>
      <c r="M100" s="225">
        <v>30168</v>
      </c>
      <c r="N100" s="225">
        <v>31080</v>
      </c>
      <c r="O100" s="225">
        <v>30465</v>
      </c>
      <c r="P100" s="225">
        <v>31047</v>
      </c>
      <c r="Q100" s="225">
        <v>31479</v>
      </c>
      <c r="R100" s="225">
        <v>33651</v>
      </c>
      <c r="S100" s="225">
        <v>36118</v>
      </c>
      <c r="T100" s="225">
        <v>37908</v>
      </c>
    </row>
    <row r="101" spans="1:38" s="6" customFormat="1" ht="15">
      <c r="A101" s="164"/>
      <c r="B101" s="84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s="28" customFormat="1" ht="13.5" thickBot="1">
      <c r="A102" s="175"/>
      <c r="B102" s="170" t="s">
        <v>64</v>
      </c>
      <c r="C102" s="230">
        <f>C81+C87+C100</f>
        <v>188292</v>
      </c>
      <c r="D102" s="230">
        <f aca="true" t="shared" si="11" ref="D102:T102">D81+D87+D100</f>
        <v>194040</v>
      </c>
      <c r="E102" s="230">
        <f t="shared" si="11"/>
        <v>202258</v>
      </c>
      <c r="F102" s="230">
        <f t="shared" si="11"/>
        <v>210400</v>
      </c>
      <c r="G102" s="230">
        <f t="shared" si="11"/>
        <v>218621</v>
      </c>
      <c r="H102" s="230">
        <f t="shared" si="11"/>
        <v>216451</v>
      </c>
      <c r="I102" s="230">
        <f t="shared" si="11"/>
        <v>237113</v>
      </c>
      <c r="J102" s="230">
        <f t="shared" si="11"/>
        <v>252174</v>
      </c>
      <c r="K102" s="230">
        <f t="shared" si="11"/>
        <v>260644</v>
      </c>
      <c r="L102" s="230">
        <f t="shared" si="11"/>
        <v>237460</v>
      </c>
      <c r="M102" s="230">
        <f t="shared" si="11"/>
        <v>255657</v>
      </c>
      <c r="N102" s="230">
        <f t="shared" si="11"/>
        <v>267118</v>
      </c>
      <c r="O102" s="230">
        <f t="shared" si="11"/>
        <v>266620</v>
      </c>
      <c r="P102" s="230">
        <f t="shared" si="11"/>
        <v>273366</v>
      </c>
      <c r="Q102" s="230">
        <f t="shared" si="11"/>
        <v>281517</v>
      </c>
      <c r="R102" s="230">
        <f t="shared" si="11"/>
        <v>300527</v>
      </c>
      <c r="S102" s="230">
        <f t="shared" si="11"/>
        <v>316974</v>
      </c>
      <c r="T102" s="230">
        <f t="shared" si="11"/>
        <v>333796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s="28" customFormat="1" ht="12.75">
      <c r="A103" s="167"/>
      <c r="B103" s="8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s="28" customFormat="1" ht="12.75">
      <c r="A104" s="171" t="s">
        <v>69</v>
      </c>
      <c r="B104" s="8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s="45" customFormat="1" ht="12.75">
      <c r="A105" s="85" t="s">
        <v>121</v>
      </c>
      <c r="B105" s="200" t="s">
        <v>183</v>
      </c>
      <c r="C105" s="228">
        <f>C107+C113</f>
        <v>274776</v>
      </c>
      <c r="D105" s="228">
        <f aca="true" t="shared" si="12" ref="D105:Q105">D107+D113</f>
        <v>282979</v>
      </c>
      <c r="E105" s="228">
        <f t="shared" si="12"/>
        <v>297672</v>
      </c>
      <c r="F105" s="228">
        <f t="shared" si="12"/>
        <v>306627</v>
      </c>
      <c r="G105" s="228">
        <f t="shared" si="12"/>
        <v>318847</v>
      </c>
      <c r="H105" s="228">
        <f t="shared" si="12"/>
        <v>330694</v>
      </c>
      <c r="I105" s="228">
        <f t="shared" si="12"/>
        <v>352006</v>
      </c>
      <c r="J105" s="228">
        <f t="shared" si="12"/>
        <v>391068</v>
      </c>
      <c r="K105" s="228">
        <f t="shared" si="12"/>
        <v>385123</v>
      </c>
      <c r="L105" s="228">
        <f t="shared" si="12"/>
        <v>367114</v>
      </c>
      <c r="M105" s="228">
        <f t="shared" si="12"/>
        <v>394059</v>
      </c>
      <c r="N105" s="228">
        <f t="shared" si="12"/>
        <v>403188</v>
      </c>
      <c r="O105" s="228">
        <f t="shared" si="12"/>
        <v>407147</v>
      </c>
      <c r="P105" s="228">
        <f t="shared" si="12"/>
        <v>418811</v>
      </c>
      <c r="Q105" s="228">
        <f t="shared" si="12"/>
        <v>440278</v>
      </c>
      <c r="R105" s="228">
        <f>R107+R113</f>
        <v>470760</v>
      </c>
      <c r="S105" s="228">
        <f>S107+S113</f>
        <v>488572</v>
      </c>
      <c r="T105" s="228">
        <f>T107+T113</f>
        <v>518389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s="45" customFormat="1" ht="12.75">
      <c r="A106" s="85"/>
      <c r="B106" s="8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20" ht="12.75">
      <c r="A107" s="85" t="s">
        <v>113</v>
      </c>
      <c r="B107" s="200" t="s">
        <v>124</v>
      </c>
      <c r="C107" s="228">
        <f aca="true" t="shared" si="13" ref="C107:Q107">SUM(C108:C111)</f>
        <v>93411</v>
      </c>
      <c r="D107" s="228">
        <f t="shared" si="13"/>
        <v>95722</v>
      </c>
      <c r="E107" s="228">
        <f t="shared" si="13"/>
        <v>100782</v>
      </c>
      <c r="F107" s="228">
        <f t="shared" si="13"/>
        <v>100754</v>
      </c>
      <c r="G107" s="228">
        <f t="shared" si="13"/>
        <v>103054</v>
      </c>
      <c r="H107" s="228">
        <f t="shared" si="13"/>
        <v>104373</v>
      </c>
      <c r="I107" s="228">
        <f t="shared" si="13"/>
        <v>109135</v>
      </c>
      <c r="J107" s="228">
        <f t="shared" si="13"/>
        <v>125289</v>
      </c>
      <c r="K107" s="228">
        <f t="shared" si="13"/>
        <v>120381</v>
      </c>
      <c r="L107" s="228">
        <f t="shared" si="13"/>
        <v>105870</v>
      </c>
      <c r="M107" s="228">
        <f t="shared" si="13"/>
        <v>110486</v>
      </c>
      <c r="N107" s="228">
        <f t="shared" si="13"/>
        <v>108154</v>
      </c>
      <c r="O107" s="228">
        <f t="shared" si="13"/>
        <v>103386</v>
      </c>
      <c r="P107" s="228">
        <f t="shared" si="13"/>
        <v>103464</v>
      </c>
      <c r="Q107" s="228">
        <f t="shared" si="13"/>
        <v>112702</v>
      </c>
      <c r="R107" s="228">
        <f>SUM(R108:R111)</f>
        <v>113159</v>
      </c>
      <c r="S107" s="228">
        <f>SUM(S108:S111)</f>
        <v>117136</v>
      </c>
      <c r="T107" s="228">
        <f>SUM(T108:T111)</f>
        <v>126718</v>
      </c>
    </row>
    <row r="108" spans="1:20" ht="12.75">
      <c r="A108" s="85" t="s">
        <v>154</v>
      </c>
      <c r="B108" s="85" t="s">
        <v>125</v>
      </c>
      <c r="C108" s="225">
        <v>6732</v>
      </c>
      <c r="D108" s="225">
        <v>6936</v>
      </c>
      <c r="E108" s="225">
        <v>6560</v>
      </c>
      <c r="F108" s="225">
        <v>6222</v>
      </c>
      <c r="G108" s="225">
        <v>6242</v>
      </c>
      <c r="H108" s="225">
        <v>5985</v>
      </c>
      <c r="I108" s="225">
        <v>5463</v>
      </c>
      <c r="J108" s="225">
        <v>7007</v>
      </c>
      <c r="K108" s="225">
        <v>6326</v>
      </c>
      <c r="L108" s="225">
        <v>5472</v>
      </c>
      <c r="M108" s="225">
        <v>6411</v>
      </c>
      <c r="N108" s="225">
        <v>6700</v>
      </c>
      <c r="O108" s="225">
        <v>5740</v>
      </c>
      <c r="P108" s="225">
        <v>5730</v>
      </c>
      <c r="Q108" s="225">
        <v>5671</v>
      </c>
      <c r="R108" s="225">
        <v>6082</v>
      </c>
      <c r="S108" s="225">
        <v>5990</v>
      </c>
      <c r="T108" s="225">
        <v>5899</v>
      </c>
    </row>
    <row r="109" spans="1:20" ht="12.75">
      <c r="A109" s="85" t="s">
        <v>156</v>
      </c>
      <c r="B109" s="85" t="s">
        <v>126</v>
      </c>
      <c r="C109" s="225">
        <v>65639</v>
      </c>
      <c r="D109" s="225">
        <v>65899</v>
      </c>
      <c r="E109" s="225">
        <v>69915</v>
      </c>
      <c r="F109" s="225">
        <v>68272</v>
      </c>
      <c r="G109" s="225">
        <v>65906</v>
      </c>
      <c r="H109" s="225">
        <v>68548</v>
      </c>
      <c r="I109" s="225">
        <v>70934</v>
      </c>
      <c r="J109" s="225">
        <v>80431</v>
      </c>
      <c r="K109" s="225">
        <v>76010</v>
      </c>
      <c r="L109" s="225">
        <v>60615</v>
      </c>
      <c r="M109" s="225">
        <v>65934</v>
      </c>
      <c r="N109" s="225">
        <v>63342</v>
      </c>
      <c r="O109" s="225">
        <v>58991</v>
      </c>
      <c r="P109" s="225">
        <v>60923</v>
      </c>
      <c r="Q109" s="225">
        <v>64189</v>
      </c>
      <c r="R109" s="225">
        <v>60713</v>
      </c>
      <c r="S109" s="225">
        <v>63325</v>
      </c>
      <c r="T109" s="225">
        <v>68070</v>
      </c>
    </row>
    <row r="110" spans="1:20" ht="12.75">
      <c r="A110" s="85" t="s">
        <v>158</v>
      </c>
      <c r="B110" s="85" t="s">
        <v>127</v>
      </c>
      <c r="C110" s="225">
        <v>7340</v>
      </c>
      <c r="D110" s="225">
        <v>7761</v>
      </c>
      <c r="E110" s="225">
        <v>8165</v>
      </c>
      <c r="F110" s="225">
        <v>9276</v>
      </c>
      <c r="G110" s="225">
        <v>12154</v>
      </c>
      <c r="H110" s="225">
        <v>9779</v>
      </c>
      <c r="I110" s="225">
        <v>9609</v>
      </c>
      <c r="J110" s="225">
        <v>12529</v>
      </c>
      <c r="K110" s="225">
        <v>12476</v>
      </c>
      <c r="L110" s="225">
        <v>13583</v>
      </c>
      <c r="M110" s="225">
        <v>9958</v>
      </c>
      <c r="N110" s="225">
        <v>11530</v>
      </c>
      <c r="O110" s="225">
        <v>12956</v>
      </c>
      <c r="P110" s="225">
        <v>11568</v>
      </c>
      <c r="Q110" s="225">
        <v>16331</v>
      </c>
      <c r="R110" s="225">
        <v>16874</v>
      </c>
      <c r="S110" s="225">
        <v>15848</v>
      </c>
      <c r="T110" s="225">
        <v>17234</v>
      </c>
    </row>
    <row r="111" spans="1:20" ht="12.75">
      <c r="A111" s="85" t="s">
        <v>160</v>
      </c>
      <c r="B111" s="85" t="s">
        <v>60</v>
      </c>
      <c r="C111" s="225">
        <v>13700</v>
      </c>
      <c r="D111" s="225">
        <v>15126</v>
      </c>
      <c r="E111" s="225">
        <v>16142</v>
      </c>
      <c r="F111" s="225">
        <v>16984</v>
      </c>
      <c r="G111" s="225">
        <v>18752</v>
      </c>
      <c r="H111" s="225">
        <v>20061</v>
      </c>
      <c r="I111" s="225">
        <v>23129</v>
      </c>
      <c r="J111" s="225">
        <v>25322</v>
      </c>
      <c r="K111" s="225">
        <v>25569</v>
      </c>
      <c r="L111" s="225">
        <v>26200</v>
      </c>
      <c r="M111" s="225">
        <v>28183</v>
      </c>
      <c r="N111" s="225">
        <v>26582</v>
      </c>
      <c r="O111" s="225">
        <v>25699</v>
      </c>
      <c r="P111" s="225">
        <v>25243</v>
      </c>
      <c r="Q111" s="225">
        <v>26511</v>
      </c>
      <c r="R111" s="225">
        <v>29490</v>
      </c>
      <c r="S111" s="225">
        <v>31973</v>
      </c>
      <c r="T111" s="225">
        <v>35515</v>
      </c>
    </row>
    <row r="112" spans="1:20" ht="12.75">
      <c r="A112" s="85"/>
      <c r="B112" s="8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</row>
    <row r="113" spans="1:20" ht="12.75">
      <c r="A113" s="59" t="s">
        <v>122</v>
      </c>
      <c r="B113" s="200" t="s">
        <v>128</v>
      </c>
      <c r="C113" s="228">
        <f aca="true" t="shared" si="14" ref="C113:T113">SUM(C114:C124)</f>
        <v>181365</v>
      </c>
      <c r="D113" s="228">
        <f t="shared" si="14"/>
        <v>187257</v>
      </c>
      <c r="E113" s="228">
        <f t="shared" si="14"/>
        <v>196890</v>
      </c>
      <c r="F113" s="228">
        <f t="shared" si="14"/>
        <v>205873</v>
      </c>
      <c r="G113" s="228">
        <f t="shared" si="14"/>
        <v>215793</v>
      </c>
      <c r="H113" s="228">
        <f t="shared" si="14"/>
        <v>226321</v>
      </c>
      <c r="I113" s="228">
        <f t="shared" si="14"/>
        <v>242871</v>
      </c>
      <c r="J113" s="228">
        <f t="shared" si="14"/>
        <v>265779</v>
      </c>
      <c r="K113" s="228">
        <f t="shared" si="14"/>
        <v>264742</v>
      </c>
      <c r="L113" s="228">
        <f t="shared" si="14"/>
        <v>261244</v>
      </c>
      <c r="M113" s="228">
        <f t="shared" si="14"/>
        <v>283573</v>
      </c>
      <c r="N113" s="228">
        <f t="shared" si="14"/>
        <v>295034</v>
      </c>
      <c r="O113" s="228">
        <f t="shared" si="14"/>
        <v>303761</v>
      </c>
      <c r="P113" s="228">
        <f t="shared" si="14"/>
        <v>315347</v>
      </c>
      <c r="Q113" s="228">
        <f t="shared" si="14"/>
        <v>327576</v>
      </c>
      <c r="R113" s="228">
        <f t="shared" si="14"/>
        <v>357601</v>
      </c>
      <c r="S113" s="228">
        <f t="shared" si="14"/>
        <v>371436</v>
      </c>
      <c r="T113" s="228">
        <f t="shared" si="14"/>
        <v>391671</v>
      </c>
    </row>
    <row r="114" spans="1:20" ht="12.75">
      <c r="A114" s="85" t="s">
        <v>162</v>
      </c>
      <c r="B114" s="85" t="s">
        <v>129</v>
      </c>
      <c r="C114" s="225">
        <v>27862</v>
      </c>
      <c r="D114" s="225">
        <v>29704</v>
      </c>
      <c r="E114" s="225">
        <v>31844</v>
      </c>
      <c r="F114" s="225">
        <v>33367</v>
      </c>
      <c r="G114" s="225">
        <v>35668</v>
      </c>
      <c r="H114" s="225">
        <v>39247</v>
      </c>
      <c r="I114" s="225">
        <v>40331</v>
      </c>
      <c r="J114" s="225">
        <v>43510</v>
      </c>
      <c r="K114" s="225">
        <v>44736</v>
      </c>
      <c r="L114" s="225">
        <v>42828</v>
      </c>
      <c r="M114" s="225">
        <v>47111</v>
      </c>
      <c r="N114" s="225">
        <v>51232</v>
      </c>
      <c r="O114" s="225">
        <v>51636</v>
      </c>
      <c r="P114" s="225">
        <v>52318</v>
      </c>
      <c r="Q114" s="225">
        <v>55074</v>
      </c>
      <c r="R114" s="225">
        <v>60015</v>
      </c>
      <c r="S114" s="225">
        <v>64234</v>
      </c>
      <c r="T114" s="225">
        <v>66627</v>
      </c>
    </row>
    <row r="115" spans="1:20" ht="12.75">
      <c r="A115" s="85" t="s">
        <v>164</v>
      </c>
      <c r="B115" s="85" t="s">
        <v>132</v>
      </c>
      <c r="C115" s="225">
        <v>16706</v>
      </c>
      <c r="D115" s="225">
        <v>16830</v>
      </c>
      <c r="E115" s="225">
        <v>17174</v>
      </c>
      <c r="F115" s="225">
        <v>18390</v>
      </c>
      <c r="G115" s="225">
        <v>19134</v>
      </c>
      <c r="H115" s="225">
        <v>20107</v>
      </c>
      <c r="I115" s="225">
        <v>21330</v>
      </c>
      <c r="J115" s="225">
        <v>23094</v>
      </c>
      <c r="K115" s="225">
        <v>25508</v>
      </c>
      <c r="L115" s="225">
        <v>23936</v>
      </c>
      <c r="M115" s="225">
        <v>24388</v>
      </c>
      <c r="N115" s="225">
        <v>25018</v>
      </c>
      <c r="O115" s="225">
        <v>26317</v>
      </c>
      <c r="P115" s="225">
        <v>25433</v>
      </c>
      <c r="Q115" s="225">
        <v>25687</v>
      </c>
      <c r="R115" s="225">
        <v>27564</v>
      </c>
      <c r="S115" s="225">
        <v>28256</v>
      </c>
      <c r="T115" s="225">
        <v>29103</v>
      </c>
    </row>
    <row r="116" spans="1:20" ht="12.75">
      <c r="A116" s="85" t="s">
        <v>166</v>
      </c>
      <c r="B116" s="85" t="s">
        <v>133</v>
      </c>
      <c r="C116" s="225">
        <v>3484</v>
      </c>
      <c r="D116" s="225">
        <v>3705</v>
      </c>
      <c r="E116" s="225">
        <v>3778</v>
      </c>
      <c r="F116" s="225">
        <v>3835</v>
      </c>
      <c r="G116" s="225">
        <v>3924</v>
      </c>
      <c r="H116" s="225">
        <v>4208</v>
      </c>
      <c r="I116" s="225">
        <v>4535</v>
      </c>
      <c r="J116" s="225">
        <v>4941</v>
      </c>
      <c r="K116" s="225">
        <v>5183</v>
      </c>
      <c r="L116" s="225">
        <v>4899</v>
      </c>
      <c r="M116" s="225">
        <v>5187</v>
      </c>
      <c r="N116" s="225">
        <v>5692</v>
      </c>
      <c r="O116" s="225">
        <v>6208</v>
      </c>
      <c r="P116" s="225">
        <v>6582</v>
      </c>
      <c r="Q116" s="225">
        <v>6926</v>
      </c>
      <c r="R116" s="225">
        <v>7705</v>
      </c>
      <c r="S116" s="225">
        <v>8482</v>
      </c>
      <c r="T116" s="225">
        <v>8664</v>
      </c>
    </row>
    <row r="117" spans="1:38" ht="12.75">
      <c r="A117" s="85" t="s">
        <v>168</v>
      </c>
      <c r="B117" s="85" t="s">
        <v>153</v>
      </c>
      <c r="C117" s="225">
        <v>11809</v>
      </c>
      <c r="D117" s="225">
        <v>13000</v>
      </c>
      <c r="E117" s="225">
        <v>13528</v>
      </c>
      <c r="F117" s="225">
        <v>14067</v>
      </c>
      <c r="G117" s="225">
        <v>15076</v>
      </c>
      <c r="H117" s="225">
        <v>15173</v>
      </c>
      <c r="I117" s="225">
        <v>16416</v>
      </c>
      <c r="J117" s="225">
        <v>18972</v>
      </c>
      <c r="K117" s="225">
        <v>16868</v>
      </c>
      <c r="L117" s="225">
        <v>16565</v>
      </c>
      <c r="M117" s="225">
        <v>17660</v>
      </c>
      <c r="N117" s="225">
        <v>18023</v>
      </c>
      <c r="O117" s="225">
        <v>18533</v>
      </c>
      <c r="P117" s="225">
        <v>19441</v>
      </c>
      <c r="Q117" s="225">
        <v>19929</v>
      </c>
      <c r="R117" s="225">
        <v>29926</v>
      </c>
      <c r="S117" s="225">
        <v>28040</v>
      </c>
      <c r="T117" s="225">
        <v>31101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20" ht="12.75">
      <c r="A118" s="85" t="s">
        <v>170</v>
      </c>
      <c r="B118" s="85" t="s">
        <v>135</v>
      </c>
      <c r="C118" s="225">
        <v>7004</v>
      </c>
      <c r="D118" s="225">
        <v>6881</v>
      </c>
      <c r="E118" s="225">
        <v>6318</v>
      </c>
      <c r="F118" s="225">
        <v>6760</v>
      </c>
      <c r="G118" s="225">
        <v>7985</v>
      </c>
      <c r="H118" s="225">
        <v>8264</v>
      </c>
      <c r="I118" s="225">
        <v>7527</v>
      </c>
      <c r="J118" s="225">
        <v>7640</v>
      </c>
      <c r="K118" s="225">
        <v>7848</v>
      </c>
      <c r="L118" s="225">
        <v>9755</v>
      </c>
      <c r="M118" s="225">
        <v>9015</v>
      </c>
      <c r="N118" s="225">
        <v>9662</v>
      </c>
      <c r="O118" s="225">
        <v>10209</v>
      </c>
      <c r="P118" s="225">
        <v>10965</v>
      </c>
      <c r="Q118" s="225">
        <v>11694</v>
      </c>
      <c r="R118" s="225">
        <v>12269</v>
      </c>
      <c r="S118" s="225">
        <v>12246</v>
      </c>
      <c r="T118" s="225">
        <v>11162</v>
      </c>
    </row>
    <row r="119" spans="1:20" ht="12.75">
      <c r="A119" s="85" t="s">
        <v>172</v>
      </c>
      <c r="B119" s="85" t="s">
        <v>146</v>
      </c>
      <c r="C119" s="225">
        <v>27521</v>
      </c>
      <c r="D119" s="225">
        <v>27788</v>
      </c>
      <c r="E119" s="225">
        <v>29077</v>
      </c>
      <c r="F119" s="225">
        <v>30290</v>
      </c>
      <c r="G119" s="225">
        <v>30201</v>
      </c>
      <c r="H119" s="225">
        <v>31611</v>
      </c>
      <c r="I119" s="225">
        <v>35711</v>
      </c>
      <c r="J119" s="225">
        <v>34684</v>
      </c>
      <c r="K119" s="225">
        <v>36762</v>
      </c>
      <c r="L119" s="225">
        <v>36539</v>
      </c>
      <c r="M119" s="225">
        <v>36402</v>
      </c>
      <c r="N119" s="225">
        <v>38990</v>
      </c>
      <c r="O119" s="225">
        <v>38495</v>
      </c>
      <c r="P119" s="225">
        <v>40002</v>
      </c>
      <c r="Q119" s="225">
        <v>42051</v>
      </c>
      <c r="R119" s="225">
        <v>41741</v>
      </c>
      <c r="S119" s="225">
        <v>43051</v>
      </c>
      <c r="T119" s="225">
        <v>45688</v>
      </c>
    </row>
    <row r="120" spans="1:20" ht="12.75">
      <c r="A120" s="85" t="s">
        <v>174</v>
      </c>
      <c r="B120" s="85" t="s">
        <v>188</v>
      </c>
      <c r="C120" s="225">
        <v>19641</v>
      </c>
      <c r="D120" s="225">
        <v>20833</v>
      </c>
      <c r="E120" s="225">
        <v>22918</v>
      </c>
      <c r="F120" s="225">
        <v>24015</v>
      </c>
      <c r="G120" s="225">
        <v>26169</v>
      </c>
      <c r="H120" s="225">
        <v>27536</v>
      </c>
      <c r="I120" s="225">
        <v>32353</v>
      </c>
      <c r="J120" s="225">
        <v>43874</v>
      </c>
      <c r="K120" s="225">
        <v>35258</v>
      </c>
      <c r="L120" s="225">
        <v>32339</v>
      </c>
      <c r="M120" s="225">
        <v>46465</v>
      </c>
      <c r="N120" s="225">
        <v>45516</v>
      </c>
      <c r="O120" s="225">
        <v>46456</v>
      </c>
      <c r="P120" s="225">
        <v>51008</v>
      </c>
      <c r="Q120" s="225">
        <v>51189</v>
      </c>
      <c r="R120" s="225">
        <v>56800</v>
      </c>
      <c r="S120" s="225">
        <v>57860</v>
      </c>
      <c r="T120" s="225">
        <v>62926</v>
      </c>
    </row>
    <row r="121" spans="1:20" ht="12.75">
      <c r="A121" s="85" t="s">
        <v>175</v>
      </c>
      <c r="B121" s="85" t="s">
        <v>148</v>
      </c>
      <c r="C121" s="225">
        <v>16191</v>
      </c>
      <c r="D121" s="225">
        <v>14755</v>
      </c>
      <c r="E121" s="225">
        <v>14881</v>
      </c>
      <c r="F121" s="225">
        <v>15310</v>
      </c>
      <c r="G121" s="225">
        <v>15739</v>
      </c>
      <c r="H121" s="225">
        <v>16348</v>
      </c>
      <c r="I121" s="225">
        <v>18075</v>
      </c>
      <c r="J121" s="225">
        <v>18879</v>
      </c>
      <c r="K121" s="225">
        <v>19334</v>
      </c>
      <c r="L121" s="225">
        <v>18852</v>
      </c>
      <c r="M121" s="225">
        <v>19344</v>
      </c>
      <c r="N121" s="225">
        <v>19171</v>
      </c>
      <c r="O121" s="225">
        <v>20201</v>
      </c>
      <c r="P121" s="225">
        <v>20768</v>
      </c>
      <c r="Q121" s="225">
        <v>21595</v>
      </c>
      <c r="R121" s="225">
        <v>22540</v>
      </c>
      <c r="S121" s="225">
        <v>23534</v>
      </c>
      <c r="T121" s="225">
        <v>25359</v>
      </c>
    </row>
    <row r="122" spans="1:20" ht="12.75">
      <c r="A122" s="85" t="s">
        <v>177</v>
      </c>
      <c r="B122" s="85" t="s">
        <v>63</v>
      </c>
      <c r="C122" s="225">
        <v>16595</v>
      </c>
      <c r="D122" s="225">
        <v>17557</v>
      </c>
      <c r="E122" s="225">
        <v>18311</v>
      </c>
      <c r="F122" s="225">
        <v>19882</v>
      </c>
      <c r="G122" s="225">
        <v>20337</v>
      </c>
      <c r="H122" s="225">
        <v>20633</v>
      </c>
      <c r="I122" s="225">
        <v>21525</v>
      </c>
      <c r="J122" s="225">
        <v>22204</v>
      </c>
      <c r="K122" s="225">
        <v>23096</v>
      </c>
      <c r="L122" s="225">
        <v>23717</v>
      </c>
      <c r="M122" s="225">
        <v>23912</v>
      </c>
      <c r="N122" s="225">
        <v>25077</v>
      </c>
      <c r="O122" s="225">
        <v>25969</v>
      </c>
      <c r="P122" s="225">
        <v>26918</v>
      </c>
      <c r="Q122" s="225">
        <v>28215</v>
      </c>
      <c r="R122" s="225">
        <v>29604</v>
      </c>
      <c r="S122" s="225">
        <v>31856</v>
      </c>
      <c r="T122" s="225">
        <v>34153</v>
      </c>
    </row>
    <row r="123" spans="1:20" ht="12.75">
      <c r="A123" s="85" t="s">
        <v>179</v>
      </c>
      <c r="B123" s="85" t="s">
        <v>150</v>
      </c>
      <c r="C123" s="225">
        <v>28664</v>
      </c>
      <c r="D123" s="225">
        <v>29873</v>
      </c>
      <c r="E123" s="225">
        <v>32203</v>
      </c>
      <c r="F123" s="225">
        <v>32684</v>
      </c>
      <c r="G123" s="225">
        <v>33803</v>
      </c>
      <c r="H123" s="225">
        <v>35145</v>
      </c>
      <c r="I123" s="225">
        <v>36470</v>
      </c>
      <c r="J123" s="225">
        <v>38970</v>
      </c>
      <c r="K123" s="225">
        <v>40665</v>
      </c>
      <c r="L123" s="225">
        <v>42052</v>
      </c>
      <c r="M123" s="225">
        <v>43732</v>
      </c>
      <c r="N123" s="225">
        <v>45898</v>
      </c>
      <c r="O123" s="225">
        <v>48524</v>
      </c>
      <c r="P123" s="225">
        <v>50070</v>
      </c>
      <c r="Q123" s="225">
        <v>52801</v>
      </c>
      <c r="R123" s="225">
        <v>56436</v>
      </c>
      <c r="S123" s="225">
        <v>60125</v>
      </c>
      <c r="T123" s="225">
        <v>62411</v>
      </c>
    </row>
    <row r="124" spans="1:20" ht="12.75">
      <c r="A124" s="85" t="s">
        <v>181</v>
      </c>
      <c r="B124" s="85" t="s">
        <v>151</v>
      </c>
      <c r="C124" s="225">
        <v>5888</v>
      </c>
      <c r="D124" s="225">
        <v>6331</v>
      </c>
      <c r="E124" s="225">
        <v>6858</v>
      </c>
      <c r="F124" s="225">
        <v>7273</v>
      </c>
      <c r="G124" s="225">
        <v>7757</v>
      </c>
      <c r="H124" s="225">
        <v>8049</v>
      </c>
      <c r="I124" s="225">
        <v>8598</v>
      </c>
      <c r="J124" s="225">
        <v>9011</v>
      </c>
      <c r="K124" s="225">
        <v>9484</v>
      </c>
      <c r="L124" s="225">
        <v>9762</v>
      </c>
      <c r="M124" s="225">
        <v>10357</v>
      </c>
      <c r="N124" s="225">
        <v>10755</v>
      </c>
      <c r="O124" s="225">
        <v>11213</v>
      </c>
      <c r="P124" s="225">
        <v>11842</v>
      </c>
      <c r="Q124" s="225">
        <v>12415</v>
      </c>
      <c r="R124" s="225">
        <v>13001</v>
      </c>
      <c r="S124" s="225">
        <v>13752</v>
      </c>
      <c r="T124" s="225">
        <v>14477</v>
      </c>
    </row>
    <row r="125" spans="1:20" ht="15">
      <c r="A125" s="164"/>
      <c r="B125" s="8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</row>
    <row r="126" spans="1:38" s="6" customFormat="1" ht="15">
      <c r="A126" s="164"/>
      <c r="B126" s="84" t="s">
        <v>83</v>
      </c>
      <c r="C126" s="225">
        <v>35667</v>
      </c>
      <c r="D126" s="225">
        <v>37474</v>
      </c>
      <c r="E126" s="225">
        <v>40178</v>
      </c>
      <c r="F126" s="225">
        <v>41234</v>
      </c>
      <c r="G126" s="225">
        <v>42197</v>
      </c>
      <c r="H126" s="225">
        <v>45016</v>
      </c>
      <c r="I126" s="225">
        <v>47232</v>
      </c>
      <c r="J126" s="225">
        <v>52662</v>
      </c>
      <c r="K126" s="225">
        <v>50414</v>
      </c>
      <c r="L126" s="225">
        <v>50272</v>
      </c>
      <c r="M126" s="225">
        <v>52847</v>
      </c>
      <c r="N126" s="225">
        <v>52521</v>
      </c>
      <c r="O126" s="225">
        <v>51894</v>
      </c>
      <c r="P126" s="225">
        <v>53037</v>
      </c>
      <c r="Q126" s="225">
        <v>55029</v>
      </c>
      <c r="R126" s="225">
        <v>58859</v>
      </c>
      <c r="S126" s="225">
        <v>62132</v>
      </c>
      <c r="T126" s="225">
        <v>65975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s="6" customFormat="1" ht="15">
      <c r="A127" s="164"/>
      <c r="B127" s="84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20" ht="13.5" thickBot="1">
      <c r="A128" s="166"/>
      <c r="B128" s="170" t="s">
        <v>64</v>
      </c>
      <c r="C128" s="230">
        <f>C107+C113+C126</f>
        <v>310443</v>
      </c>
      <c r="D128" s="230">
        <f aca="true" t="shared" si="15" ref="D128:T128">D107+D113+D126</f>
        <v>320453</v>
      </c>
      <c r="E128" s="230">
        <f t="shared" si="15"/>
        <v>337850</v>
      </c>
      <c r="F128" s="230">
        <f t="shared" si="15"/>
        <v>347861</v>
      </c>
      <c r="G128" s="230">
        <f t="shared" si="15"/>
        <v>361044</v>
      </c>
      <c r="H128" s="230">
        <f t="shared" si="15"/>
        <v>375710</v>
      </c>
      <c r="I128" s="230">
        <f t="shared" si="15"/>
        <v>399238</v>
      </c>
      <c r="J128" s="230">
        <f t="shared" si="15"/>
        <v>443730</v>
      </c>
      <c r="K128" s="230">
        <f t="shared" si="15"/>
        <v>435537</v>
      </c>
      <c r="L128" s="230">
        <f t="shared" si="15"/>
        <v>417386</v>
      </c>
      <c r="M128" s="230">
        <f t="shared" si="15"/>
        <v>446906</v>
      </c>
      <c r="N128" s="230">
        <f t="shared" si="15"/>
        <v>455709</v>
      </c>
      <c r="O128" s="230">
        <f t="shared" si="15"/>
        <v>459041</v>
      </c>
      <c r="P128" s="230">
        <f t="shared" si="15"/>
        <v>471848</v>
      </c>
      <c r="Q128" s="230">
        <f t="shared" si="15"/>
        <v>495307</v>
      </c>
      <c r="R128" s="230">
        <f t="shared" si="15"/>
        <v>529619</v>
      </c>
      <c r="S128" s="230">
        <f t="shared" si="15"/>
        <v>550704</v>
      </c>
      <c r="T128" s="230">
        <f t="shared" si="15"/>
        <v>584364</v>
      </c>
    </row>
    <row r="129" spans="1:20" ht="12.75">
      <c r="A129" s="167"/>
      <c r="B129" s="8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</row>
    <row r="130" spans="1:20" ht="12.75">
      <c r="A130" s="168" t="s">
        <v>70</v>
      </c>
      <c r="B130" s="8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</row>
    <row r="131" spans="1:38" s="6" customFormat="1" ht="12.75">
      <c r="A131" s="85" t="s">
        <v>121</v>
      </c>
      <c r="B131" s="200" t="s">
        <v>183</v>
      </c>
      <c r="C131" s="228">
        <f>C133+C139</f>
        <v>403546</v>
      </c>
      <c r="D131" s="228">
        <f aca="true" t="shared" si="16" ref="D131:Q131">D133+D139</f>
        <v>425748</v>
      </c>
      <c r="E131" s="228">
        <f t="shared" si="16"/>
        <v>435007</v>
      </c>
      <c r="F131" s="228">
        <f t="shared" si="16"/>
        <v>465685</v>
      </c>
      <c r="G131" s="228">
        <f t="shared" si="16"/>
        <v>479217</v>
      </c>
      <c r="H131" s="228">
        <f t="shared" si="16"/>
        <v>494021</v>
      </c>
      <c r="I131" s="228">
        <f t="shared" si="16"/>
        <v>533799</v>
      </c>
      <c r="J131" s="228">
        <f t="shared" si="16"/>
        <v>561463</v>
      </c>
      <c r="K131" s="228">
        <f t="shared" si="16"/>
        <v>584305</v>
      </c>
      <c r="L131" s="228">
        <f t="shared" si="16"/>
        <v>552162</v>
      </c>
      <c r="M131" s="228">
        <f t="shared" si="16"/>
        <v>592323</v>
      </c>
      <c r="N131" s="228">
        <f t="shared" si="16"/>
        <v>615907</v>
      </c>
      <c r="O131" s="228">
        <f t="shared" si="16"/>
        <v>614724</v>
      </c>
      <c r="P131" s="228">
        <f t="shared" si="16"/>
        <v>636769</v>
      </c>
      <c r="Q131" s="228">
        <f t="shared" si="16"/>
        <v>668248</v>
      </c>
      <c r="R131" s="228">
        <f>R133+R139</f>
        <v>720750</v>
      </c>
      <c r="S131" s="228">
        <f>S133+S139</f>
        <v>753992</v>
      </c>
      <c r="T131" s="228">
        <f>T133+T139</f>
        <v>794022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s="6" customFormat="1" ht="12.75">
      <c r="A132" s="85"/>
      <c r="B132" s="8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20" ht="12.75">
      <c r="A133" s="85" t="s">
        <v>113</v>
      </c>
      <c r="B133" s="200" t="s">
        <v>124</v>
      </c>
      <c r="C133" s="228">
        <f aca="true" t="shared" si="17" ref="C133:Q133">SUM(C134:C137)</f>
        <v>149589</v>
      </c>
      <c r="D133" s="228">
        <f t="shared" si="17"/>
        <v>157690</v>
      </c>
      <c r="E133" s="228">
        <f t="shared" si="17"/>
        <v>152975</v>
      </c>
      <c r="F133" s="228">
        <f t="shared" si="17"/>
        <v>167439</v>
      </c>
      <c r="G133" s="228">
        <f t="shared" si="17"/>
        <v>167191</v>
      </c>
      <c r="H133" s="228">
        <f t="shared" si="17"/>
        <v>166016</v>
      </c>
      <c r="I133" s="228">
        <f t="shared" si="17"/>
        <v>182446</v>
      </c>
      <c r="J133" s="228">
        <f t="shared" si="17"/>
        <v>195273</v>
      </c>
      <c r="K133" s="228">
        <f t="shared" si="17"/>
        <v>194131</v>
      </c>
      <c r="L133" s="228">
        <f t="shared" si="17"/>
        <v>167224</v>
      </c>
      <c r="M133" s="228">
        <f t="shared" si="17"/>
        <v>198803</v>
      </c>
      <c r="N133" s="228">
        <f t="shared" si="17"/>
        <v>200129</v>
      </c>
      <c r="O133" s="228">
        <f t="shared" si="17"/>
        <v>182696</v>
      </c>
      <c r="P133" s="228">
        <f t="shared" si="17"/>
        <v>192853</v>
      </c>
      <c r="Q133" s="228">
        <f t="shared" si="17"/>
        <v>205030</v>
      </c>
      <c r="R133" s="228">
        <f>SUM(R134:R137)</f>
        <v>220543</v>
      </c>
      <c r="S133" s="228">
        <f>SUM(S134:S137)</f>
        <v>225370</v>
      </c>
      <c r="T133" s="228">
        <f>SUM(T134:T137)</f>
        <v>244525</v>
      </c>
    </row>
    <row r="134" spans="1:38" ht="12.75">
      <c r="A134" s="85" t="s">
        <v>154</v>
      </c>
      <c r="B134" s="85" t="s">
        <v>125</v>
      </c>
      <c r="C134" s="225">
        <v>5569</v>
      </c>
      <c r="D134" s="225">
        <v>6379</v>
      </c>
      <c r="E134" s="225">
        <v>6158</v>
      </c>
      <c r="F134" s="225">
        <v>6497</v>
      </c>
      <c r="G134" s="225">
        <v>6768</v>
      </c>
      <c r="H134" s="225">
        <v>4162</v>
      </c>
      <c r="I134" s="225">
        <v>5469</v>
      </c>
      <c r="J134" s="225">
        <v>6849</v>
      </c>
      <c r="K134" s="225">
        <v>5880</v>
      </c>
      <c r="L134" s="225">
        <v>5159</v>
      </c>
      <c r="M134" s="225">
        <v>6489</v>
      </c>
      <c r="N134" s="225">
        <v>6749</v>
      </c>
      <c r="O134" s="225">
        <v>5980</v>
      </c>
      <c r="P134" s="225">
        <v>5764</v>
      </c>
      <c r="Q134" s="225">
        <v>6073</v>
      </c>
      <c r="R134" s="225">
        <v>6664</v>
      </c>
      <c r="S134" s="225">
        <v>6449</v>
      </c>
      <c r="T134" s="225">
        <v>6484</v>
      </c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20" ht="12.75">
      <c r="A135" s="85" t="s">
        <v>156</v>
      </c>
      <c r="B135" s="85" t="s">
        <v>126</v>
      </c>
      <c r="C135" s="225">
        <v>117434</v>
      </c>
      <c r="D135" s="225">
        <v>120168</v>
      </c>
      <c r="E135" s="225">
        <v>112623</v>
      </c>
      <c r="F135" s="225">
        <v>123137</v>
      </c>
      <c r="G135" s="225">
        <v>119197</v>
      </c>
      <c r="H135" s="225">
        <v>119100</v>
      </c>
      <c r="I135" s="225">
        <v>128965</v>
      </c>
      <c r="J135" s="225">
        <v>138040</v>
      </c>
      <c r="K135" s="225">
        <v>133693</v>
      </c>
      <c r="L135" s="225">
        <v>113690</v>
      </c>
      <c r="M135" s="225">
        <v>135652</v>
      </c>
      <c r="N135" s="225">
        <v>138102</v>
      </c>
      <c r="O135" s="225">
        <v>124190</v>
      </c>
      <c r="P135" s="225">
        <v>132652</v>
      </c>
      <c r="Q135" s="225">
        <v>142786</v>
      </c>
      <c r="R135" s="225">
        <v>156020</v>
      </c>
      <c r="S135" s="225">
        <v>154435</v>
      </c>
      <c r="T135" s="225">
        <v>166569</v>
      </c>
    </row>
    <row r="136" spans="1:20" ht="12.75">
      <c r="A136" s="85" t="s">
        <v>158</v>
      </c>
      <c r="B136" s="85" t="s">
        <v>127</v>
      </c>
      <c r="C136" s="225">
        <v>8148</v>
      </c>
      <c r="D136" s="225">
        <v>10652</v>
      </c>
      <c r="E136" s="225">
        <v>12065</v>
      </c>
      <c r="F136" s="225">
        <v>14256</v>
      </c>
      <c r="G136" s="225">
        <v>14668</v>
      </c>
      <c r="H136" s="225">
        <v>15123</v>
      </c>
      <c r="I136" s="225">
        <v>16899</v>
      </c>
      <c r="J136" s="225">
        <v>15843</v>
      </c>
      <c r="K136" s="225">
        <v>19641</v>
      </c>
      <c r="L136" s="225">
        <v>16774</v>
      </c>
      <c r="M136" s="225">
        <v>22672</v>
      </c>
      <c r="N136" s="225">
        <v>20142</v>
      </c>
      <c r="O136" s="225">
        <v>18929</v>
      </c>
      <c r="P136" s="225">
        <v>20490</v>
      </c>
      <c r="Q136" s="225">
        <v>18922</v>
      </c>
      <c r="R136" s="225">
        <v>17054</v>
      </c>
      <c r="S136" s="225">
        <v>18191</v>
      </c>
      <c r="T136" s="225">
        <v>19280</v>
      </c>
    </row>
    <row r="137" spans="1:20" ht="12.75">
      <c r="A137" s="85" t="s">
        <v>160</v>
      </c>
      <c r="B137" s="85" t="s">
        <v>60</v>
      </c>
      <c r="C137" s="225">
        <v>18438</v>
      </c>
      <c r="D137" s="225">
        <v>20491</v>
      </c>
      <c r="E137" s="225">
        <v>22129</v>
      </c>
      <c r="F137" s="225">
        <v>23549</v>
      </c>
      <c r="G137" s="225">
        <v>26558</v>
      </c>
      <c r="H137" s="225">
        <v>27631</v>
      </c>
      <c r="I137" s="225">
        <v>31113</v>
      </c>
      <c r="J137" s="225">
        <v>34541</v>
      </c>
      <c r="K137" s="225">
        <v>34917</v>
      </c>
      <c r="L137" s="225">
        <v>31601</v>
      </c>
      <c r="M137" s="225">
        <v>33990</v>
      </c>
      <c r="N137" s="225">
        <v>35136</v>
      </c>
      <c r="O137" s="225">
        <v>33597</v>
      </c>
      <c r="P137" s="225">
        <v>33947</v>
      </c>
      <c r="Q137" s="225">
        <v>37249</v>
      </c>
      <c r="R137" s="225">
        <v>40805</v>
      </c>
      <c r="S137" s="225">
        <v>46295</v>
      </c>
      <c r="T137" s="225">
        <v>52192</v>
      </c>
    </row>
    <row r="138" spans="1:20" ht="12.75">
      <c r="A138" s="85"/>
      <c r="B138" s="8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</row>
    <row r="139" spans="1:20" ht="12.75">
      <c r="A139" s="59" t="s">
        <v>122</v>
      </c>
      <c r="B139" s="200" t="s">
        <v>128</v>
      </c>
      <c r="C139" s="228">
        <f aca="true" t="shared" si="18" ref="C139:T139">SUM(C140:C150)</f>
        <v>253957</v>
      </c>
      <c r="D139" s="228">
        <f t="shared" si="18"/>
        <v>268058</v>
      </c>
      <c r="E139" s="228">
        <f t="shared" si="18"/>
        <v>282032</v>
      </c>
      <c r="F139" s="228">
        <f t="shared" si="18"/>
        <v>298246</v>
      </c>
      <c r="G139" s="228">
        <f t="shared" si="18"/>
        <v>312026</v>
      </c>
      <c r="H139" s="228">
        <f t="shared" si="18"/>
        <v>328005</v>
      </c>
      <c r="I139" s="228">
        <f t="shared" si="18"/>
        <v>351353</v>
      </c>
      <c r="J139" s="228">
        <f t="shared" si="18"/>
        <v>366190</v>
      </c>
      <c r="K139" s="228">
        <f t="shared" si="18"/>
        <v>390174</v>
      </c>
      <c r="L139" s="228">
        <f t="shared" si="18"/>
        <v>384938</v>
      </c>
      <c r="M139" s="228">
        <f t="shared" si="18"/>
        <v>393520</v>
      </c>
      <c r="N139" s="228">
        <f t="shared" si="18"/>
        <v>415778</v>
      </c>
      <c r="O139" s="228">
        <f t="shared" si="18"/>
        <v>432028</v>
      </c>
      <c r="P139" s="228">
        <f t="shared" si="18"/>
        <v>443916</v>
      </c>
      <c r="Q139" s="228">
        <f t="shared" si="18"/>
        <v>463218</v>
      </c>
      <c r="R139" s="228">
        <f t="shared" si="18"/>
        <v>500207</v>
      </c>
      <c r="S139" s="228">
        <f t="shared" si="18"/>
        <v>528622</v>
      </c>
      <c r="T139" s="228">
        <f t="shared" si="18"/>
        <v>549497</v>
      </c>
    </row>
    <row r="140" spans="1:20" ht="12.75">
      <c r="A140" s="85" t="s">
        <v>162</v>
      </c>
      <c r="B140" s="85" t="s">
        <v>129</v>
      </c>
      <c r="C140" s="225">
        <v>41187</v>
      </c>
      <c r="D140" s="225">
        <v>43716</v>
      </c>
      <c r="E140" s="225">
        <v>46574</v>
      </c>
      <c r="F140" s="225">
        <v>49442</v>
      </c>
      <c r="G140" s="225">
        <v>53959</v>
      </c>
      <c r="H140" s="225">
        <v>56458</v>
      </c>
      <c r="I140" s="225">
        <v>60163</v>
      </c>
      <c r="J140" s="225">
        <v>63486</v>
      </c>
      <c r="K140" s="225">
        <v>68577</v>
      </c>
      <c r="L140" s="225">
        <v>67684</v>
      </c>
      <c r="M140" s="225">
        <v>72212</v>
      </c>
      <c r="N140" s="225">
        <v>74990</v>
      </c>
      <c r="O140" s="225">
        <v>75306</v>
      </c>
      <c r="P140" s="225">
        <v>76799</v>
      </c>
      <c r="Q140" s="225">
        <v>79920</v>
      </c>
      <c r="R140" s="225">
        <v>83397</v>
      </c>
      <c r="S140" s="225">
        <v>89631</v>
      </c>
      <c r="T140" s="225">
        <v>94109</v>
      </c>
    </row>
    <row r="141" spans="1:20" ht="12.75">
      <c r="A141" s="85" t="s">
        <v>164</v>
      </c>
      <c r="B141" s="85" t="s">
        <v>132</v>
      </c>
      <c r="C141" s="225">
        <v>25419</v>
      </c>
      <c r="D141" s="225">
        <v>28285</v>
      </c>
      <c r="E141" s="225">
        <v>29195</v>
      </c>
      <c r="F141" s="225">
        <v>30620</v>
      </c>
      <c r="G141" s="225">
        <v>32541</v>
      </c>
      <c r="H141" s="225">
        <v>34707</v>
      </c>
      <c r="I141" s="225">
        <v>36476</v>
      </c>
      <c r="J141" s="225">
        <v>39455</v>
      </c>
      <c r="K141" s="225">
        <v>40226</v>
      </c>
      <c r="L141" s="225">
        <v>35639</v>
      </c>
      <c r="M141" s="225">
        <v>37275</v>
      </c>
      <c r="N141" s="225">
        <v>38500</v>
      </c>
      <c r="O141" s="225">
        <v>40426</v>
      </c>
      <c r="P141" s="225">
        <v>39664</v>
      </c>
      <c r="Q141" s="225">
        <v>41219</v>
      </c>
      <c r="R141" s="225">
        <v>44333</v>
      </c>
      <c r="S141" s="225">
        <v>45398</v>
      </c>
      <c r="T141" s="225">
        <v>46319</v>
      </c>
    </row>
    <row r="142" spans="1:20" ht="12.75">
      <c r="A142" s="85" t="s">
        <v>166</v>
      </c>
      <c r="B142" s="85" t="s">
        <v>133</v>
      </c>
      <c r="C142" s="225">
        <v>5845</v>
      </c>
      <c r="D142" s="225">
        <v>6136</v>
      </c>
      <c r="E142" s="225">
        <v>6512</v>
      </c>
      <c r="F142" s="225">
        <v>6764</v>
      </c>
      <c r="G142" s="225">
        <v>6778</v>
      </c>
      <c r="H142" s="225">
        <v>7217</v>
      </c>
      <c r="I142" s="225">
        <v>7713</v>
      </c>
      <c r="J142" s="225">
        <v>8389</v>
      </c>
      <c r="K142" s="225">
        <v>8617</v>
      </c>
      <c r="L142" s="225">
        <v>8113</v>
      </c>
      <c r="M142" s="225">
        <v>8753</v>
      </c>
      <c r="N142" s="225">
        <v>9542</v>
      </c>
      <c r="O142" s="225">
        <v>10563</v>
      </c>
      <c r="P142" s="225">
        <v>11161</v>
      </c>
      <c r="Q142" s="225">
        <v>11853</v>
      </c>
      <c r="R142" s="225">
        <v>12963</v>
      </c>
      <c r="S142" s="225">
        <v>13979</v>
      </c>
      <c r="T142" s="225">
        <v>14646</v>
      </c>
    </row>
    <row r="143" spans="1:20" ht="12.75">
      <c r="A143" s="85" t="s">
        <v>168</v>
      </c>
      <c r="B143" s="85" t="s">
        <v>153</v>
      </c>
      <c r="C143" s="225">
        <v>14911</v>
      </c>
      <c r="D143" s="225">
        <v>16930</v>
      </c>
      <c r="E143" s="225">
        <v>17053</v>
      </c>
      <c r="F143" s="225">
        <v>18299</v>
      </c>
      <c r="G143" s="225">
        <v>19504</v>
      </c>
      <c r="H143" s="225">
        <v>20643</v>
      </c>
      <c r="I143" s="225">
        <v>21525</v>
      </c>
      <c r="J143" s="225">
        <v>21593</v>
      </c>
      <c r="K143" s="225">
        <v>23538</v>
      </c>
      <c r="L143" s="225">
        <v>22281</v>
      </c>
      <c r="M143" s="225">
        <v>23318</v>
      </c>
      <c r="N143" s="225">
        <v>24696</v>
      </c>
      <c r="O143" s="225">
        <v>26198</v>
      </c>
      <c r="P143" s="225">
        <v>26794</v>
      </c>
      <c r="Q143" s="225">
        <v>28410</v>
      </c>
      <c r="R143" s="225">
        <v>39120</v>
      </c>
      <c r="S143" s="225">
        <v>36492</v>
      </c>
      <c r="T143" s="225">
        <v>34890</v>
      </c>
    </row>
    <row r="144" spans="1:38" ht="12.75">
      <c r="A144" s="85" t="s">
        <v>170</v>
      </c>
      <c r="B144" s="85" t="s">
        <v>135</v>
      </c>
      <c r="C144" s="225">
        <v>9900</v>
      </c>
      <c r="D144" s="225">
        <v>9818</v>
      </c>
      <c r="E144" s="225">
        <v>9288</v>
      </c>
      <c r="F144" s="225">
        <v>10216</v>
      </c>
      <c r="G144" s="225">
        <v>11621</v>
      </c>
      <c r="H144" s="225">
        <v>12074</v>
      </c>
      <c r="I144" s="225">
        <v>10818</v>
      </c>
      <c r="J144" s="225">
        <v>10997</v>
      </c>
      <c r="K144" s="225">
        <v>10811</v>
      </c>
      <c r="L144" s="225">
        <v>13418</v>
      </c>
      <c r="M144" s="225">
        <v>12348</v>
      </c>
      <c r="N144" s="225">
        <v>13288</v>
      </c>
      <c r="O144" s="225">
        <v>14116</v>
      </c>
      <c r="P144" s="225">
        <v>15149</v>
      </c>
      <c r="Q144" s="225">
        <v>15762</v>
      </c>
      <c r="R144" s="225">
        <v>16685</v>
      </c>
      <c r="S144" s="225">
        <v>16421</v>
      </c>
      <c r="T144" s="225">
        <v>15910</v>
      </c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</row>
    <row r="145" spans="1:38" ht="12.75">
      <c r="A145" s="85" t="s">
        <v>172</v>
      </c>
      <c r="B145" s="85" t="s">
        <v>146</v>
      </c>
      <c r="C145" s="225">
        <v>41453</v>
      </c>
      <c r="D145" s="225">
        <v>41903</v>
      </c>
      <c r="E145" s="225">
        <v>43927</v>
      </c>
      <c r="F145" s="225">
        <v>44372</v>
      </c>
      <c r="G145" s="225">
        <v>42815</v>
      </c>
      <c r="H145" s="225">
        <v>44886</v>
      </c>
      <c r="I145" s="225">
        <v>51550</v>
      </c>
      <c r="J145" s="225">
        <v>49767</v>
      </c>
      <c r="K145" s="225">
        <v>54093</v>
      </c>
      <c r="L145" s="225">
        <v>53841</v>
      </c>
      <c r="M145" s="225">
        <v>53482</v>
      </c>
      <c r="N145" s="225">
        <v>56521</v>
      </c>
      <c r="O145" s="225">
        <v>57953</v>
      </c>
      <c r="P145" s="225">
        <v>60828</v>
      </c>
      <c r="Q145" s="225">
        <v>63032</v>
      </c>
      <c r="R145" s="225">
        <v>65153</v>
      </c>
      <c r="S145" s="225">
        <v>67352</v>
      </c>
      <c r="T145" s="225">
        <v>73687</v>
      </c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</row>
    <row r="146" spans="1:38" ht="12.75">
      <c r="A146" s="85" t="s">
        <v>174</v>
      </c>
      <c r="B146" s="85" t="s">
        <v>188</v>
      </c>
      <c r="C146" s="225">
        <v>28363</v>
      </c>
      <c r="D146" s="225">
        <v>30580</v>
      </c>
      <c r="E146" s="225">
        <v>33261</v>
      </c>
      <c r="F146" s="225">
        <v>35673</v>
      </c>
      <c r="G146" s="225">
        <v>37757</v>
      </c>
      <c r="H146" s="225">
        <v>42089</v>
      </c>
      <c r="I146" s="225">
        <v>47527</v>
      </c>
      <c r="J146" s="225">
        <v>50616</v>
      </c>
      <c r="K146" s="225">
        <v>55353</v>
      </c>
      <c r="L146" s="225">
        <v>52881</v>
      </c>
      <c r="M146" s="225">
        <v>50262</v>
      </c>
      <c r="N146" s="225">
        <v>57790</v>
      </c>
      <c r="O146" s="225">
        <v>60204</v>
      </c>
      <c r="P146" s="225">
        <v>62376</v>
      </c>
      <c r="Q146" s="225">
        <v>66293</v>
      </c>
      <c r="R146" s="225">
        <v>72593</v>
      </c>
      <c r="S146" s="225">
        <v>81060</v>
      </c>
      <c r="T146" s="225">
        <v>84205</v>
      </c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</row>
    <row r="147" spans="1:38" ht="12.75">
      <c r="A147" s="85" t="s">
        <v>175</v>
      </c>
      <c r="B147" s="85" t="s">
        <v>148</v>
      </c>
      <c r="C147" s="225">
        <v>17739</v>
      </c>
      <c r="D147" s="225">
        <v>17946</v>
      </c>
      <c r="E147" s="225">
        <v>18473</v>
      </c>
      <c r="F147" s="225">
        <v>19949</v>
      </c>
      <c r="G147" s="225">
        <v>20674</v>
      </c>
      <c r="H147" s="225">
        <v>20534</v>
      </c>
      <c r="I147" s="225">
        <v>22528</v>
      </c>
      <c r="J147" s="225">
        <v>23720</v>
      </c>
      <c r="K147" s="225">
        <v>24218</v>
      </c>
      <c r="L147" s="225">
        <v>24327</v>
      </c>
      <c r="M147" s="225">
        <v>26117</v>
      </c>
      <c r="N147" s="225">
        <v>26169</v>
      </c>
      <c r="O147" s="225">
        <v>27130</v>
      </c>
      <c r="P147" s="225">
        <v>28045</v>
      </c>
      <c r="Q147" s="225">
        <v>29261</v>
      </c>
      <c r="R147" s="225">
        <v>30373</v>
      </c>
      <c r="S147" s="225">
        <v>31541</v>
      </c>
      <c r="T147" s="225">
        <v>33065</v>
      </c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</row>
    <row r="148" spans="1:38" ht="12.75">
      <c r="A148" s="85" t="s">
        <v>177</v>
      </c>
      <c r="B148" s="85" t="s">
        <v>63</v>
      </c>
      <c r="C148" s="225">
        <v>21923</v>
      </c>
      <c r="D148" s="225">
        <v>23226</v>
      </c>
      <c r="E148" s="225">
        <v>24564</v>
      </c>
      <c r="F148" s="225">
        <v>26418</v>
      </c>
      <c r="G148" s="225">
        <v>26990</v>
      </c>
      <c r="H148" s="225">
        <v>27578</v>
      </c>
      <c r="I148" s="225">
        <v>28522</v>
      </c>
      <c r="J148" s="225">
        <v>29755</v>
      </c>
      <c r="K148" s="225">
        <v>31004</v>
      </c>
      <c r="L148" s="225">
        <v>31716</v>
      </c>
      <c r="M148" s="225">
        <v>32886</v>
      </c>
      <c r="N148" s="225">
        <v>34218</v>
      </c>
      <c r="O148" s="225">
        <v>35116</v>
      </c>
      <c r="P148" s="225">
        <v>36091</v>
      </c>
      <c r="Q148" s="225">
        <v>37452</v>
      </c>
      <c r="R148" s="225">
        <v>39797</v>
      </c>
      <c r="S148" s="225">
        <v>43138</v>
      </c>
      <c r="T148" s="225">
        <v>45911</v>
      </c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</row>
    <row r="149" spans="1:20" ht="12.75">
      <c r="A149" s="85" t="s">
        <v>179</v>
      </c>
      <c r="B149" s="85" t="s">
        <v>150</v>
      </c>
      <c r="C149" s="225">
        <v>38269</v>
      </c>
      <c r="D149" s="225">
        <v>40034</v>
      </c>
      <c r="E149" s="225">
        <v>42802</v>
      </c>
      <c r="F149" s="225">
        <v>45549</v>
      </c>
      <c r="G149" s="225">
        <v>47644</v>
      </c>
      <c r="H149" s="225">
        <v>49362</v>
      </c>
      <c r="I149" s="225">
        <v>51590</v>
      </c>
      <c r="J149" s="225">
        <v>54803</v>
      </c>
      <c r="K149" s="225">
        <v>58917</v>
      </c>
      <c r="L149" s="225">
        <v>60517</v>
      </c>
      <c r="M149" s="225">
        <v>61635</v>
      </c>
      <c r="N149" s="225">
        <v>64227</v>
      </c>
      <c r="O149" s="225">
        <v>68324</v>
      </c>
      <c r="P149" s="225">
        <v>69443</v>
      </c>
      <c r="Q149" s="225">
        <v>71857</v>
      </c>
      <c r="R149" s="225">
        <v>76849</v>
      </c>
      <c r="S149" s="225">
        <v>82966</v>
      </c>
      <c r="T149" s="225">
        <v>85419</v>
      </c>
    </row>
    <row r="150" spans="1:20" ht="12.75">
      <c r="A150" s="85" t="s">
        <v>181</v>
      </c>
      <c r="B150" s="85" t="s">
        <v>151</v>
      </c>
      <c r="C150" s="225">
        <v>8948</v>
      </c>
      <c r="D150" s="225">
        <v>9484</v>
      </c>
      <c r="E150" s="225">
        <v>10383</v>
      </c>
      <c r="F150" s="225">
        <v>10944</v>
      </c>
      <c r="G150" s="225">
        <v>11743</v>
      </c>
      <c r="H150" s="225">
        <v>12457</v>
      </c>
      <c r="I150" s="225">
        <v>12941</v>
      </c>
      <c r="J150" s="225">
        <v>13609</v>
      </c>
      <c r="K150" s="225">
        <v>14820</v>
      </c>
      <c r="L150" s="225">
        <v>14521</v>
      </c>
      <c r="M150" s="225">
        <v>15232</v>
      </c>
      <c r="N150" s="225">
        <v>15837</v>
      </c>
      <c r="O150" s="225">
        <v>16692</v>
      </c>
      <c r="P150" s="225">
        <v>17566</v>
      </c>
      <c r="Q150" s="225">
        <v>18159</v>
      </c>
      <c r="R150" s="225">
        <v>18944</v>
      </c>
      <c r="S150" s="225">
        <v>20644</v>
      </c>
      <c r="T150" s="225">
        <v>21336</v>
      </c>
    </row>
    <row r="151" spans="1:38" ht="15">
      <c r="A151" s="164"/>
      <c r="B151" s="8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s="6" customFormat="1" ht="15">
      <c r="A152" s="169"/>
      <c r="B152" s="84" t="s">
        <v>83</v>
      </c>
      <c r="C152" s="225">
        <v>53689</v>
      </c>
      <c r="D152" s="225">
        <v>57478</v>
      </c>
      <c r="E152" s="225">
        <v>59322</v>
      </c>
      <c r="F152" s="225">
        <v>63818</v>
      </c>
      <c r="G152" s="225">
        <v>64334</v>
      </c>
      <c r="H152" s="225">
        <v>68100</v>
      </c>
      <c r="I152" s="225">
        <v>72693</v>
      </c>
      <c r="J152" s="225">
        <v>75471</v>
      </c>
      <c r="K152" s="225">
        <v>77590</v>
      </c>
      <c r="L152" s="225">
        <v>76486</v>
      </c>
      <c r="M152" s="225">
        <v>82150</v>
      </c>
      <c r="N152" s="225">
        <v>83557</v>
      </c>
      <c r="O152" s="225">
        <v>81560</v>
      </c>
      <c r="P152" s="225">
        <v>84178</v>
      </c>
      <c r="Q152" s="225">
        <v>87066</v>
      </c>
      <c r="R152" s="225">
        <v>94087</v>
      </c>
      <c r="S152" s="225">
        <v>100179</v>
      </c>
      <c r="T152" s="225">
        <v>105126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s="6" customFormat="1" ht="15">
      <c r="A153" s="169"/>
      <c r="B153" s="84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20" ht="13.5" thickBot="1">
      <c r="A154" s="166"/>
      <c r="B154" s="170" t="s">
        <v>64</v>
      </c>
      <c r="C154" s="230">
        <f>C133+C139+C152</f>
        <v>457235</v>
      </c>
      <c r="D154" s="230">
        <f aca="true" t="shared" si="19" ref="D154:T154">D133+D139+D152</f>
        <v>483226</v>
      </c>
      <c r="E154" s="230">
        <f t="shared" si="19"/>
        <v>494329</v>
      </c>
      <c r="F154" s="230">
        <f t="shared" si="19"/>
        <v>529503</v>
      </c>
      <c r="G154" s="230">
        <f t="shared" si="19"/>
        <v>543551</v>
      </c>
      <c r="H154" s="230">
        <f t="shared" si="19"/>
        <v>562121</v>
      </c>
      <c r="I154" s="230">
        <f t="shared" si="19"/>
        <v>606492</v>
      </c>
      <c r="J154" s="230">
        <f t="shared" si="19"/>
        <v>636934</v>
      </c>
      <c r="K154" s="230">
        <f t="shared" si="19"/>
        <v>661895</v>
      </c>
      <c r="L154" s="230">
        <f t="shared" si="19"/>
        <v>628648</v>
      </c>
      <c r="M154" s="230">
        <f t="shared" si="19"/>
        <v>674473</v>
      </c>
      <c r="N154" s="230">
        <f t="shared" si="19"/>
        <v>699464</v>
      </c>
      <c r="O154" s="230">
        <f t="shared" si="19"/>
        <v>696284</v>
      </c>
      <c r="P154" s="230">
        <f t="shared" si="19"/>
        <v>720947</v>
      </c>
      <c r="Q154" s="230">
        <f t="shared" si="19"/>
        <v>755314</v>
      </c>
      <c r="R154" s="230">
        <f t="shared" si="19"/>
        <v>814837</v>
      </c>
      <c r="S154" s="230">
        <f t="shared" si="19"/>
        <v>854171</v>
      </c>
      <c r="T154" s="230">
        <f t="shared" si="19"/>
        <v>899148</v>
      </c>
    </row>
    <row r="155" spans="1:20" ht="12.75">
      <c r="A155" s="167"/>
      <c r="B155" s="8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</row>
    <row r="156" spans="1:20" ht="12.75">
      <c r="A156" s="168" t="s">
        <v>71</v>
      </c>
      <c r="B156" s="131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</row>
    <row r="157" spans="1:38" s="6" customFormat="1" ht="12.75">
      <c r="A157" s="85" t="s">
        <v>121</v>
      </c>
      <c r="B157" s="200" t="s">
        <v>183</v>
      </c>
      <c r="C157" s="228">
        <f>C159+C165</f>
        <v>168054</v>
      </c>
      <c r="D157" s="228">
        <f aca="true" t="shared" si="20" ref="D157:Q157">D159+D165</f>
        <v>169270</v>
      </c>
      <c r="E157" s="228">
        <f t="shared" si="20"/>
        <v>176728</v>
      </c>
      <c r="F157" s="228">
        <f t="shared" si="20"/>
        <v>184418</v>
      </c>
      <c r="G157" s="228">
        <f t="shared" si="20"/>
        <v>193647</v>
      </c>
      <c r="H157" s="228">
        <f t="shared" si="20"/>
        <v>198989</v>
      </c>
      <c r="I157" s="228">
        <f t="shared" si="20"/>
        <v>210794</v>
      </c>
      <c r="J157" s="228">
        <f t="shared" si="20"/>
        <v>217787</v>
      </c>
      <c r="K157" s="228">
        <f t="shared" si="20"/>
        <v>223075</v>
      </c>
      <c r="L157" s="228">
        <f t="shared" si="20"/>
        <v>208355</v>
      </c>
      <c r="M157" s="228">
        <f t="shared" si="20"/>
        <v>224963</v>
      </c>
      <c r="N157" s="228">
        <f t="shared" si="20"/>
        <v>229297</v>
      </c>
      <c r="O157" s="228">
        <f t="shared" si="20"/>
        <v>231534</v>
      </c>
      <c r="P157" s="228">
        <f t="shared" si="20"/>
        <v>233889</v>
      </c>
      <c r="Q157" s="228">
        <f t="shared" si="20"/>
        <v>241032</v>
      </c>
      <c r="R157" s="228">
        <f>R159+R165</f>
        <v>252267</v>
      </c>
      <c r="S157" s="228">
        <f>S159+S165</f>
        <v>265201</v>
      </c>
      <c r="T157" s="228">
        <f>T159+T165</f>
        <v>274992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s="6" customFormat="1" ht="12.75">
      <c r="A158" s="85"/>
      <c r="B158" s="8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20" ht="12.75">
      <c r="A159" s="85" t="s">
        <v>113</v>
      </c>
      <c r="B159" s="200" t="s">
        <v>124</v>
      </c>
      <c r="C159" s="228">
        <f aca="true" t="shared" si="21" ref="C159:Q159">SUM(C160:C163)</f>
        <v>69374</v>
      </c>
      <c r="D159" s="228">
        <f t="shared" si="21"/>
        <v>67729</v>
      </c>
      <c r="E159" s="228">
        <f t="shared" si="21"/>
        <v>70169</v>
      </c>
      <c r="F159" s="228">
        <f t="shared" si="21"/>
        <v>72170</v>
      </c>
      <c r="G159" s="228">
        <f t="shared" si="21"/>
        <v>77186</v>
      </c>
      <c r="H159" s="228">
        <f t="shared" si="21"/>
        <v>77659</v>
      </c>
      <c r="I159" s="228">
        <f t="shared" si="21"/>
        <v>84043</v>
      </c>
      <c r="J159" s="228">
        <f t="shared" si="21"/>
        <v>88308</v>
      </c>
      <c r="K159" s="228">
        <f t="shared" si="21"/>
        <v>88190</v>
      </c>
      <c r="L159" s="228">
        <f t="shared" si="21"/>
        <v>73768</v>
      </c>
      <c r="M159" s="228">
        <f t="shared" si="21"/>
        <v>88236</v>
      </c>
      <c r="N159" s="228">
        <f t="shared" si="21"/>
        <v>87132</v>
      </c>
      <c r="O159" s="228">
        <f t="shared" si="21"/>
        <v>84545</v>
      </c>
      <c r="P159" s="228">
        <f t="shared" si="21"/>
        <v>83183</v>
      </c>
      <c r="Q159" s="228">
        <f t="shared" si="21"/>
        <v>85381</v>
      </c>
      <c r="R159" s="228">
        <f>SUM(R160:R163)</f>
        <v>89867</v>
      </c>
      <c r="S159" s="228">
        <f>SUM(S160:S163)</f>
        <v>93555</v>
      </c>
      <c r="T159" s="228">
        <f>SUM(T160:T163)</f>
        <v>96912</v>
      </c>
    </row>
    <row r="160" spans="1:20" ht="12.75">
      <c r="A160" s="85" t="s">
        <v>154</v>
      </c>
      <c r="B160" s="85" t="s">
        <v>125</v>
      </c>
      <c r="C160" s="225">
        <v>6128</v>
      </c>
      <c r="D160" s="225">
        <v>6052</v>
      </c>
      <c r="E160" s="225">
        <v>6417</v>
      </c>
      <c r="F160" s="225">
        <v>6813</v>
      </c>
      <c r="G160" s="225">
        <v>7080</v>
      </c>
      <c r="H160" s="225">
        <v>6057</v>
      </c>
      <c r="I160" s="225">
        <v>6417</v>
      </c>
      <c r="J160" s="225">
        <v>6876</v>
      </c>
      <c r="K160" s="225">
        <v>8589</v>
      </c>
      <c r="L160" s="225">
        <v>7744</v>
      </c>
      <c r="M160" s="225">
        <v>8891</v>
      </c>
      <c r="N160" s="225">
        <v>9338</v>
      </c>
      <c r="O160" s="225">
        <v>9071</v>
      </c>
      <c r="P160" s="225">
        <v>8101</v>
      </c>
      <c r="Q160" s="225">
        <v>8544</v>
      </c>
      <c r="R160" s="225">
        <v>9158</v>
      </c>
      <c r="S160" s="225">
        <v>9043</v>
      </c>
      <c r="T160" s="225">
        <v>8414</v>
      </c>
    </row>
    <row r="161" spans="1:20" ht="12.75">
      <c r="A161" s="85" t="s">
        <v>156</v>
      </c>
      <c r="B161" s="85" t="s">
        <v>126</v>
      </c>
      <c r="C161" s="225">
        <v>46871</v>
      </c>
      <c r="D161" s="225">
        <v>44211</v>
      </c>
      <c r="E161" s="225">
        <v>46149</v>
      </c>
      <c r="F161" s="225">
        <v>47138</v>
      </c>
      <c r="G161" s="225">
        <v>49819</v>
      </c>
      <c r="H161" s="225">
        <v>50869</v>
      </c>
      <c r="I161" s="225">
        <v>54493</v>
      </c>
      <c r="J161" s="225">
        <v>58836</v>
      </c>
      <c r="K161" s="225">
        <v>54932</v>
      </c>
      <c r="L161" s="225">
        <v>42469</v>
      </c>
      <c r="M161" s="225">
        <v>52216</v>
      </c>
      <c r="N161" s="225">
        <v>51974</v>
      </c>
      <c r="O161" s="225">
        <v>50052</v>
      </c>
      <c r="P161" s="225">
        <v>49291</v>
      </c>
      <c r="Q161" s="225">
        <v>50453</v>
      </c>
      <c r="R161" s="225">
        <v>53281</v>
      </c>
      <c r="S161" s="225">
        <v>55369</v>
      </c>
      <c r="T161" s="225">
        <v>57315</v>
      </c>
    </row>
    <row r="162" spans="1:20" ht="12.75">
      <c r="A162" s="85" t="s">
        <v>158</v>
      </c>
      <c r="B162" s="85" t="s">
        <v>127</v>
      </c>
      <c r="C162" s="225">
        <v>6584</v>
      </c>
      <c r="D162" s="225">
        <v>6836</v>
      </c>
      <c r="E162" s="225">
        <v>6942</v>
      </c>
      <c r="F162" s="225">
        <v>7029</v>
      </c>
      <c r="G162" s="225">
        <v>7816</v>
      </c>
      <c r="H162" s="225">
        <v>7901</v>
      </c>
      <c r="I162" s="225">
        <v>8731</v>
      </c>
      <c r="J162" s="225">
        <v>8072</v>
      </c>
      <c r="K162" s="225">
        <v>10025</v>
      </c>
      <c r="L162" s="225">
        <v>10418</v>
      </c>
      <c r="M162" s="225">
        <v>12634</v>
      </c>
      <c r="N162" s="225">
        <v>10946</v>
      </c>
      <c r="O162" s="225">
        <v>11124</v>
      </c>
      <c r="P162" s="225">
        <v>10940</v>
      </c>
      <c r="Q162" s="225">
        <v>10911</v>
      </c>
      <c r="R162" s="225">
        <v>10470</v>
      </c>
      <c r="S162" s="225">
        <v>10650</v>
      </c>
      <c r="T162" s="225">
        <v>11265</v>
      </c>
    </row>
    <row r="163" spans="1:20" ht="12.75">
      <c r="A163" s="85" t="s">
        <v>160</v>
      </c>
      <c r="B163" s="85" t="s">
        <v>60</v>
      </c>
      <c r="C163" s="225">
        <v>9791</v>
      </c>
      <c r="D163" s="225">
        <v>10630</v>
      </c>
      <c r="E163" s="225">
        <v>10661</v>
      </c>
      <c r="F163" s="225">
        <v>11190</v>
      </c>
      <c r="G163" s="225">
        <v>12471</v>
      </c>
      <c r="H163" s="225">
        <v>12832</v>
      </c>
      <c r="I163" s="225">
        <v>14402</v>
      </c>
      <c r="J163" s="225">
        <v>14524</v>
      </c>
      <c r="K163" s="225">
        <v>14644</v>
      </c>
      <c r="L163" s="225">
        <v>13137</v>
      </c>
      <c r="M163" s="225">
        <v>14495</v>
      </c>
      <c r="N163" s="225">
        <v>14874</v>
      </c>
      <c r="O163" s="225">
        <v>14298</v>
      </c>
      <c r="P163" s="225">
        <v>14851</v>
      </c>
      <c r="Q163" s="225">
        <v>15473</v>
      </c>
      <c r="R163" s="225">
        <v>16958</v>
      </c>
      <c r="S163" s="225">
        <v>18493</v>
      </c>
      <c r="T163" s="225">
        <v>19918</v>
      </c>
    </row>
    <row r="164" spans="1:20" ht="12.75">
      <c r="A164" s="85"/>
      <c r="B164" s="8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</row>
    <row r="165" spans="1:20" ht="12.75">
      <c r="A165" s="59" t="s">
        <v>122</v>
      </c>
      <c r="B165" s="200" t="s">
        <v>128</v>
      </c>
      <c r="C165" s="228">
        <f aca="true" t="shared" si="22" ref="C165:T165">SUM(C166:C176)</f>
        <v>98680</v>
      </c>
      <c r="D165" s="228">
        <f t="shared" si="22"/>
        <v>101541</v>
      </c>
      <c r="E165" s="228">
        <f t="shared" si="22"/>
        <v>106559</v>
      </c>
      <c r="F165" s="228">
        <f t="shared" si="22"/>
        <v>112248</v>
      </c>
      <c r="G165" s="228">
        <f t="shared" si="22"/>
        <v>116461</v>
      </c>
      <c r="H165" s="228">
        <f t="shared" si="22"/>
        <v>121330</v>
      </c>
      <c r="I165" s="228">
        <f t="shared" si="22"/>
        <v>126751</v>
      </c>
      <c r="J165" s="228">
        <f t="shared" si="22"/>
        <v>129479</v>
      </c>
      <c r="K165" s="228">
        <f t="shared" si="22"/>
        <v>134885</v>
      </c>
      <c r="L165" s="228">
        <f t="shared" si="22"/>
        <v>134587</v>
      </c>
      <c r="M165" s="228">
        <f t="shared" si="22"/>
        <v>136727</v>
      </c>
      <c r="N165" s="228">
        <f t="shared" si="22"/>
        <v>142165</v>
      </c>
      <c r="O165" s="228">
        <f t="shared" si="22"/>
        <v>146989</v>
      </c>
      <c r="P165" s="228">
        <f t="shared" si="22"/>
        <v>150706</v>
      </c>
      <c r="Q165" s="228">
        <f t="shared" si="22"/>
        <v>155651</v>
      </c>
      <c r="R165" s="228">
        <f t="shared" si="22"/>
        <v>162400</v>
      </c>
      <c r="S165" s="228">
        <f t="shared" si="22"/>
        <v>171646</v>
      </c>
      <c r="T165" s="228">
        <f t="shared" si="22"/>
        <v>178080</v>
      </c>
    </row>
    <row r="166" spans="1:20" ht="12.75">
      <c r="A166" s="85" t="s">
        <v>162</v>
      </c>
      <c r="B166" s="85" t="s">
        <v>129</v>
      </c>
      <c r="C166" s="225">
        <v>12811</v>
      </c>
      <c r="D166" s="225">
        <v>13769</v>
      </c>
      <c r="E166" s="225">
        <v>14519</v>
      </c>
      <c r="F166" s="225">
        <v>15440</v>
      </c>
      <c r="G166" s="225">
        <v>16656</v>
      </c>
      <c r="H166" s="225">
        <v>17496</v>
      </c>
      <c r="I166" s="225">
        <v>18684</v>
      </c>
      <c r="J166" s="225">
        <v>18801</v>
      </c>
      <c r="K166" s="225">
        <v>19381</v>
      </c>
      <c r="L166" s="225">
        <v>19106</v>
      </c>
      <c r="M166" s="225">
        <v>19826</v>
      </c>
      <c r="N166" s="225">
        <v>20584</v>
      </c>
      <c r="O166" s="225">
        <v>20631</v>
      </c>
      <c r="P166" s="225">
        <v>21398</v>
      </c>
      <c r="Q166" s="225">
        <v>22097</v>
      </c>
      <c r="R166" s="225">
        <v>23100</v>
      </c>
      <c r="S166" s="225">
        <v>24775</v>
      </c>
      <c r="T166" s="225">
        <v>25856</v>
      </c>
    </row>
    <row r="167" spans="1:20" ht="12.75">
      <c r="A167" s="85" t="s">
        <v>164</v>
      </c>
      <c r="B167" s="85" t="s">
        <v>132</v>
      </c>
      <c r="C167" s="225">
        <v>10562</v>
      </c>
      <c r="D167" s="225">
        <v>11367</v>
      </c>
      <c r="E167" s="225">
        <v>11691</v>
      </c>
      <c r="F167" s="225">
        <v>12265</v>
      </c>
      <c r="G167" s="225">
        <v>12620</v>
      </c>
      <c r="H167" s="225">
        <v>13295</v>
      </c>
      <c r="I167" s="225">
        <v>14063</v>
      </c>
      <c r="J167" s="225">
        <v>14662</v>
      </c>
      <c r="K167" s="225">
        <v>15566</v>
      </c>
      <c r="L167" s="225">
        <v>15331</v>
      </c>
      <c r="M167" s="225">
        <v>16516</v>
      </c>
      <c r="N167" s="225">
        <v>17031</v>
      </c>
      <c r="O167" s="225">
        <v>17847</v>
      </c>
      <c r="P167" s="225">
        <v>17686</v>
      </c>
      <c r="Q167" s="225">
        <v>17786</v>
      </c>
      <c r="R167" s="225">
        <v>18320</v>
      </c>
      <c r="S167" s="225">
        <v>18617</v>
      </c>
      <c r="T167" s="225">
        <v>18609</v>
      </c>
    </row>
    <row r="168" spans="1:38" ht="12.75">
      <c r="A168" s="85" t="s">
        <v>166</v>
      </c>
      <c r="B168" s="85" t="s">
        <v>133</v>
      </c>
      <c r="C168" s="225">
        <v>2317</v>
      </c>
      <c r="D168" s="225">
        <v>2484</v>
      </c>
      <c r="E168" s="225">
        <v>2594</v>
      </c>
      <c r="F168" s="225">
        <v>2663</v>
      </c>
      <c r="G168" s="225">
        <v>2720</v>
      </c>
      <c r="H168" s="225">
        <v>2931</v>
      </c>
      <c r="I168" s="225">
        <v>3163</v>
      </c>
      <c r="J168" s="225">
        <v>3083</v>
      </c>
      <c r="K168" s="225">
        <v>3334</v>
      </c>
      <c r="L168" s="225">
        <v>3136</v>
      </c>
      <c r="M168" s="225">
        <v>3261</v>
      </c>
      <c r="N168" s="225">
        <v>3505</v>
      </c>
      <c r="O168" s="225">
        <v>3821</v>
      </c>
      <c r="P168" s="225">
        <v>4114</v>
      </c>
      <c r="Q168" s="225">
        <v>4274</v>
      </c>
      <c r="R168" s="225">
        <v>4726</v>
      </c>
      <c r="S168" s="225">
        <v>5167</v>
      </c>
      <c r="T168" s="225">
        <v>5391</v>
      </c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20" ht="12.75">
      <c r="A169" s="85" t="s">
        <v>168</v>
      </c>
      <c r="B169" s="85" t="s">
        <v>153</v>
      </c>
      <c r="C169" s="225">
        <v>4086</v>
      </c>
      <c r="D169" s="225">
        <v>4400</v>
      </c>
      <c r="E169" s="225">
        <v>4570</v>
      </c>
      <c r="F169" s="225">
        <v>4634</v>
      </c>
      <c r="G169" s="225">
        <v>4851</v>
      </c>
      <c r="H169" s="225">
        <v>5016</v>
      </c>
      <c r="I169" s="225">
        <v>5063</v>
      </c>
      <c r="J169" s="225">
        <v>5032</v>
      </c>
      <c r="K169" s="225">
        <v>5303</v>
      </c>
      <c r="L169" s="225">
        <v>5538</v>
      </c>
      <c r="M169" s="225">
        <v>5789</v>
      </c>
      <c r="N169" s="225">
        <v>5805</v>
      </c>
      <c r="O169" s="225">
        <v>6298</v>
      </c>
      <c r="P169" s="225">
        <v>6506</v>
      </c>
      <c r="Q169" s="225">
        <v>6641</v>
      </c>
      <c r="R169" s="225">
        <v>7460</v>
      </c>
      <c r="S169" s="225">
        <v>7763</v>
      </c>
      <c r="T169" s="225">
        <v>8303</v>
      </c>
    </row>
    <row r="170" spans="1:20" ht="12.75">
      <c r="A170" s="85" t="s">
        <v>170</v>
      </c>
      <c r="B170" s="85" t="s">
        <v>135</v>
      </c>
      <c r="C170" s="225">
        <v>3025</v>
      </c>
      <c r="D170" s="225">
        <v>2853</v>
      </c>
      <c r="E170" s="225">
        <v>2828</v>
      </c>
      <c r="F170" s="225">
        <v>3065</v>
      </c>
      <c r="G170" s="225">
        <v>3440</v>
      </c>
      <c r="H170" s="225">
        <v>3413</v>
      </c>
      <c r="I170" s="225">
        <v>2960</v>
      </c>
      <c r="J170" s="225">
        <v>2935</v>
      </c>
      <c r="K170" s="225">
        <v>2978</v>
      </c>
      <c r="L170" s="225">
        <v>3641</v>
      </c>
      <c r="M170" s="225">
        <v>3343</v>
      </c>
      <c r="N170" s="225">
        <v>3519</v>
      </c>
      <c r="O170" s="225">
        <v>3730</v>
      </c>
      <c r="P170" s="225">
        <v>3923</v>
      </c>
      <c r="Q170" s="225">
        <v>4009</v>
      </c>
      <c r="R170" s="225">
        <v>4149</v>
      </c>
      <c r="S170" s="225">
        <v>3986</v>
      </c>
      <c r="T170" s="225">
        <v>3757</v>
      </c>
    </row>
    <row r="171" spans="1:20" ht="12.75">
      <c r="A171" s="85" t="s">
        <v>172</v>
      </c>
      <c r="B171" s="85" t="s">
        <v>146</v>
      </c>
      <c r="C171" s="225">
        <v>16832</v>
      </c>
      <c r="D171" s="225">
        <v>15853</v>
      </c>
      <c r="E171" s="225">
        <v>15936</v>
      </c>
      <c r="F171" s="225">
        <v>16561</v>
      </c>
      <c r="G171" s="225">
        <v>15594</v>
      </c>
      <c r="H171" s="225">
        <v>16128</v>
      </c>
      <c r="I171" s="225">
        <v>16725</v>
      </c>
      <c r="J171" s="225">
        <v>14117</v>
      </c>
      <c r="K171" s="225">
        <v>14895</v>
      </c>
      <c r="L171" s="225">
        <v>14829</v>
      </c>
      <c r="M171" s="225">
        <v>13695</v>
      </c>
      <c r="N171" s="225">
        <v>15137</v>
      </c>
      <c r="O171" s="225">
        <v>14887</v>
      </c>
      <c r="P171" s="225">
        <v>15549</v>
      </c>
      <c r="Q171" s="225">
        <v>16587</v>
      </c>
      <c r="R171" s="225">
        <v>16006</v>
      </c>
      <c r="S171" s="225">
        <v>17098</v>
      </c>
      <c r="T171" s="225">
        <v>17562</v>
      </c>
    </row>
    <row r="172" spans="1:20" ht="12.75">
      <c r="A172" s="85" t="s">
        <v>174</v>
      </c>
      <c r="B172" s="85" t="s">
        <v>188</v>
      </c>
      <c r="C172" s="225">
        <v>7725</v>
      </c>
      <c r="D172" s="225">
        <v>8115</v>
      </c>
      <c r="E172" s="225">
        <v>8953</v>
      </c>
      <c r="F172" s="225">
        <v>9430</v>
      </c>
      <c r="G172" s="225">
        <v>10145</v>
      </c>
      <c r="H172" s="225">
        <v>10518</v>
      </c>
      <c r="I172" s="225">
        <v>11654</v>
      </c>
      <c r="J172" s="225">
        <v>13954</v>
      </c>
      <c r="K172" s="225">
        <v>14282</v>
      </c>
      <c r="L172" s="225">
        <v>13741</v>
      </c>
      <c r="M172" s="225">
        <v>13349</v>
      </c>
      <c r="N172" s="225">
        <v>14159</v>
      </c>
      <c r="O172" s="225">
        <v>14658</v>
      </c>
      <c r="P172" s="225">
        <v>14708</v>
      </c>
      <c r="Q172" s="225">
        <v>15188</v>
      </c>
      <c r="R172" s="225">
        <v>16259</v>
      </c>
      <c r="S172" s="225">
        <v>17372</v>
      </c>
      <c r="T172" s="225">
        <v>18438</v>
      </c>
    </row>
    <row r="173" spans="1:20" ht="12.75">
      <c r="A173" s="85" t="s">
        <v>175</v>
      </c>
      <c r="B173" s="85" t="s">
        <v>148</v>
      </c>
      <c r="C173" s="225">
        <v>9692</v>
      </c>
      <c r="D173" s="225">
        <v>8656</v>
      </c>
      <c r="E173" s="225">
        <v>9106</v>
      </c>
      <c r="F173" s="225">
        <v>9092</v>
      </c>
      <c r="G173" s="225">
        <v>9771</v>
      </c>
      <c r="H173" s="225">
        <v>10237</v>
      </c>
      <c r="I173" s="225">
        <v>10700</v>
      </c>
      <c r="J173" s="225">
        <v>11141</v>
      </c>
      <c r="K173" s="225">
        <v>11215</v>
      </c>
      <c r="L173" s="225">
        <v>11428</v>
      </c>
      <c r="M173" s="225">
        <v>11704</v>
      </c>
      <c r="N173" s="225">
        <v>11980</v>
      </c>
      <c r="O173" s="225">
        <v>12540</v>
      </c>
      <c r="P173" s="225">
        <v>12521</v>
      </c>
      <c r="Q173" s="225">
        <v>13025</v>
      </c>
      <c r="R173" s="225">
        <v>13211</v>
      </c>
      <c r="S173" s="225">
        <v>13842</v>
      </c>
      <c r="T173" s="225">
        <v>14724</v>
      </c>
    </row>
    <row r="174" spans="1:20" ht="12.75">
      <c r="A174" s="85" t="s">
        <v>177</v>
      </c>
      <c r="B174" s="85" t="s">
        <v>63</v>
      </c>
      <c r="C174" s="225">
        <v>9369</v>
      </c>
      <c r="D174" s="225">
        <v>9961</v>
      </c>
      <c r="E174" s="225">
        <v>10532</v>
      </c>
      <c r="F174" s="225">
        <v>11266</v>
      </c>
      <c r="G174" s="225">
        <v>11516</v>
      </c>
      <c r="H174" s="225">
        <v>11686</v>
      </c>
      <c r="I174" s="225">
        <v>12033</v>
      </c>
      <c r="J174" s="225">
        <v>12547</v>
      </c>
      <c r="K174" s="225">
        <v>13004</v>
      </c>
      <c r="L174" s="225">
        <v>13155</v>
      </c>
      <c r="M174" s="225">
        <v>13364</v>
      </c>
      <c r="N174" s="225">
        <v>13639</v>
      </c>
      <c r="O174" s="225">
        <v>13937</v>
      </c>
      <c r="P174" s="225">
        <v>14239</v>
      </c>
      <c r="Q174" s="225">
        <v>14674</v>
      </c>
      <c r="R174" s="225">
        <v>15567</v>
      </c>
      <c r="S174" s="225">
        <v>16702</v>
      </c>
      <c r="T174" s="225">
        <v>17765</v>
      </c>
    </row>
    <row r="175" spans="1:20" ht="12.75">
      <c r="A175" s="85" t="s">
        <v>179</v>
      </c>
      <c r="B175" s="85" t="s">
        <v>150</v>
      </c>
      <c r="C175" s="225">
        <v>17567</v>
      </c>
      <c r="D175" s="225">
        <v>18923</v>
      </c>
      <c r="E175" s="225">
        <v>20618</v>
      </c>
      <c r="F175" s="225">
        <v>22062</v>
      </c>
      <c r="G175" s="225">
        <v>23129</v>
      </c>
      <c r="H175" s="225">
        <v>24259</v>
      </c>
      <c r="I175" s="225">
        <v>25050</v>
      </c>
      <c r="J175" s="225">
        <v>26590</v>
      </c>
      <c r="K175" s="225">
        <v>27956</v>
      </c>
      <c r="L175" s="225">
        <v>27890</v>
      </c>
      <c r="M175" s="225">
        <v>28695</v>
      </c>
      <c r="N175" s="225">
        <v>29583</v>
      </c>
      <c r="O175" s="225">
        <v>31281</v>
      </c>
      <c r="P175" s="225">
        <v>32014</v>
      </c>
      <c r="Q175" s="225">
        <v>33154</v>
      </c>
      <c r="R175" s="225">
        <v>35138</v>
      </c>
      <c r="S175" s="225">
        <v>37309</v>
      </c>
      <c r="T175" s="225">
        <v>38100</v>
      </c>
    </row>
    <row r="176" spans="1:20" ht="12.75">
      <c r="A176" s="85" t="s">
        <v>181</v>
      </c>
      <c r="B176" s="85" t="s">
        <v>151</v>
      </c>
      <c r="C176" s="225">
        <v>4694</v>
      </c>
      <c r="D176" s="225">
        <v>5160</v>
      </c>
      <c r="E176" s="225">
        <v>5212</v>
      </c>
      <c r="F176" s="225">
        <v>5770</v>
      </c>
      <c r="G176" s="225">
        <v>6019</v>
      </c>
      <c r="H176" s="225">
        <v>6351</v>
      </c>
      <c r="I176" s="225">
        <v>6656</v>
      </c>
      <c r="J176" s="225">
        <v>6617</v>
      </c>
      <c r="K176" s="225">
        <v>6971</v>
      </c>
      <c r="L176" s="225">
        <v>6792</v>
      </c>
      <c r="M176" s="225">
        <v>7185</v>
      </c>
      <c r="N176" s="225">
        <v>7223</v>
      </c>
      <c r="O176" s="225">
        <v>7359</v>
      </c>
      <c r="P176" s="225">
        <v>8048</v>
      </c>
      <c r="Q176" s="225">
        <v>8216</v>
      </c>
      <c r="R176" s="225">
        <v>8464</v>
      </c>
      <c r="S176" s="225">
        <v>9015</v>
      </c>
      <c r="T176" s="225">
        <v>9575</v>
      </c>
    </row>
    <row r="177" spans="1:20" ht="15">
      <c r="A177" s="169"/>
      <c r="B177" s="8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</row>
    <row r="178" spans="1:38" s="6" customFormat="1" ht="15">
      <c r="A178" s="164"/>
      <c r="B178" s="84" t="s">
        <v>83</v>
      </c>
      <c r="C178" s="225">
        <v>21378</v>
      </c>
      <c r="D178" s="225">
        <v>21587</v>
      </c>
      <c r="E178" s="225">
        <v>22835</v>
      </c>
      <c r="F178" s="225">
        <v>23801</v>
      </c>
      <c r="G178" s="225">
        <v>24607</v>
      </c>
      <c r="H178" s="225">
        <v>25942</v>
      </c>
      <c r="I178" s="225">
        <v>27199</v>
      </c>
      <c r="J178" s="225">
        <v>27667</v>
      </c>
      <c r="K178" s="225">
        <v>27937</v>
      </c>
      <c r="L178" s="225">
        <v>27013</v>
      </c>
      <c r="M178" s="225">
        <v>28948</v>
      </c>
      <c r="N178" s="225">
        <v>28805</v>
      </c>
      <c r="O178" s="225">
        <v>28526</v>
      </c>
      <c r="P178" s="225">
        <v>28520</v>
      </c>
      <c r="Q178" s="225">
        <v>28913</v>
      </c>
      <c r="R178" s="225">
        <v>30218</v>
      </c>
      <c r="S178" s="225">
        <v>32472</v>
      </c>
      <c r="T178" s="225">
        <v>33465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s="6" customFormat="1" ht="15">
      <c r="A179" s="164"/>
      <c r="B179" s="84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s="28" customFormat="1" ht="13.5" thickBot="1">
      <c r="A180" s="175"/>
      <c r="B180" s="170" t="s">
        <v>64</v>
      </c>
      <c r="C180" s="230">
        <f>C159+C165+C178</f>
        <v>189432</v>
      </c>
      <c r="D180" s="230">
        <f aca="true" t="shared" si="23" ref="D180:T180">D159+D165+D178</f>
        <v>190857</v>
      </c>
      <c r="E180" s="230">
        <f t="shared" si="23"/>
        <v>199563</v>
      </c>
      <c r="F180" s="230">
        <f t="shared" si="23"/>
        <v>208219</v>
      </c>
      <c r="G180" s="230">
        <f t="shared" si="23"/>
        <v>218254</v>
      </c>
      <c r="H180" s="230">
        <f t="shared" si="23"/>
        <v>224931</v>
      </c>
      <c r="I180" s="230">
        <f t="shared" si="23"/>
        <v>237993</v>
      </c>
      <c r="J180" s="230">
        <f t="shared" si="23"/>
        <v>245454</v>
      </c>
      <c r="K180" s="230">
        <f t="shared" si="23"/>
        <v>251012</v>
      </c>
      <c r="L180" s="230">
        <f t="shared" si="23"/>
        <v>235368</v>
      </c>
      <c r="M180" s="230">
        <f t="shared" si="23"/>
        <v>253911</v>
      </c>
      <c r="N180" s="230">
        <f t="shared" si="23"/>
        <v>258102</v>
      </c>
      <c r="O180" s="230">
        <f t="shared" si="23"/>
        <v>260060</v>
      </c>
      <c r="P180" s="230">
        <f t="shared" si="23"/>
        <v>262409</v>
      </c>
      <c r="Q180" s="230">
        <f t="shared" si="23"/>
        <v>269945</v>
      </c>
      <c r="R180" s="230">
        <f t="shared" si="23"/>
        <v>282485</v>
      </c>
      <c r="S180" s="230">
        <f t="shared" si="23"/>
        <v>297673</v>
      </c>
      <c r="T180" s="230">
        <f t="shared" si="23"/>
        <v>308457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s="28" customFormat="1" ht="12.75">
      <c r="A181" s="167"/>
      <c r="B181" s="8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s="28" customFormat="1" ht="12.75">
      <c r="A182" s="168" t="s">
        <v>72</v>
      </c>
      <c r="B182" s="131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s="45" customFormat="1" ht="12.75">
      <c r="A183" s="85" t="s">
        <v>121</v>
      </c>
      <c r="B183" s="200" t="s">
        <v>183</v>
      </c>
      <c r="C183" s="228">
        <f>C185+C191</f>
        <v>79733</v>
      </c>
      <c r="D183" s="228">
        <f aca="true" t="shared" si="24" ref="D183:Q183">D185+D191</f>
        <v>87758</v>
      </c>
      <c r="E183" s="228">
        <f t="shared" si="24"/>
        <v>86619</v>
      </c>
      <c r="F183" s="228">
        <f t="shared" si="24"/>
        <v>88008</v>
      </c>
      <c r="G183" s="228">
        <f t="shared" si="24"/>
        <v>91782</v>
      </c>
      <c r="H183" s="228">
        <f t="shared" si="24"/>
        <v>95025</v>
      </c>
      <c r="I183" s="228">
        <f t="shared" si="24"/>
        <v>98559</v>
      </c>
      <c r="J183" s="228">
        <f t="shared" si="24"/>
        <v>99365</v>
      </c>
      <c r="K183" s="228">
        <f t="shared" si="24"/>
        <v>105958</v>
      </c>
      <c r="L183" s="228">
        <f t="shared" si="24"/>
        <v>103312</v>
      </c>
      <c r="M183" s="228">
        <f t="shared" si="24"/>
        <v>113047</v>
      </c>
      <c r="N183" s="228">
        <f t="shared" si="24"/>
        <v>112051</v>
      </c>
      <c r="O183" s="228">
        <f t="shared" si="24"/>
        <v>111631</v>
      </c>
      <c r="P183" s="228">
        <f t="shared" si="24"/>
        <v>111930</v>
      </c>
      <c r="Q183" s="228">
        <f t="shared" si="24"/>
        <v>114999</v>
      </c>
      <c r="R183" s="228">
        <f>R185+R191</f>
        <v>119090</v>
      </c>
      <c r="S183" s="228">
        <f>S185+S191</f>
        <v>122376</v>
      </c>
      <c r="T183" s="228">
        <f>T185+T191</f>
        <v>127183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s="45" customFormat="1" ht="12.75">
      <c r="A184" s="85"/>
      <c r="B184" s="8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s="28" customFormat="1" ht="12.75">
      <c r="A185" s="85" t="s">
        <v>113</v>
      </c>
      <c r="B185" s="200" t="s">
        <v>124</v>
      </c>
      <c r="C185" s="228">
        <f aca="true" t="shared" si="25" ref="C185:Q185">SUM(C186:C189)</f>
        <v>28823</v>
      </c>
      <c r="D185" s="228">
        <f t="shared" si="25"/>
        <v>36259</v>
      </c>
      <c r="E185" s="228">
        <f t="shared" si="25"/>
        <v>33119</v>
      </c>
      <c r="F185" s="228">
        <f t="shared" si="25"/>
        <v>31867</v>
      </c>
      <c r="G185" s="228">
        <f t="shared" si="25"/>
        <v>33157</v>
      </c>
      <c r="H185" s="228">
        <f t="shared" si="25"/>
        <v>34588</v>
      </c>
      <c r="I185" s="228">
        <f t="shared" si="25"/>
        <v>35686</v>
      </c>
      <c r="J185" s="228">
        <f t="shared" si="25"/>
        <v>34931</v>
      </c>
      <c r="K185" s="228">
        <f t="shared" si="25"/>
        <v>38465</v>
      </c>
      <c r="L185" s="228">
        <f t="shared" si="25"/>
        <v>35767</v>
      </c>
      <c r="M185" s="228">
        <f t="shared" si="25"/>
        <v>42275</v>
      </c>
      <c r="N185" s="228">
        <f t="shared" si="25"/>
        <v>40664</v>
      </c>
      <c r="O185" s="228">
        <f t="shared" si="25"/>
        <v>36103</v>
      </c>
      <c r="P185" s="228">
        <f t="shared" si="25"/>
        <v>36371</v>
      </c>
      <c r="Q185" s="228">
        <f t="shared" si="25"/>
        <v>36841</v>
      </c>
      <c r="R185" s="228">
        <f>SUM(R186:R189)</f>
        <v>37803</v>
      </c>
      <c r="S185" s="228">
        <f>SUM(S186:S189)</f>
        <v>37552</v>
      </c>
      <c r="T185" s="228">
        <f>SUM(T186:T189)</f>
        <v>38739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s="28" customFormat="1" ht="12.75">
      <c r="A186" s="85" t="s">
        <v>154</v>
      </c>
      <c r="B186" s="85" t="s">
        <v>125</v>
      </c>
      <c r="C186" s="225">
        <v>4547</v>
      </c>
      <c r="D186" s="225">
        <v>4543</v>
      </c>
      <c r="E186" s="225">
        <v>4647</v>
      </c>
      <c r="F186" s="225">
        <v>4506</v>
      </c>
      <c r="G186" s="225">
        <v>4685</v>
      </c>
      <c r="H186" s="225">
        <v>4176</v>
      </c>
      <c r="I186" s="225">
        <v>4365</v>
      </c>
      <c r="J186" s="225">
        <v>4234</v>
      </c>
      <c r="K186" s="225">
        <v>5949</v>
      </c>
      <c r="L186" s="225">
        <v>6409</v>
      </c>
      <c r="M186" s="225">
        <v>7323</v>
      </c>
      <c r="N186" s="225">
        <v>6895</v>
      </c>
      <c r="O186" s="225">
        <v>6155</v>
      </c>
      <c r="P186" s="225">
        <v>6297</v>
      </c>
      <c r="Q186" s="225">
        <v>5849</v>
      </c>
      <c r="R186" s="225">
        <v>6037</v>
      </c>
      <c r="S186" s="225">
        <v>6416</v>
      </c>
      <c r="T186" s="225">
        <v>6479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s="28" customFormat="1" ht="12.75">
      <c r="A187" s="85" t="s">
        <v>156</v>
      </c>
      <c r="B187" s="85" t="s">
        <v>126</v>
      </c>
      <c r="C187" s="225">
        <v>16390</v>
      </c>
      <c r="D187" s="225">
        <v>19789</v>
      </c>
      <c r="E187" s="225">
        <v>17763</v>
      </c>
      <c r="F187" s="225">
        <v>17411</v>
      </c>
      <c r="G187" s="225">
        <v>16095</v>
      </c>
      <c r="H187" s="225">
        <v>16470</v>
      </c>
      <c r="I187" s="225">
        <v>16735</v>
      </c>
      <c r="J187" s="225">
        <v>16868</v>
      </c>
      <c r="K187" s="225">
        <v>16282</v>
      </c>
      <c r="L187" s="225">
        <v>13683</v>
      </c>
      <c r="M187" s="225">
        <v>15545</v>
      </c>
      <c r="N187" s="225">
        <v>15901</v>
      </c>
      <c r="O187" s="225">
        <v>14458</v>
      </c>
      <c r="P187" s="225">
        <v>14588</v>
      </c>
      <c r="Q187" s="225">
        <v>15870</v>
      </c>
      <c r="R187" s="225">
        <v>17127</v>
      </c>
      <c r="S187" s="225">
        <v>15958</v>
      </c>
      <c r="T187" s="225">
        <v>16215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s="28" customFormat="1" ht="12.75">
      <c r="A188" s="85" t="s">
        <v>158</v>
      </c>
      <c r="B188" s="85" t="s">
        <v>127</v>
      </c>
      <c r="C188" s="225">
        <v>3637</v>
      </c>
      <c r="D188" s="225">
        <v>7156</v>
      </c>
      <c r="E188" s="225">
        <v>5723</v>
      </c>
      <c r="F188" s="225">
        <v>4925</v>
      </c>
      <c r="G188" s="225">
        <v>6530</v>
      </c>
      <c r="H188" s="225">
        <v>7820</v>
      </c>
      <c r="I188" s="225">
        <v>7571</v>
      </c>
      <c r="J188" s="225">
        <v>6630</v>
      </c>
      <c r="K188" s="225">
        <v>9223</v>
      </c>
      <c r="L188" s="225">
        <v>9638</v>
      </c>
      <c r="M188" s="225">
        <v>12562</v>
      </c>
      <c r="N188" s="225">
        <v>10910</v>
      </c>
      <c r="O188" s="225">
        <v>9369</v>
      </c>
      <c r="P188" s="225">
        <v>9044</v>
      </c>
      <c r="Q188" s="225">
        <v>8225</v>
      </c>
      <c r="R188" s="225">
        <v>7197</v>
      </c>
      <c r="S188" s="225">
        <v>7407</v>
      </c>
      <c r="T188" s="225">
        <v>7607</v>
      </c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</row>
    <row r="189" spans="1:38" s="28" customFormat="1" ht="12.75">
      <c r="A189" s="85" t="s">
        <v>160</v>
      </c>
      <c r="B189" s="85" t="s">
        <v>60</v>
      </c>
      <c r="C189" s="225">
        <v>4249</v>
      </c>
      <c r="D189" s="225">
        <v>4771</v>
      </c>
      <c r="E189" s="225">
        <v>4986</v>
      </c>
      <c r="F189" s="225">
        <v>5025</v>
      </c>
      <c r="G189" s="225">
        <v>5847</v>
      </c>
      <c r="H189" s="225">
        <v>6122</v>
      </c>
      <c r="I189" s="225">
        <v>7015</v>
      </c>
      <c r="J189" s="225">
        <v>7199</v>
      </c>
      <c r="K189" s="225">
        <v>7011</v>
      </c>
      <c r="L189" s="225">
        <v>6037</v>
      </c>
      <c r="M189" s="225">
        <v>6845</v>
      </c>
      <c r="N189" s="225">
        <v>6958</v>
      </c>
      <c r="O189" s="225">
        <v>6121</v>
      </c>
      <c r="P189" s="225">
        <v>6442</v>
      </c>
      <c r="Q189" s="225">
        <v>6897</v>
      </c>
      <c r="R189" s="225">
        <v>7442</v>
      </c>
      <c r="S189" s="225">
        <v>7771</v>
      </c>
      <c r="T189" s="225">
        <v>8438</v>
      </c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</row>
    <row r="190" spans="1:38" s="28" customFormat="1" ht="12.75">
      <c r="A190" s="85"/>
      <c r="B190" s="8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</row>
    <row r="191" spans="1:38" s="28" customFormat="1" ht="12.75">
      <c r="A191" s="59" t="s">
        <v>122</v>
      </c>
      <c r="B191" s="200" t="s">
        <v>128</v>
      </c>
      <c r="C191" s="228">
        <f aca="true" t="shared" si="26" ref="C191:T191">SUM(C192:C202)</f>
        <v>50910</v>
      </c>
      <c r="D191" s="228">
        <f t="shared" si="26"/>
        <v>51499</v>
      </c>
      <c r="E191" s="228">
        <f t="shared" si="26"/>
        <v>53500</v>
      </c>
      <c r="F191" s="228">
        <f t="shared" si="26"/>
        <v>56141</v>
      </c>
      <c r="G191" s="228">
        <f t="shared" si="26"/>
        <v>58625</v>
      </c>
      <c r="H191" s="228">
        <f t="shared" si="26"/>
        <v>60437</v>
      </c>
      <c r="I191" s="228">
        <f t="shared" si="26"/>
        <v>62873</v>
      </c>
      <c r="J191" s="228">
        <f t="shared" si="26"/>
        <v>64434</v>
      </c>
      <c r="K191" s="228">
        <f t="shared" si="26"/>
        <v>67493</v>
      </c>
      <c r="L191" s="228">
        <f t="shared" si="26"/>
        <v>67545</v>
      </c>
      <c r="M191" s="228">
        <f t="shared" si="26"/>
        <v>70772</v>
      </c>
      <c r="N191" s="228">
        <f t="shared" si="26"/>
        <v>71387</v>
      </c>
      <c r="O191" s="228">
        <f t="shared" si="26"/>
        <v>75528</v>
      </c>
      <c r="P191" s="228">
        <f t="shared" si="26"/>
        <v>75559</v>
      </c>
      <c r="Q191" s="228">
        <f t="shared" si="26"/>
        <v>78158</v>
      </c>
      <c r="R191" s="228">
        <f t="shared" si="26"/>
        <v>81287</v>
      </c>
      <c r="S191" s="228">
        <f t="shared" si="26"/>
        <v>84824</v>
      </c>
      <c r="T191" s="228">
        <f t="shared" si="26"/>
        <v>88444</v>
      </c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</row>
    <row r="192" spans="1:38" s="28" customFormat="1" ht="12.75">
      <c r="A192" s="85" t="s">
        <v>162</v>
      </c>
      <c r="B192" s="85" t="s">
        <v>129</v>
      </c>
      <c r="C192" s="225">
        <v>5905</v>
      </c>
      <c r="D192" s="225">
        <v>6288</v>
      </c>
      <c r="E192" s="225">
        <v>6637</v>
      </c>
      <c r="F192" s="225">
        <v>6999</v>
      </c>
      <c r="G192" s="225">
        <v>7417</v>
      </c>
      <c r="H192" s="225">
        <v>7619</v>
      </c>
      <c r="I192" s="225">
        <v>8072</v>
      </c>
      <c r="J192" s="225">
        <v>7951</v>
      </c>
      <c r="K192" s="225">
        <v>8101</v>
      </c>
      <c r="L192" s="225">
        <v>8120</v>
      </c>
      <c r="M192" s="225">
        <v>11224</v>
      </c>
      <c r="N192" s="225">
        <v>8728</v>
      </c>
      <c r="O192" s="225">
        <v>8716</v>
      </c>
      <c r="P192" s="225">
        <v>8806</v>
      </c>
      <c r="Q192" s="225">
        <v>9315</v>
      </c>
      <c r="R192" s="225">
        <v>10039</v>
      </c>
      <c r="S192" s="225">
        <v>10289</v>
      </c>
      <c r="T192" s="225">
        <v>10603</v>
      </c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</row>
    <row r="193" spans="1:38" s="28" customFormat="1" ht="12.75">
      <c r="A193" s="85" t="s">
        <v>164</v>
      </c>
      <c r="B193" s="85" t="s">
        <v>132</v>
      </c>
      <c r="C193" s="225">
        <v>5693</v>
      </c>
      <c r="D193" s="225">
        <v>5719</v>
      </c>
      <c r="E193" s="225">
        <v>5903</v>
      </c>
      <c r="F193" s="225">
        <v>6135</v>
      </c>
      <c r="G193" s="225">
        <v>6291</v>
      </c>
      <c r="H193" s="225">
        <v>6340</v>
      </c>
      <c r="I193" s="225">
        <v>6622</v>
      </c>
      <c r="J193" s="225">
        <v>7117</v>
      </c>
      <c r="K193" s="225">
        <v>7430</v>
      </c>
      <c r="L193" s="225">
        <v>7001</v>
      </c>
      <c r="M193" s="225">
        <v>6920</v>
      </c>
      <c r="N193" s="225">
        <v>7013</v>
      </c>
      <c r="O193" s="225">
        <v>7495</v>
      </c>
      <c r="P193" s="225">
        <v>7077</v>
      </c>
      <c r="Q193" s="225">
        <v>7015</v>
      </c>
      <c r="R193" s="225">
        <v>7324</v>
      </c>
      <c r="S193" s="225">
        <v>7396</v>
      </c>
      <c r="T193" s="225">
        <v>7504</v>
      </c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</row>
    <row r="194" spans="1:38" s="28" customFormat="1" ht="12.75">
      <c r="A194" s="85" t="s">
        <v>166</v>
      </c>
      <c r="B194" s="85" t="s">
        <v>133</v>
      </c>
      <c r="C194" s="225">
        <v>1215</v>
      </c>
      <c r="D194" s="225">
        <v>1274</v>
      </c>
      <c r="E194" s="225">
        <v>1366</v>
      </c>
      <c r="F194" s="225">
        <v>1387</v>
      </c>
      <c r="G194" s="225">
        <v>1362</v>
      </c>
      <c r="H194" s="225">
        <v>1461</v>
      </c>
      <c r="I194" s="225">
        <v>1579</v>
      </c>
      <c r="J194" s="225">
        <v>1645</v>
      </c>
      <c r="K194" s="225">
        <v>1564</v>
      </c>
      <c r="L194" s="225">
        <v>1515</v>
      </c>
      <c r="M194" s="225">
        <v>1643</v>
      </c>
      <c r="N194" s="225">
        <v>1805</v>
      </c>
      <c r="O194" s="225">
        <v>1908</v>
      </c>
      <c r="P194" s="225">
        <v>2051</v>
      </c>
      <c r="Q194" s="225">
        <v>2077</v>
      </c>
      <c r="R194" s="225">
        <v>2208</v>
      </c>
      <c r="S194" s="225">
        <v>2410</v>
      </c>
      <c r="T194" s="225">
        <v>2566</v>
      </c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</row>
    <row r="195" spans="1:38" s="28" customFormat="1" ht="12.75">
      <c r="A195" s="85" t="s">
        <v>168</v>
      </c>
      <c r="B195" s="85" t="s">
        <v>153</v>
      </c>
      <c r="C195" s="225">
        <v>3657</v>
      </c>
      <c r="D195" s="225">
        <v>3759</v>
      </c>
      <c r="E195" s="225">
        <v>3677</v>
      </c>
      <c r="F195" s="225">
        <v>3725</v>
      </c>
      <c r="G195" s="225">
        <v>4044</v>
      </c>
      <c r="H195" s="225">
        <v>4230</v>
      </c>
      <c r="I195" s="225">
        <v>4311</v>
      </c>
      <c r="J195" s="225">
        <v>4707</v>
      </c>
      <c r="K195" s="225">
        <v>5165</v>
      </c>
      <c r="L195" s="225">
        <v>5284</v>
      </c>
      <c r="M195" s="225">
        <v>5616</v>
      </c>
      <c r="N195" s="225">
        <v>6097</v>
      </c>
      <c r="O195" s="225">
        <v>6628</v>
      </c>
      <c r="P195" s="225">
        <v>6385</v>
      </c>
      <c r="Q195" s="225">
        <v>6744</v>
      </c>
      <c r="R195" s="225">
        <v>7007</v>
      </c>
      <c r="S195" s="225">
        <v>6912</v>
      </c>
      <c r="T195" s="225">
        <v>7343</v>
      </c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</row>
    <row r="196" spans="1:38" s="28" customFormat="1" ht="12.75">
      <c r="A196" s="85" t="s">
        <v>170</v>
      </c>
      <c r="B196" s="85" t="s">
        <v>135</v>
      </c>
      <c r="C196" s="225">
        <v>2356</v>
      </c>
      <c r="D196" s="225">
        <v>2570</v>
      </c>
      <c r="E196" s="225">
        <v>2572</v>
      </c>
      <c r="F196" s="225">
        <v>2785</v>
      </c>
      <c r="G196" s="225">
        <v>3228</v>
      </c>
      <c r="H196" s="225">
        <v>3269</v>
      </c>
      <c r="I196" s="225">
        <v>2906</v>
      </c>
      <c r="J196" s="225">
        <v>2793</v>
      </c>
      <c r="K196" s="225">
        <v>2827</v>
      </c>
      <c r="L196" s="225">
        <v>2969</v>
      </c>
      <c r="M196" s="225">
        <v>2732</v>
      </c>
      <c r="N196" s="225">
        <v>2986</v>
      </c>
      <c r="O196" s="225">
        <v>3123</v>
      </c>
      <c r="P196" s="225">
        <v>3394</v>
      </c>
      <c r="Q196" s="225">
        <v>3455</v>
      </c>
      <c r="R196" s="225">
        <v>3752</v>
      </c>
      <c r="S196" s="225">
        <v>3632</v>
      </c>
      <c r="T196" s="225">
        <v>3522</v>
      </c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</row>
    <row r="197" spans="1:38" s="28" customFormat="1" ht="12.75">
      <c r="A197" s="85" t="s">
        <v>172</v>
      </c>
      <c r="B197" s="85" t="s">
        <v>146</v>
      </c>
      <c r="C197" s="225">
        <v>7110</v>
      </c>
      <c r="D197" s="225">
        <v>6317</v>
      </c>
      <c r="E197" s="225">
        <v>6240</v>
      </c>
      <c r="F197" s="225">
        <v>6505</v>
      </c>
      <c r="G197" s="225">
        <v>6226</v>
      </c>
      <c r="H197" s="225">
        <v>6670</v>
      </c>
      <c r="I197" s="225">
        <v>6954</v>
      </c>
      <c r="J197" s="225">
        <v>6845</v>
      </c>
      <c r="K197" s="225">
        <v>7360</v>
      </c>
      <c r="L197" s="225">
        <v>7274</v>
      </c>
      <c r="M197" s="225">
        <v>6888</v>
      </c>
      <c r="N197" s="225">
        <v>7453</v>
      </c>
      <c r="O197" s="225">
        <v>7581</v>
      </c>
      <c r="P197" s="225">
        <v>8110</v>
      </c>
      <c r="Q197" s="225">
        <v>8778</v>
      </c>
      <c r="R197" s="225">
        <v>8527</v>
      </c>
      <c r="S197" s="225">
        <v>9029</v>
      </c>
      <c r="T197" s="225">
        <v>9350</v>
      </c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</row>
    <row r="198" spans="1:38" s="28" customFormat="1" ht="12.75">
      <c r="A198" s="85" t="s">
        <v>174</v>
      </c>
      <c r="B198" s="85" t="s">
        <v>188</v>
      </c>
      <c r="C198" s="225">
        <v>4304</v>
      </c>
      <c r="D198" s="225">
        <v>4564</v>
      </c>
      <c r="E198" s="225">
        <v>4315</v>
      </c>
      <c r="F198" s="225">
        <v>4425</v>
      </c>
      <c r="G198" s="225">
        <v>4861</v>
      </c>
      <c r="H198" s="225">
        <v>5140</v>
      </c>
      <c r="I198" s="225">
        <v>5655</v>
      </c>
      <c r="J198" s="225">
        <v>5752</v>
      </c>
      <c r="K198" s="225">
        <v>6125</v>
      </c>
      <c r="L198" s="225">
        <v>6193</v>
      </c>
      <c r="M198" s="225">
        <v>6317</v>
      </c>
      <c r="N198" s="225">
        <v>6792</v>
      </c>
      <c r="O198" s="225">
        <v>8149</v>
      </c>
      <c r="P198" s="225">
        <v>7359</v>
      </c>
      <c r="Q198" s="225">
        <v>7385</v>
      </c>
      <c r="R198" s="225">
        <v>7664</v>
      </c>
      <c r="S198" s="225">
        <v>8269</v>
      </c>
      <c r="T198" s="225">
        <v>8894</v>
      </c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</row>
    <row r="199" spans="1:38" s="28" customFormat="1" ht="12.75">
      <c r="A199" s="85" t="s">
        <v>175</v>
      </c>
      <c r="B199" s="85" t="s">
        <v>148</v>
      </c>
      <c r="C199" s="225">
        <v>5318</v>
      </c>
      <c r="D199" s="225">
        <v>4622</v>
      </c>
      <c r="E199" s="225">
        <v>4933</v>
      </c>
      <c r="F199" s="225">
        <v>5277</v>
      </c>
      <c r="G199" s="225">
        <v>5622</v>
      </c>
      <c r="H199" s="225">
        <v>5645</v>
      </c>
      <c r="I199" s="225">
        <v>5778</v>
      </c>
      <c r="J199" s="225">
        <v>6098</v>
      </c>
      <c r="K199" s="225">
        <v>6207</v>
      </c>
      <c r="L199" s="225">
        <v>6107</v>
      </c>
      <c r="M199" s="225">
        <v>6131</v>
      </c>
      <c r="N199" s="225">
        <v>6278</v>
      </c>
      <c r="O199" s="225">
        <v>6658</v>
      </c>
      <c r="P199" s="225">
        <v>6832</v>
      </c>
      <c r="Q199" s="225">
        <v>7072</v>
      </c>
      <c r="R199" s="225">
        <v>7045</v>
      </c>
      <c r="S199" s="225">
        <v>7572</v>
      </c>
      <c r="T199" s="225">
        <v>8148</v>
      </c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1:38" s="28" customFormat="1" ht="12.75">
      <c r="A200" s="85" t="s">
        <v>177</v>
      </c>
      <c r="B200" s="85" t="s">
        <v>63</v>
      </c>
      <c r="C200" s="225">
        <v>4849</v>
      </c>
      <c r="D200" s="225">
        <v>4945</v>
      </c>
      <c r="E200" s="225">
        <v>5135</v>
      </c>
      <c r="F200" s="225">
        <v>5402</v>
      </c>
      <c r="G200" s="225">
        <v>5548</v>
      </c>
      <c r="H200" s="225">
        <v>5558</v>
      </c>
      <c r="I200" s="225">
        <v>5708</v>
      </c>
      <c r="J200" s="225">
        <v>5770</v>
      </c>
      <c r="K200" s="225">
        <v>6074</v>
      </c>
      <c r="L200" s="225">
        <v>6383</v>
      </c>
      <c r="M200" s="225">
        <v>6349</v>
      </c>
      <c r="N200" s="225">
        <v>6496</v>
      </c>
      <c r="O200" s="225">
        <v>6593</v>
      </c>
      <c r="P200" s="225">
        <v>6766</v>
      </c>
      <c r="Q200" s="225">
        <v>7058</v>
      </c>
      <c r="R200" s="225">
        <v>7355</v>
      </c>
      <c r="S200" s="225">
        <v>7897</v>
      </c>
      <c r="T200" s="225">
        <v>8340</v>
      </c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</row>
    <row r="201" spans="1:38" s="28" customFormat="1" ht="12.75">
      <c r="A201" s="85" t="s">
        <v>179</v>
      </c>
      <c r="B201" s="85" t="s">
        <v>150</v>
      </c>
      <c r="C201" s="225">
        <v>8105</v>
      </c>
      <c r="D201" s="225">
        <v>8909</v>
      </c>
      <c r="E201" s="225">
        <v>9814</v>
      </c>
      <c r="F201" s="225">
        <v>10453</v>
      </c>
      <c r="G201" s="225">
        <v>10884</v>
      </c>
      <c r="H201" s="225">
        <v>11266</v>
      </c>
      <c r="I201" s="225">
        <v>11770</v>
      </c>
      <c r="J201" s="225">
        <v>12492</v>
      </c>
      <c r="K201" s="225">
        <v>13143</v>
      </c>
      <c r="L201" s="225">
        <v>13229</v>
      </c>
      <c r="M201" s="225">
        <v>13320</v>
      </c>
      <c r="N201" s="225">
        <v>13625</v>
      </c>
      <c r="O201" s="225">
        <v>14473</v>
      </c>
      <c r="P201" s="225">
        <v>14838</v>
      </c>
      <c r="Q201" s="225">
        <v>15381</v>
      </c>
      <c r="R201" s="225">
        <v>16186</v>
      </c>
      <c r="S201" s="225">
        <v>17092</v>
      </c>
      <c r="T201" s="225">
        <v>17588</v>
      </c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</row>
    <row r="202" spans="1:38" s="28" customFormat="1" ht="12.75">
      <c r="A202" s="85" t="s">
        <v>181</v>
      </c>
      <c r="B202" s="85" t="s">
        <v>151</v>
      </c>
      <c r="C202" s="225">
        <v>2398</v>
      </c>
      <c r="D202" s="225">
        <v>2532</v>
      </c>
      <c r="E202" s="225">
        <v>2908</v>
      </c>
      <c r="F202" s="225">
        <v>3048</v>
      </c>
      <c r="G202" s="225">
        <v>3142</v>
      </c>
      <c r="H202" s="225">
        <v>3239</v>
      </c>
      <c r="I202" s="225">
        <v>3518</v>
      </c>
      <c r="J202" s="225">
        <v>3264</v>
      </c>
      <c r="K202" s="225">
        <v>3497</v>
      </c>
      <c r="L202" s="225">
        <v>3470</v>
      </c>
      <c r="M202" s="225">
        <v>3632</v>
      </c>
      <c r="N202" s="225">
        <v>4114</v>
      </c>
      <c r="O202" s="225">
        <v>4204</v>
      </c>
      <c r="P202" s="225">
        <v>3941</v>
      </c>
      <c r="Q202" s="225">
        <v>3878</v>
      </c>
      <c r="R202" s="225">
        <v>4180</v>
      </c>
      <c r="S202" s="225">
        <v>4326</v>
      </c>
      <c r="T202" s="225">
        <v>4586</v>
      </c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</row>
    <row r="203" spans="1:38" s="28" customFormat="1" ht="15">
      <c r="A203" s="164"/>
      <c r="B203" s="8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</row>
    <row r="204" spans="1:38" s="45" customFormat="1" ht="15">
      <c r="A204" s="164"/>
      <c r="B204" s="84" t="s">
        <v>83</v>
      </c>
      <c r="C204" s="225">
        <v>9991</v>
      </c>
      <c r="D204" s="225">
        <v>11456</v>
      </c>
      <c r="E204" s="225">
        <v>11201</v>
      </c>
      <c r="F204" s="225">
        <v>11254</v>
      </c>
      <c r="G204" s="225">
        <v>11542</v>
      </c>
      <c r="H204" s="225">
        <v>12391</v>
      </c>
      <c r="I204" s="225">
        <v>12624</v>
      </c>
      <c r="J204" s="225">
        <v>12452</v>
      </c>
      <c r="K204" s="225">
        <v>13266</v>
      </c>
      <c r="L204" s="225">
        <v>13653</v>
      </c>
      <c r="M204" s="225">
        <v>15105</v>
      </c>
      <c r="N204" s="225">
        <v>14402</v>
      </c>
      <c r="O204" s="225">
        <v>13988</v>
      </c>
      <c r="P204" s="225">
        <v>13911</v>
      </c>
      <c r="Q204" s="225">
        <v>14039</v>
      </c>
      <c r="R204" s="225">
        <v>14490</v>
      </c>
      <c r="S204" s="225">
        <v>15059</v>
      </c>
      <c r="T204" s="225">
        <v>15533</v>
      </c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</row>
    <row r="205" spans="1:38" s="45" customFormat="1" ht="15">
      <c r="A205" s="164"/>
      <c r="B205" s="84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</row>
    <row r="206" spans="1:38" s="28" customFormat="1" ht="13.5" thickBot="1">
      <c r="A206" s="175"/>
      <c r="B206" s="170" t="s">
        <v>64</v>
      </c>
      <c r="C206" s="230">
        <f>C185+C191+C204</f>
        <v>89724</v>
      </c>
      <c r="D206" s="230">
        <f aca="true" t="shared" si="27" ref="D206:T206">D185+D191+D204</f>
        <v>99214</v>
      </c>
      <c r="E206" s="230">
        <f t="shared" si="27"/>
        <v>97820</v>
      </c>
      <c r="F206" s="230">
        <f t="shared" si="27"/>
        <v>99262</v>
      </c>
      <c r="G206" s="230">
        <f t="shared" si="27"/>
        <v>103324</v>
      </c>
      <c r="H206" s="230">
        <f t="shared" si="27"/>
        <v>107416</v>
      </c>
      <c r="I206" s="230">
        <f t="shared" si="27"/>
        <v>111183</v>
      </c>
      <c r="J206" s="230">
        <f t="shared" si="27"/>
        <v>111817</v>
      </c>
      <c r="K206" s="230">
        <f t="shared" si="27"/>
        <v>119224</v>
      </c>
      <c r="L206" s="230">
        <f t="shared" si="27"/>
        <v>116965</v>
      </c>
      <c r="M206" s="230">
        <f t="shared" si="27"/>
        <v>128152</v>
      </c>
      <c r="N206" s="230">
        <f t="shared" si="27"/>
        <v>126453</v>
      </c>
      <c r="O206" s="230">
        <f t="shared" si="27"/>
        <v>125619</v>
      </c>
      <c r="P206" s="230">
        <f t="shared" si="27"/>
        <v>125841</v>
      </c>
      <c r="Q206" s="230">
        <f t="shared" si="27"/>
        <v>129038</v>
      </c>
      <c r="R206" s="230">
        <f t="shared" si="27"/>
        <v>133580</v>
      </c>
      <c r="S206" s="230">
        <f t="shared" si="27"/>
        <v>137435</v>
      </c>
      <c r="T206" s="230">
        <f t="shared" si="27"/>
        <v>142716</v>
      </c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</row>
    <row r="207" spans="1:38" s="28" customFormat="1" ht="15">
      <c r="A207" s="167"/>
      <c r="B207" s="129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</row>
    <row r="208" spans="1:38" s="28" customFormat="1" ht="15">
      <c r="A208" s="167" t="s">
        <v>73</v>
      </c>
      <c r="B208" s="129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</row>
    <row r="209" spans="1:38" s="45" customFormat="1" ht="12.75">
      <c r="A209" s="85" t="s">
        <v>121</v>
      </c>
      <c r="B209" s="200" t="s">
        <v>183</v>
      </c>
      <c r="C209" s="228">
        <f>C211+C217</f>
        <v>103558</v>
      </c>
      <c r="D209" s="228">
        <f aca="true" t="shared" si="28" ref="D209:T209">D211+D217</f>
        <v>109486</v>
      </c>
      <c r="E209" s="228">
        <f t="shared" si="28"/>
        <v>112987</v>
      </c>
      <c r="F209" s="228">
        <f t="shared" si="28"/>
        <v>118176</v>
      </c>
      <c r="G209" s="228">
        <f t="shared" si="28"/>
        <v>126320</v>
      </c>
      <c r="H209" s="228">
        <f t="shared" si="28"/>
        <v>132157</v>
      </c>
      <c r="I209" s="228">
        <f t="shared" si="28"/>
        <v>145193</v>
      </c>
      <c r="J209" s="228">
        <f t="shared" si="28"/>
        <v>145516</v>
      </c>
      <c r="K209" s="228">
        <f t="shared" si="28"/>
        <v>155663</v>
      </c>
      <c r="L209" s="228">
        <f t="shared" si="28"/>
        <v>137890</v>
      </c>
      <c r="M209" s="228">
        <f t="shared" si="28"/>
        <v>165547</v>
      </c>
      <c r="N209" s="228">
        <f t="shared" si="28"/>
        <v>169049</v>
      </c>
      <c r="O209" s="228">
        <f t="shared" si="28"/>
        <v>168690</v>
      </c>
      <c r="P209" s="228">
        <f t="shared" si="28"/>
        <v>167936</v>
      </c>
      <c r="Q209" s="228">
        <f t="shared" si="28"/>
        <v>169629</v>
      </c>
      <c r="R209" s="228">
        <f t="shared" si="28"/>
        <v>175242</v>
      </c>
      <c r="S209" s="228">
        <f t="shared" si="28"/>
        <v>181061</v>
      </c>
      <c r="T209" s="228">
        <f t="shared" si="28"/>
        <v>191879</v>
      </c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</row>
    <row r="210" spans="1:38" s="45" customFormat="1" ht="12.75">
      <c r="A210" s="85"/>
      <c r="B210" s="8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</row>
    <row r="211" spans="1:20" ht="12.75">
      <c r="A211" s="85" t="s">
        <v>113</v>
      </c>
      <c r="B211" s="200" t="s">
        <v>124</v>
      </c>
      <c r="C211" s="228">
        <f aca="true" t="shared" si="29" ref="C211:T211">SUM(C212:C215)</f>
        <v>35204</v>
      </c>
      <c r="D211" s="228">
        <f t="shared" si="29"/>
        <v>38263</v>
      </c>
      <c r="E211" s="228">
        <f t="shared" si="29"/>
        <v>41913</v>
      </c>
      <c r="F211" s="228">
        <f t="shared" si="29"/>
        <v>42806</v>
      </c>
      <c r="G211" s="228">
        <f t="shared" si="29"/>
        <v>47449</v>
      </c>
      <c r="H211" s="228">
        <f t="shared" si="29"/>
        <v>51066</v>
      </c>
      <c r="I211" s="228">
        <f t="shared" si="29"/>
        <v>59878</v>
      </c>
      <c r="J211" s="228">
        <f t="shared" si="29"/>
        <v>58726</v>
      </c>
      <c r="K211" s="228">
        <f t="shared" si="29"/>
        <v>65177</v>
      </c>
      <c r="L211" s="228">
        <f t="shared" si="29"/>
        <v>48090</v>
      </c>
      <c r="M211" s="228">
        <f t="shared" si="29"/>
        <v>72356</v>
      </c>
      <c r="N211" s="228">
        <f t="shared" si="29"/>
        <v>72288</v>
      </c>
      <c r="O211" s="228">
        <f t="shared" si="29"/>
        <v>67453</v>
      </c>
      <c r="P211" s="228">
        <f t="shared" si="29"/>
        <v>64403</v>
      </c>
      <c r="Q211" s="228">
        <f t="shared" si="29"/>
        <v>61304</v>
      </c>
      <c r="R211" s="228">
        <f t="shared" si="29"/>
        <v>63083</v>
      </c>
      <c r="S211" s="228">
        <f t="shared" si="29"/>
        <v>63024</v>
      </c>
      <c r="T211" s="228">
        <f t="shared" si="29"/>
        <v>69640</v>
      </c>
    </row>
    <row r="212" spans="1:20" ht="12.75">
      <c r="A212" s="85" t="s">
        <v>154</v>
      </c>
      <c r="B212" s="85" t="s">
        <v>125</v>
      </c>
      <c r="C212" s="225">
        <v>4351</v>
      </c>
      <c r="D212" s="225">
        <v>4235</v>
      </c>
      <c r="E212" s="225">
        <v>4286</v>
      </c>
      <c r="F212" s="225">
        <v>4774</v>
      </c>
      <c r="G212" s="225">
        <v>4952</v>
      </c>
      <c r="H212" s="225">
        <v>4440</v>
      </c>
      <c r="I212" s="225">
        <v>4651</v>
      </c>
      <c r="J212" s="225">
        <v>4868</v>
      </c>
      <c r="K212" s="225">
        <v>5815</v>
      </c>
      <c r="L212" s="225">
        <v>4148</v>
      </c>
      <c r="M212" s="225">
        <v>4616</v>
      </c>
      <c r="N212" s="225">
        <v>4828</v>
      </c>
      <c r="O212" s="225">
        <v>5573</v>
      </c>
      <c r="P212" s="225">
        <v>5494</v>
      </c>
      <c r="Q212" s="225">
        <v>4859</v>
      </c>
      <c r="R212" s="225">
        <v>4927</v>
      </c>
      <c r="S212" s="225">
        <v>4866</v>
      </c>
      <c r="T212" s="225">
        <v>5510</v>
      </c>
    </row>
    <row r="213" spans="1:20" ht="12.75">
      <c r="A213" s="85" t="s">
        <v>156</v>
      </c>
      <c r="B213" s="85" t="s">
        <v>126</v>
      </c>
      <c r="C213" s="225">
        <v>18627</v>
      </c>
      <c r="D213" s="225">
        <v>18701</v>
      </c>
      <c r="E213" s="225">
        <v>21599</v>
      </c>
      <c r="F213" s="225">
        <v>22566</v>
      </c>
      <c r="G213" s="225">
        <v>24599</v>
      </c>
      <c r="H213" s="225">
        <v>29041</v>
      </c>
      <c r="I213" s="225">
        <v>35850</v>
      </c>
      <c r="J213" s="225">
        <v>35836</v>
      </c>
      <c r="K213" s="225">
        <v>36407</v>
      </c>
      <c r="L213" s="225">
        <v>23579</v>
      </c>
      <c r="M213" s="225">
        <v>43279</v>
      </c>
      <c r="N213" s="225">
        <v>43293</v>
      </c>
      <c r="O213" s="225">
        <v>38164</v>
      </c>
      <c r="P213" s="225">
        <v>35721</v>
      </c>
      <c r="Q213" s="225">
        <v>34555</v>
      </c>
      <c r="R213" s="225">
        <v>36462</v>
      </c>
      <c r="S213" s="225">
        <v>35029</v>
      </c>
      <c r="T213" s="225">
        <v>40247</v>
      </c>
    </row>
    <row r="214" spans="1:20" ht="12.75">
      <c r="A214" s="85" t="s">
        <v>158</v>
      </c>
      <c r="B214" s="85" t="s">
        <v>127</v>
      </c>
      <c r="C214" s="225">
        <v>6020</v>
      </c>
      <c r="D214" s="225">
        <v>8672</v>
      </c>
      <c r="E214" s="225">
        <v>8970</v>
      </c>
      <c r="F214" s="225">
        <v>8151</v>
      </c>
      <c r="G214" s="225">
        <v>9677</v>
      </c>
      <c r="H214" s="225">
        <v>8937</v>
      </c>
      <c r="I214" s="225">
        <v>9091</v>
      </c>
      <c r="J214" s="225">
        <v>8146</v>
      </c>
      <c r="K214" s="225">
        <v>12868</v>
      </c>
      <c r="L214" s="225">
        <v>11355</v>
      </c>
      <c r="M214" s="225">
        <v>14066</v>
      </c>
      <c r="N214" s="225">
        <v>13033</v>
      </c>
      <c r="O214" s="225">
        <v>12193</v>
      </c>
      <c r="P214" s="225">
        <v>12172</v>
      </c>
      <c r="Q214" s="225">
        <v>10272</v>
      </c>
      <c r="R214" s="225">
        <v>8884</v>
      </c>
      <c r="S214" s="225">
        <v>9830</v>
      </c>
      <c r="T214" s="225">
        <v>10115</v>
      </c>
    </row>
    <row r="215" spans="1:20" ht="12.75">
      <c r="A215" s="85" t="s">
        <v>160</v>
      </c>
      <c r="B215" s="85" t="s">
        <v>60</v>
      </c>
      <c r="C215" s="225">
        <v>6206</v>
      </c>
      <c r="D215" s="225">
        <v>6655</v>
      </c>
      <c r="E215" s="225">
        <v>7058</v>
      </c>
      <c r="F215" s="225">
        <v>7315</v>
      </c>
      <c r="G215" s="225">
        <v>8221</v>
      </c>
      <c r="H215" s="225">
        <v>8648</v>
      </c>
      <c r="I215" s="225">
        <v>10286</v>
      </c>
      <c r="J215" s="225">
        <v>9876</v>
      </c>
      <c r="K215" s="225">
        <v>10087</v>
      </c>
      <c r="L215" s="225">
        <v>9008</v>
      </c>
      <c r="M215" s="225">
        <v>10395</v>
      </c>
      <c r="N215" s="225">
        <v>11134</v>
      </c>
      <c r="O215" s="225">
        <v>11523</v>
      </c>
      <c r="P215" s="225">
        <v>11016</v>
      </c>
      <c r="Q215" s="225">
        <v>11618</v>
      </c>
      <c r="R215" s="225">
        <v>12810</v>
      </c>
      <c r="S215" s="225">
        <v>13299</v>
      </c>
      <c r="T215" s="225">
        <v>13768</v>
      </c>
    </row>
    <row r="216" spans="1:20" ht="12.75">
      <c r="A216" s="85"/>
      <c r="B216" s="8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</row>
    <row r="217" spans="1:20" ht="12.75">
      <c r="A217" s="59" t="s">
        <v>122</v>
      </c>
      <c r="B217" s="200" t="s">
        <v>128</v>
      </c>
      <c r="C217" s="228">
        <f aca="true" t="shared" si="30" ref="C217:T217">SUM(C218:C228)</f>
        <v>68354</v>
      </c>
      <c r="D217" s="228">
        <f t="shared" si="30"/>
        <v>71223</v>
      </c>
      <c r="E217" s="228">
        <f t="shared" si="30"/>
        <v>71074</v>
      </c>
      <c r="F217" s="228">
        <f t="shared" si="30"/>
        <v>75370</v>
      </c>
      <c r="G217" s="228">
        <f t="shared" si="30"/>
        <v>78871</v>
      </c>
      <c r="H217" s="228">
        <f t="shared" si="30"/>
        <v>81091</v>
      </c>
      <c r="I217" s="228">
        <f t="shared" si="30"/>
        <v>85315</v>
      </c>
      <c r="J217" s="228">
        <f t="shared" si="30"/>
        <v>86790</v>
      </c>
      <c r="K217" s="228">
        <f t="shared" si="30"/>
        <v>90486</v>
      </c>
      <c r="L217" s="228">
        <f t="shared" si="30"/>
        <v>89800</v>
      </c>
      <c r="M217" s="228">
        <f t="shared" si="30"/>
        <v>93191</v>
      </c>
      <c r="N217" s="228">
        <f t="shared" si="30"/>
        <v>96761</v>
      </c>
      <c r="O217" s="228">
        <f t="shared" si="30"/>
        <v>101237</v>
      </c>
      <c r="P217" s="228">
        <f t="shared" si="30"/>
        <v>103533</v>
      </c>
      <c r="Q217" s="228">
        <f t="shared" si="30"/>
        <v>108325</v>
      </c>
      <c r="R217" s="228">
        <f t="shared" si="30"/>
        <v>112159</v>
      </c>
      <c r="S217" s="228">
        <f t="shared" si="30"/>
        <v>118037</v>
      </c>
      <c r="T217" s="228">
        <f t="shared" si="30"/>
        <v>122239</v>
      </c>
    </row>
    <row r="218" spans="1:20" ht="12.75">
      <c r="A218" s="85" t="s">
        <v>162</v>
      </c>
      <c r="B218" s="85" t="s">
        <v>129</v>
      </c>
      <c r="C218" s="225">
        <v>7240</v>
      </c>
      <c r="D218" s="225">
        <v>7663</v>
      </c>
      <c r="E218" s="225">
        <v>7821</v>
      </c>
      <c r="F218" s="225">
        <v>8460</v>
      </c>
      <c r="G218" s="225">
        <v>9218</v>
      </c>
      <c r="H218" s="225">
        <v>9635</v>
      </c>
      <c r="I218" s="225">
        <v>10373</v>
      </c>
      <c r="J218" s="225">
        <v>10611</v>
      </c>
      <c r="K218" s="225">
        <v>10861</v>
      </c>
      <c r="L218" s="225">
        <v>10405</v>
      </c>
      <c r="M218" s="225">
        <v>11376</v>
      </c>
      <c r="N218" s="225">
        <v>11354</v>
      </c>
      <c r="O218" s="225">
        <v>11513</v>
      </c>
      <c r="P218" s="225">
        <v>11727</v>
      </c>
      <c r="Q218" s="225">
        <v>12291</v>
      </c>
      <c r="R218" s="225">
        <v>12849</v>
      </c>
      <c r="S218" s="225">
        <v>14001</v>
      </c>
      <c r="T218" s="225">
        <v>14518</v>
      </c>
    </row>
    <row r="219" spans="1:20" ht="12.75">
      <c r="A219" s="85" t="s">
        <v>164</v>
      </c>
      <c r="B219" s="85" t="s">
        <v>132</v>
      </c>
      <c r="C219" s="225">
        <v>8317</v>
      </c>
      <c r="D219" s="225">
        <v>8457</v>
      </c>
      <c r="E219" s="225">
        <v>8548</v>
      </c>
      <c r="F219" s="225">
        <v>8817</v>
      </c>
      <c r="G219" s="225">
        <v>9200</v>
      </c>
      <c r="H219" s="225">
        <v>9450</v>
      </c>
      <c r="I219" s="225">
        <v>9710</v>
      </c>
      <c r="J219" s="225">
        <v>10155</v>
      </c>
      <c r="K219" s="225">
        <v>11139</v>
      </c>
      <c r="L219" s="225">
        <v>10009</v>
      </c>
      <c r="M219" s="225">
        <v>10148</v>
      </c>
      <c r="N219" s="225">
        <v>10333</v>
      </c>
      <c r="O219" s="225">
        <v>11061</v>
      </c>
      <c r="P219" s="225">
        <v>10931</v>
      </c>
      <c r="Q219" s="225">
        <v>11236</v>
      </c>
      <c r="R219" s="225">
        <v>11427</v>
      </c>
      <c r="S219" s="225">
        <v>11693</v>
      </c>
      <c r="T219" s="225">
        <v>11523</v>
      </c>
    </row>
    <row r="220" spans="1:20" ht="12.75">
      <c r="A220" s="85" t="s">
        <v>166</v>
      </c>
      <c r="B220" s="85" t="s">
        <v>133</v>
      </c>
      <c r="C220" s="225">
        <v>1542</v>
      </c>
      <c r="D220" s="225">
        <v>1640</v>
      </c>
      <c r="E220" s="225">
        <v>1705</v>
      </c>
      <c r="F220" s="225">
        <v>1778</v>
      </c>
      <c r="G220" s="225">
        <v>1745</v>
      </c>
      <c r="H220" s="225">
        <v>1871</v>
      </c>
      <c r="I220" s="225">
        <v>2026</v>
      </c>
      <c r="J220" s="225">
        <v>2277</v>
      </c>
      <c r="K220" s="225">
        <v>2249</v>
      </c>
      <c r="L220" s="225">
        <v>2153</v>
      </c>
      <c r="M220" s="225">
        <v>2107</v>
      </c>
      <c r="N220" s="225">
        <v>2395</v>
      </c>
      <c r="O220" s="225">
        <v>2651</v>
      </c>
      <c r="P220" s="225">
        <v>2745</v>
      </c>
      <c r="Q220" s="225">
        <v>2939</v>
      </c>
      <c r="R220" s="225">
        <v>3198</v>
      </c>
      <c r="S220" s="225">
        <v>3521</v>
      </c>
      <c r="T220" s="225">
        <v>3727</v>
      </c>
    </row>
    <row r="221" spans="1:20" ht="12.75">
      <c r="A221" s="85" t="s">
        <v>168</v>
      </c>
      <c r="B221" s="85" t="s">
        <v>153</v>
      </c>
      <c r="C221" s="225">
        <v>3890</v>
      </c>
      <c r="D221" s="225">
        <v>4086</v>
      </c>
      <c r="E221" s="225">
        <v>4041</v>
      </c>
      <c r="F221" s="225">
        <v>4195</v>
      </c>
      <c r="G221" s="225">
        <v>4252</v>
      </c>
      <c r="H221" s="225">
        <v>4401</v>
      </c>
      <c r="I221" s="225">
        <v>4689</v>
      </c>
      <c r="J221" s="225">
        <v>4864</v>
      </c>
      <c r="K221" s="225">
        <v>5107</v>
      </c>
      <c r="L221" s="225">
        <v>5240</v>
      </c>
      <c r="M221" s="225">
        <v>5688</v>
      </c>
      <c r="N221" s="225">
        <v>5983</v>
      </c>
      <c r="O221" s="225">
        <v>6447</v>
      </c>
      <c r="P221" s="225">
        <v>6314</v>
      </c>
      <c r="Q221" s="225">
        <v>6355</v>
      </c>
      <c r="R221" s="225">
        <v>6874</v>
      </c>
      <c r="S221" s="225">
        <v>7227</v>
      </c>
      <c r="T221" s="225">
        <v>7903</v>
      </c>
    </row>
    <row r="222" spans="1:20" ht="12.75">
      <c r="A222" s="85" t="s">
        <v>170</v>
      </c>
      <c r="B222" s="85" t="s">
        <v>135</v>
      </c>
      <c r="C222" s="225">
        <v>2198</v>
      </c>
      <c r="D222" s="225">
        <v>2168</v>
      </c>
      <c r="E222" s="225">
        <v>2114</v>
      </c>
      <c r="F222" s="225">
        <v>2336</v>
      </c>
      <c r="G222" s="225">
        <v>2706</v>
      </c>
      <c r="H222" s="225">
        <v>2773</v>
      </c>
      <c r="I222" s="225">
        <v>2407</v>
      </c>
      <c r="J222" s="225">
        <v>2372</v>
      </c>
      <c r="K222" s="225">
        <v>2413</v>
      </c>
      <c r="L222" s="225">
        <v>2954</v>
      </c>
      <c r="M222" s="225">
        <v>2756</v>
      </c>
      <c r="N222" s="225">
        <v>2874</v>
      </c>
      <c r="O222" s="225">
        <v>3100</v>
      </c>
      <c r="P222" s="225">
        <v>3303</v>
      </c>
      <c r="Q222" s="225">
        <v>3598</v>
      </c>
      <c r="R222" s="225">
        <v>3687</v>
      </c>
      <c r="S222" s="225">
        <v>3619</v>
      </c>
      <c r="T222" s="225">
        <v>3422</v>
      </c>
    </row>
    <row r="223" spans="1:20" ht="12.75">
      <c r="A223" s="85" t="s">
        <v>172</v>
      </c>
      <c r="B223" s="85" t="s">
        <v>146</v>
      </c>
      <c r="C223" s="225">
        <v>8751</v>
      </c>
      <c r="D223" s="225">
        <v>8385</v>
      </c>
      <c r="E223" s="225">
        <v>8257</v>
      </c>
      <c r="F223" s="225">
        <v>8608</v>
      </c>
      <c r="G223" s="225">
        <v>8167</v>
      </c>
      <c r="H223" s="225">
        <v>8569</v>
      </c>
      <c r="I223" s="225">
        <v>8868</v>
      </c>
      <c r="J223" s="225">
        <v>8032</v>
      </c>
      <c r="K223" s="225">
        <v>8639</v>
      </c>
      <c r="L223" s="225">
        <v>8532</v>
      </c>
      <c r="M223" s="225">
        <v>8314</v>
      </c>
      <c r="N223" s="225">
        <v>8766</v>
      </c>
      <c r="O223" s="225">
        <v>8751</v>
      </c>
      <c r="P223" s="225">
        <v>9139</v>
      </c>
      <c r="Q223" s="225">
        <v>10625</v>
      </c>
      <c r="R223" s="225">
        <v>10389</v>
      </c>
      <c r="S223" s="225">
        <v>10554</v>
      </c>
      <c r="T223" s="225">
        <v>12048</v>
      </c>
    </row>
    <row r="224" spans="1:20" ht="12.75">
      <c r="A224" s="85" t="s">
        <v>174</v>
      </c>
      <c r="B224" s="85" t="s">
        <v>188</v>
      </c>
      <c r="C224" s="225">
        <v>6106</v>
      </c>
      <c r="D224" s="225">
        <v>7360</v>
      </c>
      <c r="E224" s="225">
        <v>5910</v>
      </c>
      <c r="F224" s="225">
        <v>6393</v>
      </c>
      <c r="G224" s="225">
        <v>7521</v>
      </c>
      <c r="H224" s="225">
        <v>7502</v>
      </c>
      <c r="I224" s="225">
        <v>8599</v>
      </c>
      <c r="J224" s="225">
        <v>8869</v>
      </c>
      <c r="K224" s="225">
        <v>9349</v>
      </c>
      <c r="L224" s="225">
        <v>9595</v>
      </c>
      <c r="M224" s="225">
        <v>10721</v>
      </c>
      <c r="N224" s="225">
        <v>11569</v>
      </c>
      <c r="O224" s="225">
        <v>12354</v>
      </c>
      <c r="P224" s="225">
        <v>12715</v>
      </c>
      <c r="Q224" s="225">
        <v>13115</v>
      </c>
      <c r="R224" s="225">
        <v>13780</v>
      </c>
      <c r="S224" s="225">
        <v>14873</v>
      </c>
      <c r="T224" s="225">
        <v>14731</v>
      </c>
    </row>
    <row r="225" spans="1:20" ht="12.75">
      <c r="A225" s="85" t="s">
        <v>175</v>
      </c>
      <c r="B225" s="85" t="s">
        <v>148</v>
      </c>
      <c r="C225" s="225">
        <v>7561</v>
      </c>
      <c r="D225" s="225">
        <v>7341</v>
      </c>
      <c r="E225" s="225">
        <v>7146</v>
      </c>
      <c r="F225" s="225">
        <v>7668</v>
      </c>
      <c r="G225" s="225">
        <v>8157</v>
      </c>
      <c r="H225" s="225">
        <v>8405</v>
      </c>
      <c r="I225" s="225">
        <v>8975</v>
      </c>
      <c r="J225" s="225">
        <v>8940</v>
      </c>
      <c r="K225" s="225">
        <v>8556</v>
      </c>
      <c r="L225" s="225">
        <v>8544</v>
      </c>
      <c r="M225" s="225">
        <v>9092</v>
      </c>
      <c r="N225" s="225">
        <v>9235</v>
      </c>
      <c r="O225" s="225">
        <v>9525</v>
      </c>
      <c r="P225" s="225">
        <v>9765</v>
      </c>
      <c r="Q225" s="225">
        <v>10079</v>
      </c>
      <c r="R225" s="225">
        <v>10286</v>
      </c>
      <c r="S225" s="225">
        <v>10884</v>
      </c>
      <c r="T225" s="225">
        <v>11237</v>
      </c>
    </row>
    <row r="226" spans="1:20" ht="12.75">
      <c r="A226" s="85" t="s">
        <v>177</v>
      </c>
      <c r="B226" s="85" t="s">
        <v>63</v>
      </c>
      <c r="C226" s="225">
        <v>9016</v>
      </c>
      <c r="D226" s="225">
        <v>9325</v>
      </c>
      <c r="E226" s="225">
        <v>9563</v>
      </c>
      <c r="F226" s="225">
        <v>9998</v>
      </c>
      <c r="G226" s="225">
        <v>9988</v>
      </c>
      <c r="H226" s="225">
        <v>10071</v>
      </c>
      <c r="I226" s="225">
        <v>10343</v>
      </c>
      <c r="J226" s="225">
        <v>10343</v>
      </c>
      <c r="K226" s="225">
        <v>10388</v>
      </c>
      <c r="L226" s="225">
        <v>10684</v>
      </c>
      <c r="M226" s="225">
        <v>10587</v>
      </c>
      <c r="N226" s="225">
        <v>10806</v>
      </c>
      <c r="O226" s="225">
        <v>11198</v>
      </c>
      <c r="P226" s="225">
        <v>11528</v>
      </c>
      <c r="Q226" s="225">
        <v>11745</v>
      </c>
      <c r="R226" s="225">
        <v>12148</v>
      </c>
      <c r="S226" s="225">
        <v>12652</v>
      </c>
      <c r="T226" s="225">
        <v>13199</v>
      </c>
    </row>
    <row r="227" spans="1:20" ht="12.75">
      <c r="A227" s="85" t="s">
        <v>179</v>
      </c>
      <c r="B227" s="85" t="s">
        <v>150</v>
      </c>
      <c r="C227" s="225">
        <v>10950</v>
      </c>
      <c r="D227" s="225">
        <v>11909</v>
      </c>
      <c r="E227" s="225">
        <v>12936</v>
      </c>
      <c r="F227" s="225">
        <v>13992</v>
      </c>
      <c r="G227" s="225">
        <v>14629</v>
      </c>
      <c r="H227" s="225">
        <v>15000</v>
      </c>
      <c r="I227" s="225">
        <v>15620</v>
      </c>
      <c r="J227" s="225">
        <v>16528</v>
      </c>
      <c r="K227" s="225">
        <v>17646</v>
      </c>
      <c r="L227" s="225">
        <v>17815</v>
      </c>
      <c r="M227" s="225">
        <v>18201</v>
      </c>
      <c r="N227" s="225">
        <v>19127</v>
      </c>
      <c r="O227" s="225">
        <v>19965</v>
      </c>
      <c r="P227" s="225">
        <v>20798</v>
      </c>
      <c r="Q227" s="225">
        <v>21626</v>
      </c>
      <c r="R227" s="225">
        <v>22626</v>
      </c>
      <c r="S227" s="225">
        <v>23821</v>
      </c>
      <c r="T227" s="225">
        <v>24480</v>
      </c>
    </row>
    <row r="228" spans="1:20" ht="12.75">
      <c r="A228" s="85" t="s">
        <v>181</v>
      </c>
      <c r="B228" s="85" t="s">
        <v>151</v>
      </c>
      <c r="C228" s="225">
        <v>2783</v>
      </c>
      <c r="D228" s="225">
        <v>2889</v>
      </c>
      <c r="E228" s="225">
        <v>3033</v>
      </c>
      <c r="F228" s="225">
        <v>3125</v>
      </c>
      <c r="G228" s="225">
        <v>3288</v>
      </c>
      <c r="H228" s="225">
        <v>3414</v>
      </c>
      <c r="I228" s="225">
        <v>3705</v>
      </c>
      <c r="J228" s="225">
        <v>3799</v>
      </c>
      <c r="K228" s="225">
        <v>4139</v>
      </c>
      <c r="L228" s="225">
        <v>3869</v>
      </c>
      <c r="M228" s="225">
        <v>4201</v>
      </c>
      <c r="N228" s="225">
        <v>4319</v>
      </c>
      <c r="O228" s="225">
        <v>4672</v>
      </c>
      <c r="P228" s="225">
        <v>4568</v>
      </c>
      <c r="Q228" s="225">
        <v>4716</v>
      </c>
      <c r="R228" s="225">
        <v>4895</v>
      </c>
      <c r="S228" s="225">
        <v>5192</v>
      </c>
      <c r="T228" s="225">
        <v>5451</v>
      </c>
    </row>
    <row r="229" spans="1:20" ht="15">
      <c r="A229" s="164"/>
      <c r="B229" s="8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</row>
    <row r="230" spans="1:38" s="6" customFormat="1" ht="15">
      <c r="A230" s="164"/>
      <c r="B230" s="84" t="s">
        <v>83</v>
      </c>
      <c r="C230" s="225">
        <v>12124</v>
      </c>
      <c r="D230" s="225">
        <v>12928</v>
      </c>
      <c r="E230" s="225">
        <v>13820</v>
      </c>
      <c r="F230" s="225">
        <v>14391</v>
      </c>
      <c r="G230" s="225">
        <v>15240</v>
      </c>
      <c r="H230" s="225">
        <v>16681</v>
      </c>
      <c r="I230" s="225">
        <v>18306</v>
      </c>
      <c r="J230" s="225">
        <v>18046</v>
      </c>
      <c r="K230" s="225">
        <v>19325</v>
      </c>
      <c r="L230" s="225">
        <v>17431</v>
      </c>
      <c r="M230" s="225">
        <v>21687</v>
      </c>
      <c r="N230" s="225">
        <v>21571</v>
      </c>
      <c r="O230" s="225">
        <v>21016</v>
      </c>
      <c r="P230" s="225">
        <v>20583</v>
      </c>
      <c r="Q230" s="225">
        <v>20289</v>
      </c>
      <c r="R230" s="225">
        <v>20887</v>
      </c>
      <c r="S230" s="225">
        <v>21922</v>
      </c>
      <c r="T230" s="225">
        <v>23392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s="6" customFormat="1" ht="15">
      <c r="A231" s="164"/>
      <c r="B231" s="8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20" ht="13.5" thickBot="1">
      <c r="A232" s="166"/>
      <c r="B232" s="170" t="s">
        <v>64</v>
      </c>
      <c r="C232" s="230">
        <f>C211+C217+C230</f>
        <v>115682</v>
      </c>
      <c r="D232" s="230">
        <f aca="true" t="shared" si="31" ref="D232:Q232">D211+D217+D230</f>
        <v>122414</v>
      </c>
      <c r="E232" s="230">
        <f t="shared" si="31"/>
        <v>126807</v>
      </c>
      <c r="F232" s="230">
        <f t="shared" si="31"/>
        <v>132567</v>
      </c>
      <c r="G232" s="230">
        <f t="shared" si="31"/>
        <v>141560</v>
      </c>
      <c r="H232" s="230">
        <f t="shared" si="31"/>
        <v>148838</v>
      </c>
      <c r="I232" s="230">
        <f t="shared" si="31"/>
        <v>163499</v>
      </c>
      <c r="J232" s="230">
        <f t="shared" si="31"/>
        <v>163562</v>
      </c>
      <c r="K232" s="230">
        <f t="shared" si="31"/>
        <v>174988</v>
      </c>
      <c r="L232" s="230">
        <f t="shared" si="31"/>
        <v>155321</v>
      </c>
      <c r="M232" s="230">
        <f t="shared" si="31"/>
        <v>187234</v>
      </c>
      <c r="N232" s="230">
        <f t="shared" si="31"/>
        <v>190620</v>
      </c>
      <c r="O232" s="230">
        <f t="shared" si="31"/>
        <v>189706</v>
      </c>
      <c r="P232" s="230">
        <f t="shared" si="31"/>
        <v>188519</v>
      </c>
      <c r="Q232" s="230">
        <f t="shared" si="31"/>
        <v>189918</v>
      </c>
      <c r="R232" s="230">
        <f>R211+R217+R230</f>
        <v>196129</v>
      </c>
      <c r="S232" s="230">
        <f>S211+S217+S230</f>
        <v>202983</v>
      </c>
      <c r="T232" s="230">
        <f>T211+T217+T230</f>
        <v>215271</v>
      </c>
    </row>
    <row r="233" spans="1:20" ht="15">
      <c r="A233" s="167" t="s">
        <v>57</v>
      </c>
      <c r="B233" s="129"/>
      <c r="C233" s="84"/>
      <c r="D233" s="133"/>
      <c r="E233" s="133"/>
      <c r="F233" s="133"/>
      <c r="G233" s="133"/>
      <c r="H233" s="133"/>
      <c r="I233" s="133"/>
      <c r="J233" s="133"/>
      <c r="K233" s="133"/>
      <c r="L233" s="133"/>
      <c r="M233" s="30"/>
      <c r="N233" s="30"/>
      <c r="O233" s="30"/>
      <c r="P233" s="30"/>
      <c r="Q233" s="30"/>
      <c r="R233" s="30"/>
      <c r="S233" s="30"/>
      <c r="T233" s="30"/>
    </row>
    <row r="234" spans="1:20" ht="12.75">
      <c r="A234" s="84" t="s">
        <v>121</v>
      </c>
      <c r="B234" s="200" t="s">
        <v>183</v>
      </c>
      <c r="C234" s="228">
        <f>C236+C242</f>
        <v>588</v>
      </c>
      <c r="D234" s="228">
        <f aca="true" t="shared" si="32" ref="D234:T234">D236+D242</f>
        <v>592</v>
      </c>
      <c r="E234" s="228">
        <f t="shared" si="32"/>
        <v>590</v>
      </c>
      <c r="F234" s="228">
        <f t="shared" si="32"/>
        <v>704</v>
      </c>
      <c r="G234" s="228">
        <f t="shared" si="32"/>
        <v>710</v>
      </c>
      <c r="H234" s="228">
        <f t="shared" si="32"/>
        <v>734</v>
      </c>
      <c r="I234" s="228">
        <f t="shared" si="32"/>
        <v>750</v>
      </c>
      <c r="J234" s="228">
        <f t="shared" si="32"/>
        <v>761</v>
      </c>
      <c r="K234" s="228">
        <f t="shared" si="32"/>
        <v>762</v>
      </c>
      <c r="L234" s="228">
        <f t="shared" si="32"/>
        <v>873</v>
      </c>
      <c r="M234" s="228">
        <f t="shared" si="32"/>
        <v>943</v>
      </c>
      <c r="N234" s="228">
        <f t="shared" si="32"/>
        <v>996</v>
      </c>
      <c r="O234" s="228">
        <f t="shared" si="32"/>
        <v>838</v>
      </c>
      <c r="P234" s="228">
        <f t="shared" si="32"/>
        <v>861</v>
      </c>
      <c r="Q234" s="228">
        <f t="shared" si="32"/>
        <v>856</v>
      </c>
      <c r="R234" s="228">
        <f t="shared" si="32"/>
        <v>846</v>
      </c>
      <c r="S234" s="228">
        <f t="shared" si="32"/>
        <v>873</v>
      </c>
      <c r="T234" s="228">
        <f t="shared" si="32"/>
        <v>908</v>
      </c>
    </row>
    <row r="235" spans="1:20" ht="12.75">
      <c r="A235" s="84"/>
      <c r="B235" s="85"/>
      <c r="C235" s="133"/>
      <c r="D235" s="84"/>
      <c r="E235" s="84"/>
      <c r="F235" s="133"/>
      <c r="G235" s="133"/>
      <c r="H235" s="133"/>
      <c r="I235" s="133"/>
      <c r="J235" s="133"/>
      <c r="K235" s="133"/>
      <c r="L235" s="133"/>
      <c r="M235" s="30"/>
      <c r="N235" s="30"/>
      <c r="O235" s="30"/>
      <c r="P235" s="30"/>
      <c r="Q235" s="30"/>
      <c r="R235" s="30"/>
      <c r="S235" s="30"/>
      <c r="T235" s="30"/>
    </row>
    <row r="236" spans="1:38" s="6" customFormat="1" ht="12.75">
      <c r="A236" s="84" t="s">
        <v>113</v>
      </c>
      <c r="B236" s="200" t="s">
        <v>124</v>
      </c>
      <c r="C236" s="228">
        <f aca="true" t="shared" si="33" ref="C236:Q236">SUM(C237:C240)</f>
        <v>0</v>
      </c>
      <c r="D236" s="228">
        <f t="shared" si="33"/>
        <v>0</v>
      </c>
      <c r="E236" s="228">
        <f t="shared" si="33"/>
        <v>0</v>
      </c>
      <c r="F236" s="228">
        <f t="shared" si="33"/>
        <v>0</v>
      </c>
      <c r="G236" s="228">
        <f t="shared" si="33"/>
        <v>0</v>
      </c>
      <c r="H236" s="228">
        <f t="shared" si="33"/>
        <v>0</v>
      </c>
      <c r="I236" s="228">
        <f t="shared" si="33"/>
        <v>0</v>
      </c>
      <c r="J236" s="228">
        <f t="shared" si="33"/>
        <v>0</v>
      </c>
      <c r="K236" s="228">
        <f t="shared" si="33"/>
        <v>0</v>
      </c>
      <c r="L236" s="228">
        <f t="shared" si="33"/>
        <v>0</v>
      </c>
      <c r="M236" s="228">
        <f t="shared" si="33"/>
        <v>0</v>
      </c>
      <c r="N236" s="228">
        <f t="shared" si="33"/>
        <v>0</v>
      </c>
      <c r="O236" s="228">
        <f t="shared" si="33"/>
        <v>0</v>
      </c>
      <c r="P236" s="228">
        <f t="shared" si="33"/>
        <v>0</v>
      </c>
      <c r="Q236" s="228">
        <f t="shared" si="33"/>
        <v>0</v>
      </c>
      <c r="R236" s="228">
        <f>SUM(R237:R240)</f>
        <v>0</v>
      </c>
      <c r="S236" s="228">
        <f>SUM(S237:S240)</f>
        <v>0</v>
      </c>
      <c r="T236" s="228">
        <f>SUM(T237:T240)</f>
        <v>0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20" ht="12.75">
      <c r="A237" s="84" t="s">
        <v>107</v>
      </c>
      <c r="B237" s="85" t="s">
        <v>125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33">
        <v>0</v>
      </c>
      <c r="Q237" s="133">
        <v>0</v>
      </c>
      <c r="R237" s="133">
        <v>0</v>
      </c>
      <c r="S237" s="133">
        <v>0</v>
      </c>
      <c r="T237" s="133">
        <v>0</v>
      </c>
    </row>
    <row r="238" spans="1:20" ht="12.75">
      <c r="A238" s="84" t="s">
        <v>108</v>
      </c>
      <c r="B238" s="85" t="s">
        <v>126</v>
      </c>
      <c r="C238" s="133">
        <v>0</v>
      </c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</row>
    <row r="239" spans="1:20" ht="12.75">
      <c r="A239" s="84" t="s">
        <v>109</v>
      </c>
      <c r="B239" s="85" t="s">
        <v>127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33">
        <v>0</v>
      </c>
      <c r="Q239" s="133">
        <v>0</v>
      </c>
      <c r="R239" s="133">
        <v>0</v>
      </c>
      <c r="S239" s="133">
        <v>0</v>
      </c>
      <c r="T239" s="133">
        <v>0</v>
      </c>
    </row>
    <row r="240" spans="1:20" ht="12.75">
      <c r="A240" s="86" t="s">
        <v>110</v>
      </c>
      <c r="B240" s="85" t="s">
        <v>60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33">
        <v>0</v>
      </c>
      <c r="Q240" s="133">
        <v>0</v>
      </c>
      <c r="R240" s="133">
        <v>0</v>
      </c>
      <c r="S240" s="133">
        <v>0</v>
      </c>
      <c r="T240" s="133">
        <v>0</v>
      </c>
    </row>
    <row r="241" spans="1:20" ht="12.75">
      <c r="A241" s="86"/>
      <c r="B241" s="85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30"/>
      <c r="N241" s="30"/>
      <c r="O241" s="30"/>
      <c r="P241" s="30"/>
      <c r="Q241" s="30"/>
      <c r="R241" s="30"/>
      <c r="S241" s="30"/>
      <c r="T241" s="30"/>
    </row>
    <row r="242" spans="1:20" ht="12.75">
      <c r="A242" s="59" t="s">
        <v>122</v>
      </c>
      <c r="B242" s="200" t="s">
        <v>128</v>
      </c>
      <c r="C242" s="228">
        <f aca="true" t="shared" si="34" ref="C242:T242">SUM(C243:C253)</f>
        <v>588</v>
      </c>
      <c r="D242" s="228">
        <f t="shared" si="34"/>
        <v>592</v>
      </c>
      <c r="E242" s="228">
        <f t="shared" si="34"/>
        <v>590</v>
      </c>
      <c r="F242" s="228">
        <f t="shared" si="34"/>
        <v>704</v>
      </c>
      <c r="G242" s="228">
        <f t="shared" si="34"/>
        <v>710</v>
      </c>
      <c r="H242" s="228">
        <f t="shared" si="34"/>
        <v>734</v>
      </c>
      <c r="I242" s="228">
        <f t="shared" si="34"/>
        <v>750</v>
      </c>
      <c r="J242" s="228">
        <f t="shared" si="34"/>
        <v>761</v>
      </c>
      <c r="K242" s="228">
        <f t="shared" si="34"/>
        <v>762</v>
      </c>
      <c r="L242" s="228">
        <f t="shared" si="34"/>
        <v>873</v>
      </c>
      <c r="M242" s="228">
        <f t="shared" si="34"/>
        <v>943</v>
      </c>
      <c r="N242" s="228">
        <f t="shared" si="34"/>
        <v>996</v>
      </c>
      <c r="O242" s="228">
        <f t="shared" si="34"/>
        <v>838</v>
      </c>
      <c r="P242" s="228">
        <f t="shared" si="34"/>
        <v>861</v>
      </c>
      <c r="Q242" s="228">
        <f t="shared" si="34"/>
        <v>856</v>
      </c>
      <c r="R242" s="228">
        <f t="shared" si="34"/>
        <v>846</v>
      </c>
      <c r="S242" s="228">
        <f>SUM(S243:S253)</f>
        <v>873</v>
      </c>
      <c r="T242" s="228">
        <f t="shared" si="34"/>
        <v>908</v>
      </c>
    </row>
    <row r="243" spans="1:20" ht="12.75">
      <c r="A243" s="84" t="s">
        <v>111</v>
      </c>
      <c r="B243" s="85" t="s">
        <v>129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33">
        <v>0</v>
      </c>
      <c r="Q243" s="133">
        <v>0</v>
      </c>
      <c r="R243" s="133">
        <v>0</v>
      </c>
      <c r="S243" s="133">
        <v>0</v>
      </c>
      <c r="T243" s="133">
        <v>0</v>
      </c>
    </row>
    <row r="244" spans="1:20" ht="12.75">
      <c r="A244" s="84" t="s">
        <v>114</v>
      </c>
      <c r="B244" s="85" t="s">
        <v>132</v>
      </c>
      <c r="C244" s="97">
        <v>0</v>
      </c>
      <c r="D244" s="97">
        <v>0</v>
      </c>
      <c r="E244" s="97">
        <v>0</v>
      </c>
      <c r="F244" s="97">
        <v>0</v>
      </c>
      <c r="G244" s="97">
        <v>0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  <c r="Q244" s="97">
        <v>0</v>
      </c>
      <c r="R244" s="97">
        <v>0</v>
      </c>
      <c r="S244" s="97">
        <v>0</v>
      </c>
      <c r="T244" s="97">
        <v>0</v>
      </c>
    </row>
    <row r="245" spans="1:20" ht="12.75">
      <c r="A245" s="84" t="s">
        <v>112</v>
      </c>
      <c r="B245" s="85" t="s">
        <v>133</v>
      </c>
      <c r="C245" s="133">
        <v>0</v>
      </c>
      <c r="D245" s="133">
        <v>0</v>
      </c>
      <c r="E245" s="133">
        <v>0</v>
      </c>
      <c r="F245" s="133">
        <v>0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33">
        <v>0</v>
      </c>
      <c r="Q245" s="133">
        <v>0</v>
      </c>
      <c r="R245" s="133">
        <v>0</v>
      </c>
      <c r="S245" s="133">
        <v>0</v>
      </c>
      <c r="T245" s="133">
        <v>0</v>
      </c>
    </row>
    <row r="246" spans="1:20" ht="12.75">
      <c r="A246" s="84" t="s">
        <v>134</v>
      </c>
      <c r="B246" s="85" t="s">
        <v>153</v>
      </c>
      <c r="C246" s="133">
        <v>0</v>
      </c>
      <c r="D246" s="133">
        <v>0</v>
      </c>
      <c r="E246" s="133">
        <v>0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  <c r="T246" s="133">
        <v>0</v>
      </c>
    </row>
    <row r="247" spans="1:20" ht="12.75">
      <c r="A247" s="84" t="s">
        <v>115</v>
      </c>
      <c r="B247" s="85" t="s">
        <v>135</v>
      </c>
      <c r="C247" s="133">
        <v>0</v>
      </c>
      <c r="D247" s="133">
        <v>0</v>
      </c>
      <c r="E247" s="133">
        <v>0</v>
      </c>
      <c r="F247" s="133">
        <v>0</v>
      </c>
      <c r="G247" s="133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>
        <v>0</v>
      </c>
      <c r="N247" s="133">
        <v>0</v>
      </c>
      <c r="O247" s="133">
        <v>0</v>
      </c>
      <c r="P247" s="133">
        <v>0</v>
      </c>
      <c r="Q247" s="133">
        <v>0</v>
      </c>
      <c r="R247" s="133">
        <v>0</v>
      </c>
      <c r="S247" s="133">
        <v>0</v>
      </c>
      <c r="T247" s="133">
        <v>0</v>
      </c>
    </row>
    <row r="248" spans="1:20" ht="12.75">
      <c r="A248" s="84" t="s">
        <v>116</v>
      </c>
      <c r="B248" s="85" t="s">
        <v>146</v>
      </c>
      <c r="C248" s="133">
        <v>0</v>
      </c>
      <c r="D248" s="133">
        <v>0</v>
      </c>
      <c r="E248" s="133">
        <v>0</v>
      </c>
      <c r="F248" s="133">
        <v>0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0</v>
      </c>
      <c r="S248" s="133">
        <v>0</v>
      </c>
      <c r="T248" s="133">
        <v>0</v>
      </c>
    </row>
    <row r="249" spans="1:20" ht="12.75">
      <c r="A249" s="84" t="s">
        <v>123</v>
      </c>
      <c r="B249" s="85" t="s">
        <v>188</v>
      </c>
      <c r="C249" s="133">
        <v>0</v>
      </c>
      <c r="D249" s="133">
        <v>0</v>
      </c>
      <c r="E249" s="133">
        <v>0</v>
      </c>
      <c r="F249" s="133">
        <v>0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0</v>
      </c>
    </row>
    <row r="250" spans="1:20" ht="12.75">
      <c r="A250" s="84" t="s">
        <v>117</v>
      </c>
      <c r="B250" s="85" t="s">
        <v>148</v>
      </c>
      <c r="C250" s="225">
        <v>588</v>
      </c>
      <c r="D250" s="225">
        <v>592</v>
      </c>
      <c r="E250" s="225">
        <v>590</v>
      </c>
      <c r="F250" s="225">
        <v>704</v>
      </c>
      <c r="G250" s="225">
        <v>710</v>
      </c>
      <c r="H250" s="225">
        <v>734</v>
      </c>
      <c r="I250" s="225">
        <v>750</v>
      </c>
      <c r="J250" s="225">
        <v>761</v>
      </c>
      <c r="K250" s="225">
        <v>762</v>
      </c>
      <c r="L250" s="225">
        <v>873</v>
      </c>
      <c r="M250" s="225">
        <v>943</v>
      </c>
      <c r="N250" s="225">
        <v>996</v>
      </c>
      <c r="O250" s="225">
        <v>838</v>
      </c>
      <c r="P250" s="225">
        <v>861</v>
      </c>
      <c r="Q250" s="225">
        <v>856</v>
      </c>
      <c r="R250" s="225">
        <v>846</v>
      </c>
      <c r="S250" s="225">
        <v>873</v>
      </c>
      <c r="T250" s="225">
        <v>908</v>
      </c>
    </row>
    <row r="251" spans="1:20" ht="12.75">
      <c r="A251" s="84" t="s">
        <v>118</v>
      </c>
      <c r="B251" s="85" t="s">
        <v>63</v>
      </c>
      <c r="C251" s="133">
        <v>0</v>
      </c>
      <c r="D251" s="133">
        <v>0</v>
      </c>
      <c r="E251" s="133">
        <v>0</v>
      </c>
      <c r="F251" s="133">
        <v>0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  <c r="L251" s="133">
        <v>0</v>
      </c>
      <c r="M251" s="133">
        <v>0</v>
      </c>
      <c r="N251" s="133">
        <v>0</v>
      </c>
      <c r="O251" s="133">
        <v>0</v>
      </c>
      <c r="P251" s="133">
        <v>0</v>
      </c>
      <c r="Q251" s="133">
        <v>0</v>
      </c>
      <c r="R251" s="133">
        <v>0</v>
      </c>
      <c r="S251" s="133">
        <v>0</v>
      </c>
      <c r="T251" s="133">
        <v>0</v>
      </c>
    </row>
    <row r="252" spans="1:20" ht="12.75">
      <c r="A252" s="84" t="s">
        <v>119</v>
      </c>
      <c r="B252" s="85" t="s">
        <v>150</v>
      </c>
      <c r="C252" s="133">
        <v>0</v>
      </c>
      <c r="D252" s="133">
        <v>0</v>
      </c>
      <c r="E252" s="133">
        <v>0</v>
      </c>
      <c r="F252" s="133">
        <v>0</v>
      </c>
      <c r="G252" s="133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0</v>
      </c>
      <c r="M252" s="133">
        <v>0</v>
      </c>
      <c r="N252" s="133">
        <v>0</v>
      </c>
      <c r="O252" s="133">
        <v>0</v>
      </c>
      <c r="P252" s="133">
        <v>0</v>
      </c>
      <c r="Q252" s="133">
        <v>0</v>
      </c>
      <c r="R252" s="133">
        <v>0</v>
      </c>
      <c r="S252" s="133">
        <v>0</v>
      </c>
      <c r="T252" s="133">
        <v>0</v>
      </c>
    </row>
    <row r="253" spans="1:20" ht="12.75">
      <c r="A253" s="84" t="s">
        <v>120</v>
      </c>
      <c r="B253" s="85" t="s">
        <v>151</v>
      </c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0</v>
      </c>
      <c r="R253" s="133">
        <v>0</v>
      </c>
      <c r="S253" s="133">
        <v>0</v>
      </c>
      <c r="T253" s="133">
        <v>0</v>
      </c>
    </row>
    <row r="254" spans="1:20" ht="15">
      <c r="A254" s="164"/>
      <c r="B254" s="85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30"/>
      <c r="N254" s="30"/>
      <c r="O254" s="30"/>
      <c r="P254" s="30"/>
      <c r="Q254" s="30"/>
      <c r="R254" s="30"/>
      <c r="S254" s="30"/>
      <c r="T254" s="30"/>
    </row>
    <row r="255" spans="1:20" ht="15">
      <c r="A255" s="164"/>
      <c r="B255" s="84" t="s">
        <v>83</v>
      </c>
      <c r="C255" s="133">
        <v>0</v>
      </c>
      <c r="D255" s="133">
        <v>0</v>
      </c>
      <c r="E255" s="133">
        <v>0</v>
      </c>
      <c r="F255" s="133">
        <v>0</v>
      </c>
      <c r="G255" s="133">
        <v>0</v>
      </c>
      <c r="H255" s="133">
        <v>0</v>
      </c>
      <c r="I255" s="133">
        <v>0</v>
      </c>
      <c r="J255" s="133">
        <v>0</v>
      </c>
      <c r="K255" s="133">
        <v>0</v>
      </c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133">
        <v>0</v>
      </c>
      <c r="R255" s="133">
        <v>0</v>
      </c>
      <c r="S255" s="133">
        <v>0</v>
      </c>
      <c r="T255" s="133">
        <v>0</v>
      </c>
    </row>
    <row r="256" spans="1:20" ht="15">
      <c r="A256" s="164"/>
      <c r="B256" s="84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30"/>
      <c r="N256" s="30"/>
      <c r="O256" s="30"/>
      <c r="P256" s="30"/>
      <c r="Q256" s="30"/>
      <c r="R256" s="30"/>
      <c r="S256" s="30"/>
      <c r="T256" s="30"/>
    </row>
    <row r="257" spans="1:38" s="6" customFormat="1" ht="13.5" thickBot="1">
      <c r="A257" s="125"/>
      <c r="B257" s="170" t="s">
        <v>64</v>
      </c>
      <c r="C257" s="230">
        <f>C236+C242+C255</f>
        <v>588</v>
      </c>
      <c r="D257" s="230">
        <f aca="true" t="shared" si="35" ref="D257:T257">D236+D242+D255</f>
        <v>592</v>
      </c>
      <c r="E257" s="230">
        <f t="shared" si="35"/>
        <v>590</v>
      </c>
      <c r="F257" s="230">
        <f t="shared" si="35"/>
        <v>704</v>
      </c>
      <c r="G257" s="230">
        <f t="shared" si="35"/>
        <v>710</v>
      </c>
      <c r="H257" s="230">
        <f t="shared" si="35"/>
        <v>734</v>
      </c>
      <c r="I257" s="230">
        <f t="shared" si="35"/>
        <v>750</v>
      </c>
      <c r="J257" s="230">
        <f t="shared" si="35"/>
        <v>761</v>
      </c>
      <c r="K257" s="230">
        <f t="shared" si="35"/>
        <v>762</v>
      </c>
      <c r="L257" s="230">
        <f t="shared" si="35"/>
        <v>873</v>
      </c>
      <c r="M257" s="230">
        <f t="shared" si="35"/>
        <v>943</v>
      </c>
      <c r="N257" s="230">
        <f t="shared" si="35"/>
        <v>996</v>
      </c>
      <c r="O257" s="230">
        <f t="shared" si="35"/>
        <v>838</v>
      </c>
      <c r="P257" s="230">
        <f t="shared" si="35"/>
        <v>861</v>
      </c>
      <c r="Q257" s="230">
        <f t="shared" si="35"/>
        <v>856</v>
      </c>
      <c r="R257" s="230">
        <f t="shared" si="35"/>
        <v>846</v>
      </c>
      <c r="S257" s="230">
        <f>S236+S242+S255</f>
        <v>873</v>
      </c>
      <c r="T257" s="230">
        <f t="shared" si="35"/>
        <v>908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20" ht="15">
      <c r="A258" s="167"/>
      <c r="B258" s="129"/>
      <c r="C258" s="84"/>
      <c r="D258" s="133"/>
      <c r="E258" s="133"/>
      <c r="F258" s="133"/>
      <c r="G258" s="133"/>
      <c r="H258" s="133"/>
      <c r="I258" s="133"/>
      <c r="J258" s="133"/>
      <c r="K258" s="133"/>
      <c r="L258" s="133"/>
      <c r="M258" s="30"/>
      <c r="N258" s="30"/>
      <c r="O258" s="30"/>
      <c r="P258" s="30"/>
      <c r="Q258" s="30"/>
      <c r="R258" s="257"/>
      <c r="S258" s="257"/>
      <c r="T258" s="257"/>
    </row>
    <row r="259" spans="1:20" ht="15">
      <c r="A259" s="167" t="s">
        <v>87</v>
      </c>
      <c r="B259" s="129"/>
      <c r="C259" s="159"/>
      <c r="D259" s="133"/>
      <c r="E259" s="133"/>
      <c r="F259" s="133"/>
      <c r="G259" s="133"/>
      <c r="H259" s="133"/>
      <c r="I259" s="133"/>
      <c r="J259" s="133"/>
      <c r="K259" s="133"/>
      <c r="L259" s="133"/>
      <c r="M259" s="30"/>
      <c r="N259" s="30"/>
      <c r="O259" s="30"/>
      <c r="P259" s="30"/>
      <c r="Q259" s="30"/>
      <c r="R259" s="30"/>
      <c r="S259" s="30"/>
      <c r="T259" s="30"/>
    </row>
    <row r="260" spans="1:20" ht="12.75">
      <c r="A260" s="84" t="s">
        <v>121</v>
      </c>
      <c r="B260" s="200" t="s">
        <v>183</v>
      </c>
      <c r="C260" s="88">
        <f>C8+C53+C79+C105+C131+C157+C183+C209+C234</f>
        <v>2107045</v>
      </c>
      <c r="D260" s="88">
        <f aca="true" t="shared" si="36" ref="D260:Q260">D8+D53+D79+D105+D131+D157+D183+D209+D234</f>
        <v>2191078</v>
      </c>
      <c r="E260" s="88">
        <f t="shared" si="36"/>
        <v>2268873</v>
      </c>
      <c r="F260" s="88">
        <f t="shared" si="36"/>
        <v>2363794</v>
      </c>
      <c r="G260" s="88">
        <f t="shared" si="36"/>
        <v>2480239</v>
      </c>
      <c r="H260" s="88">
        <f t="shared" si="36"/>
        <v>2561764</v>
      </c>
      <c r="I260" s="88">
        <f t="shared" si="36"/>
        <v>2734798</v>
      </c>
      <c r="J260" s="88">
        <f t="shared" si="36"/>
        <v>2911743</v>
      </c>
      <c r="K260" s="88">
        <f t="shared" si="36"/>
        <v>2996091</v>
      </c>
      <c r="L260" s="88">
        <f t="shared" si="36"/>
        <v>2891285</v>
      </c>
      <c r="M260" s="88">
        <f t="shared" si="36"/>
        <v>3098617</v>
      </c>
      <c r="N260" s="88">
        <f t="shared" si="36"/>
        <v>3227397</v>
      </c>
      <c r="O260" s="88">
        <f t="shared" si="36"/>
        <v>3258046</v>
      </c>
      <c r="P260" s="88">
        <f t="shared" si="36"/>
        <v>3337466</v>
      </c>
      <c r="Q260" s="88">
        <f t="shared" si="36"/>
        <v>3490966</v>
      </c>
      <c r="R260" s="88">
        <f>R8+R53+R79+R105+R131+R157+R183+R209+R234</f>
        <v>3721440</v>
      </c>
      <c r="S260" s="88">
        <f>S8+S53+S79+S105+S131+S157+S183+S209+S234</f>
        <v>3876376</v>
      </c>
      <c r="T260" s="88">
        <f>T8+T53+T79+T105+T131+T157+T183+T209+T234</f>
        <v>4049437</v>
      </c>
    </row>
    <row r="261" spans="1:20" ht="12.75">
      <c r="A261" s="84"/>
      <c r="B261" s="85"/>
      <c r="C261" s="133"/>
      <c r="D261" s="84"/>
      <c r="E261" s="84"/>
      <c r="F261" s="133"/>
      <c r="G261" s="133"/>
      <c r="H261" s="133"/>
      <c r="I261" s="133"/>
      <c r="J261" s="133"/>
      <c r="K261" s="133"/>
      <c r="L261" s="133"/>
      <c r="M261" s="30"/>
      <c r="N261" s="30"/>
      <c r="O261" s="30"/>
      <c r="P261" s="30"/>
      <c r="Q261" s="30"/>
      <c r="R261" s="30"/>
      <c r="S261" s="30"/>
      <c r="T261" s="30"/>
    </row>
    <row r="262" spans="1:38" s="6" customFormat="1" ht="12.75">
      <c r="A262" s="84" t="s">
        <v>113</v>
      </c>
      <c r="B262" s="200" t="s">
        <v>124</v>
      </c>
      <c r="C262" s="88">
        <f>C11+C55+C81+C107+C133+C159+C185+C211</f>
        <v>680108</v>
      </c>
      <c r="D262" s="88">
        <f aca="true" t="shared" si="37" ref="D262:Q262">D11+D55+D81+D107+D133+D159+D185+D211</f>
        <v>697688</v>
      </c>
      <c r="E262" s="88">
        <f t="shared" si="37"/>
        <v>712357</v>
      </c>
      <c r="F262" s="88">
        <f t="shared" si="37"/>
        <v>734182</v>
      </c>
      <c r="G262" s="88">
        <f t="shared" si="37"/>
        <v>780286</v>
      </c>
      <c r="H262" s="88">
        <f t="shared" si="37"/>
        <v>789217</v>
      </c>
      <c r="I262" s="88">
        <f t="shared" si="37"/>
        <v>861062</v>
      </c>
      <c r="J262" s="88">
        <f t="shared" si="37"/>
        <v>928068</v>
      </c>
      <c r="K262" s="88">
        <f t="shared" si="37"/>
        <v>924208</v>
      </c>
      <c r="L262" s="88">
        <f t="shared" si="37"/>
        <v>820343</v>
      </c>
      <c r="M262" s="88">
        <f t="shared" si="37"/>
        <v>946087</v>
      </c>
      <c r="N262" s="88">
        <f t="shared" si="37"/>
        <v>963264</v>
      </c>
      <c r="O262" s="88">
        <f t="shared" si="37"/>
        <v>923891</v>
      </c>
      <c r="P262" s="88">
        <f t="shared" si="37"/>
        <v>916063</v>
      </c>
      <c r="Q262" s="88">
        <f t="shared" si="37"/>
        <v>945278</v>
      </c>
      <c r="R262" s="88">
        <f>R11+R55+R81+R107+R133+R159+R185+R211</f>
        <v>961741</v>
      </c>
      <c r="S262" s="88">
        <f>S11+S55+S81+S107+S133+S159+S185+S211</f>
        <v>994654</v>
      </c>
      <c r="T262" s="88">
        <f>T11+T55+T81+T107+T133+T159+T185+T211</f>
        <v>1064376</v>
      </c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20" ht="12.75">
      <c r="A263" s="84" t="s">
        <v>107</v>
      </c>
      <c r="B263" s="85" t="s">
        <v>125</v>
      </c>
      <c r="C263" s="133">
        <f>C13+C56+C82+C108+C134+C160+C186+C212</f>
        <v>40030</v>
      </c>
      <c r="D263" s="133">
        <f aca="true" t="shared" si="38" ref="D263:O263">D13+D56+D82+D108+D134+D160+D186+D212</f>
        <v>41611</v>
      </c>
      <c r="E263" s="133">
        <f t="shared" si="38"/>
        <v>41722</v>
      </c>
      <c r="F263" s="133">
        <f t="shared" si="38"/>
        <v>42992</v>
      </c>
      <c r="G263" s="133">
        <f t="shared" si="38"/>
        <v>44478</v>
      </c>
      <c r="H263" s="133">
        <f t="shared" si="38"/>
        <v>29189</v>
      </c>
      <c r="I263" s="133">
        <f t="shared" si="38"/>
        <v>36968</v>
      </c>
      <c r="J263" s="133">
        <f t="shared" si="38"/>
        <v>46108</v>
      </c>
      <c r="K263" s="133">
        <f t="shared" si="38"/>
        <v>47981</v>
      </c>
      <c r="L263" s="133">
        <f t="shared" si="38"/>
        <v>42602</v>
      </c>
      <c r="M263" s="133">
        <f t="shared" si="38"/>
        <v>50271</v>
      </c>
      <c r="N263" s="133">
        <f t="shared" si="38"/>
        <v>52549</v>
      </c>
      <c r="O263" s="133">
        <f t="shared" si="38"/>
        <v>48384</v>
      </c>
      <c r="P263" s="133">
        <f>P13+P56+P82+P108+P134+P160+P186+P212</f>
        <v>46230</v>
      </c>
      <c r="Q263" s="133">
        <f>Q13+Q56+Q82+Q108+Q134+Q160+Q186+Q212</f>
        <v>46804</v>
      </c>
      <c r="R263" s="133">
        <f>R13+R56+R82+R108+R134+R160+R186+R212</f>
        <v>50503</v>
      </c>
      <c r="S263" s="133">
        <f>S13+S56+S82+S108+S134+S160+S186+S212</f>
        <v>49138</v>
      </c>
      <c r="T263" s="133">
        <f>T13+T56+T82+T108+T134+T160+T186+T212</f>
        <v>48876</v>
      </c>
    </row>
    <row r="264" spans="1:20" ht="12.75">
      <c r="A264" s="84" t="s">
        <v>108</v>
      </c>
      <c r="B264" s="85" t="s">
        <v>126</v>
      </c>
      <c r="C264" s="133">
        <f>C15+C57+C83+C109+C135+C161+C187+C213</f>
        <v>490030</v>
      </c>
      <c r="D264" s="133">
        <f aca="true" t="shared" si="39" ref="D264:O264">D15+D57+D83+D109+D135+D161+D187+D213</f>
        <v>485590</v>
      </c>
      <c r="E264" s="133">
        <f t="shared" si="39"/>
        <v>489911</v>
      </c>
      <c r="F264" s="133">
        <f t="shared" si="39"/>
        <v>499045</v>
      </c>
      <c r="G264" s="133">
        <f t="shared" si="39"/>
        <v>520794</v>
      </c>
      <c r="H264" s="133">
        <f t="shared" si="39"/>
        <v>538571</v>
      </c>
      <c r="I264" s="133">
        <f t="shared" si="39"/>
        <v>579562</v>
      </c>
      <c r="J264" s="133">
        <f t="shared" si="39"/>
        <v>615471</v>
      </c>
      <c r="K264" s="133">
        <f t="shared" si="39"/>
        <v>592557</v>
      </c>
      <c r="L264" s="133">
        <f t="shared" si="39"/>
        <v>511439</v>
      </c>
      <c r="M264" s="133">
        <f t="shared" si="39"/>
        <v>603914</v>
      </c>
      <c r="N264" s="133">
        <f t="shared" si="39"/>
        <v>617064</v>
      </c>
      <c r="O264" s="133">
        <f t="shared" si="39"/>
        <v>583363</v>
      </c>
      <c r="P264" s="133">
        <f>P15+P57+P83+P109+P135+P161+P187+P213</f>
        <v>578892</v>
      </c>
      <c r="Q264" s="133">
        <f>Q15+Q57+Q83+Q109+Q135+Q161+Q187+Q213</f>
        <v>593250</v>
      </c>
      <c r="R264" s="133">
        <f>R15+R57+R83+R109+R135+R161+R187+R213</f>
        <v>590942</v>
      </c>
      <c r="S264" s="133">
        <f>S15+S57+S83+S109+S135+S161+S187+S213</f>
        <v>601832</v>
      </c>
      <c r="T264" s="133">
        <f>T15+T57+T83+T109+T135+T161+T187+T213</f>
        <v>642843</v>
      </c>
    </row>
    <row r="265" spans="1:20" ht="12.75">
      <c r="A265" s="84" t="s">
        <v>109</v>
      </c>
      <c r="B265" s="85" t="s">
        <v>127</v>
      </c>
      <c r="C265" s="133">
        <f>C17+C58+C84+C110+C136+C162+C188+C214</f>
        <v>51949</v>
      </c>
      <c r="D265" s="133">
        <f aca="true" t="shared" si="40" ref="D265:O265">D17+D58+D84+D110+D136+D162+D188+D214</f>
        <v>60982</v>
      </c>
      <c r="E265" s="133">
        <f t="shared" si="40"/>
        <v>63576</v>
      </c>
      <c r="F265" s="133">
        <f t="shared" si="40"/>
        <v>69107</v>
      </c>
      <c r="G265" s="133">
        <f t="shared" si="40"/>
        <v>78757</v>
      </c>
      <c r="H265" s="133">
        <f t="shared" si="40"/>
        <v>81043</v>
      </c>
      <c r="I265" s="133">
        <f t="shared" si="40"/>
        <v>83994</v>
      </c>
      <c r="J265" s="133">
        <f t="shared" si="40"/>
        <v>84967</v>
      </c>
      <c r="K265" s="133">
        <f t="shared" si="40"/>
        <v>101651</v>
      </c>
      <c r="L265" s="133">
        <f t="shared" si="40"/>
        <v>99026</v>
      </c>
      <c r="M265" s="133">
        <f t="shared" si="40"/>
        <v>109544</v>
      </c>
      <c r="N265" s="133">
        <f t="shared" si="40"/>
        <v>107830</v>
      </c>
      <c r="O265" s="133">
        <f t="shared" si="40"/>
        <v>111357</v>
      </c>
      <c r="P265" s="133">
        <f>P17+P58+P84+P110+P136+P162+P188+P214</f>
        <v>109042</v>
      </c>
      <c r="Q265" s="133">
        <f>Q17+Q58+Q84+Q110+Q136+Q162+Q188+Q214</f>
        <v>111403</v>
      </c>
      <c r="R265" s="133">
        <f>R17+R58+R84+R110+R136+R162+R188+R214</f>
        <v>105795</v>
      </c>
      <c r="S265" s="133">
        <f>S17+S58+S84+S110+S136+S162+S188+S214</f>
        <v>108851</v>
      </c>
      <c r="T265" s="133">
        <f>T17+T58+T84+T110+T136+T162+T188+T214</f>
        <v>115415</v>
      </c>
    </row>
    <row r="266" spans="1:20" ht="12.75">
      <c r="A266" s="86" t="s">
        <v>110</v>
      </c>
      <c r="B266" s="85" t="s">
        <v>60</v>
      </c>
      <c r="C266" s="133">
        <f>C19+C59+C85+C111+C137+C163+C189+C215</f>
        <v>98099</v>
      </c>
      <c r="D266" s="133">
        <f aca="true" t="shared" si="41" ref="D266:O266">D19+D59+D85+D111+D137+D163+D189+D215</f>
        <v>109505</v>
      </c>
      <c r="E266" s="133">
        <f t="shared" si="41"/>
        <v>117148</v>
      </c>
      <c r="F266" s="133">
        <f t="shared" si="41"/>
        <v>123038</v>
      </c>
      <c r="G266" s="133">
        <f t="shared" si="41"/>
        <v>136257</v>
      </c>
      <c r="H266" s="133">
        <f t="shared" si="41"/>
        <v>140414</v>
      </c>
      <c r="I266" s="133">
        <f t="shared" si="41"/>
        <v>160538</v>
      </c>
      <c r="J266" s="133">
        <f t="shared" si="41"/>
        <v>181522</v>
      </c>
      <c r="K266" s="133">
        <f t="shared" si="41"/>
        <v>182019</v>
      </c>
      <c r="L266" s="133">
        <f t="shared" si="41"/>
        <v>167276</v>
      </c>
      <c r="M266" s="133">
        <f t="shared" si="41"/>
        <v>182358</v>
      </c>
      <c r="N266" s="133">
        <f t="shared" si="41"/>
        <v>185821</v>
      </c>
      <c r="O266" s="133">
        <f t="shared" si="41"/>
        <v>180787</v>
      </c>
      <c r="P266" s="133">
        <f>P19+P59+P85+P111+P137+P163+P189+P215</f>
        <v>181899</v>
      </c>
      <c r="Q266" s="133">
        <f>Q19+Q59+Q85+Q111+Q137+Q163+Q189+Q215</f>
        <v>193821</v>
      </c>
      <c r="R266" s="133">
        <f>R19+R59+R85+R111+R137+R163+R189+R215</f>
        <v>214501</v>
      </c>
      <c r="S266" s="133">
        <f>S19+S59+S85+S111+S137+S163+S189+S215</f>
        <v>234833</v>
      </c>
      <c r="T266" s="133">
        <f>T19+T59+T85+T111+T137+T163+T189+T215</f>
        <v>257242</v>
      </c>
    </row>
    <row r="267" spans="1:20" ht="12.75">
      <c r="A267" s="86"/>
      <c r="B267" s="85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30"/>
      <c r="N267" s="30"/>
      <c r="O267" s="30"/>
      <c r="P267" s="30"/>
      <c r="Q267" s="30"/>
      <c r="R267" s="30"/>
      <c r="S267" s="30"/>
      <c r="T267" s="30"/>
    </row>
    <row r="268" spans="1:20" ht="12.75">
      <c r="A268" s="59" t="s">
        <v>122</v>
      </c>
      <c r="B268" s="200" t="s">
        <v>128</v>
      </c>
      <c r="C268" s="88">
        <f>C22+C61+C87+C113+C139+C165+C191+C217+C242</f>
        <v>1426937</v>
      </c>
      <c r="D268" s="88">
        <f aca="true" t="shared" si="42" ref="D268:Q268">D22+D61+D87+D113+D139+D165+D191+D217+D242</f>
        <v>1493390</v>
      </c>
      <c r="E268" s="88">
        <f t="shared" si="42"/>
        <v>1556516</v>
      </c>
      <c r="F268" s="88">
        <f t="shared" si="42"/>
        <v>1629612</v>
      </c>
      <c r="G268" s="88">
        <f t="shared" si="42"/>
        <v>1699953</v>
      </c>
      <c r="H268" s="88">
        <f t="shared" si="42"/>
        <v>1772547</v>
      </c>
      <c r="I268" s="88">
        <f t="shared" si="42"/>
        <v>1873736</v>
      </c>
      <c r="J268" s="88">
        <f t="shared" si="42"/>
        <v>1983675</v>
      </c>
      <c r="K268" s="88">
        <f t="shared" si="42"/>
        <v>2071883</v>
      </c>
      <c r="L268" s="88">
        <f t="shared" si="42"/>
        <v>2070942</v>
      </c>
      <c r="M268" s="88">
        <f t="shared" si="42"/>
        <v>2152530</v>
      </c>
      <c r="N268" s="88">
        <f t="shared" si="42"/>
        <v>2264133</v>
      </c>
      <c r="O268" s="88">
        <f t="shared" si="42"/>
        <v>2334155</v>
      </c>
      <c r="P268" s="88">
        <f t="shared" si="42"/>
        <v>2421403</v>
      </c>
      <c r="Q268" s="88">
        <f t="shared" si="42"/>
        <v>2545688</v>
      </c>
      <c r="R268" s="88">
        <f>R22+R61+R87+R113+R139+R165+R191+R217+R242</f>
        <v>2759699</v>
      </c>
      <c r="S268" s="88">
        <f>S22+S61+S87+S113+S139+S165+S191+S217+S242</f>
        <v>2881722</v>
      </c>
      <c r="T268" s="88">
        <f>T22+T61+T87+T113+T139+T165+T191+T217+T242</f>
        <v>2985061</v>
      </c>
    </row>
    <row r="269" spans="1:20" ht="12.75">
      <c r="A269" s="84" t="s">
        <v>111</v>
      </c>
      <c r="B269" s="85" t="s">
        <v>129</v>
      </c>
      <c r="C269" s="133">
        <f>C24+C62+C88+C114+C140+C166+C192+C218+C243</f>
        <v>204180</v>
      </c>
      <c r="D269" s="133">
        <f aca="true" t="shared" si="43" ref="D269:O269">D24+D62+D88+D114+D140+D166+D192+D218+D243</f>
        <v>213511</v>
      </c>
      <c r="E269" s="133">
        <f t="shared" si="43"/>
        <v>225879</v>
      </c>
      <c r="F269" s="133">
        <f t="shared" si="43"/>
        <v>237848</v>
      </c>
      <c r="G269" s="133">
        <f t="shared" si="43"/>
        <v>255704</v>
      </c>
      <c r="H269" s="133">
        <f t="shared" si="43"/>
        <v>269877</v>
      </c>
      <c r="I269" s="133">
        <f t="shared" si="43"/>
        <v>287449</v>
      </c>
      <c r="J269" s="133">
        <f t="shared" si="43"/>
        <v>306682</v>
      </c>
      <c r="K269" s="133">
        <f t="shared" si="43"/>
        <v>319076</v>
      </c>
      <c r="L269" s="133">
        <f t="shared" si="43"/>
        <v>315223</v>
      </c>
      <c r="M269" s="133">
        <f t="shared" si="43"/>
        <v>340589</v>
      </c>
      <c r="N269" s="133">
        <f t="shared" si="43"/>
        <v>350006</v>
      </c>
      <c r="O269" s="133">
        <f t="shared" si="43"/>
        <v>352366</v>
      </c>
      <c r="P269" s="133">
        <f>P24+P62+P88+P114+P140+P166+P192+P218+P243</f>
        <v>355757</v>
      </c>
      <c r="Q269" s="133">
        <f>Q24+Q62+Q88+Q114+Q140+Q166+Q192+Q218+Q243</f>
        <v>379740</v>
      </c>
      <c r="R269" s="133">
        <f>R24+R62+R88+R114+R140+R166+R192+R218+R243</f>
        <v>401581</v>
      </c>
      <c r="S269" s="133">
        <f>S24+S62+S88+S114+S140+S166+S192+S218+S243</f>
        <v>422973</v>
      </c>
      <c r="T269" s="133">
        <f>T24+T62+T88+T114+T140+T166+T192+T218+T243</f>
        <v>437831</v>
      </c>
    </row>
    <row r="270" spans="1:20" ht="12.75">
      <c r="A270" s="84" t="s">
        <v>114</v>
      </c>
      <c r="B270" s="85" t="s">
        <v>132</v>
      </c>
      <c r="C270" s="133">
        <f>C26+C63+C89+C115+C141+C167+C193+C219+C244</f>
        <v>126949</v>
      </c>
      <c r="D270" s="133">
        <f aca="true" t="shared" si="44" ref="D270:O270">D26+D63+D89+D115+D141+D167+D193+D219+D244</f>
        <v>133687</v>
      </c>
      <c r="E270" s="133">
        <f t="shared" si="44"/>
        <v>137872</v>
      </c>
      <c r="F270" s="133">
        <f t="shared" si="44"/>
        <v>143849</v>
      </c>
      <c r="G270" s="133">
        <f t="shared" si="44"/>
        <v>148849</v>
      </c>
      <c r="H270" s="133">
        <f t="shared" si="44"/>
        <v>155328</v>
      </c>
      <c r="I270" s="133">
        <f t="shared" si="44"/>
        <v>162877</v>
      </c>
      <c r="J270" s="133">
        <f t="shared" si="44"/>
        <v>173608</v>
      </c>
      <c r="K270" s="133">
        <f t="shared" si="44"/>
        <v>181637</v>
      </c>
      <c r="L270" s="133">
        <f t="shared" si="44"/>
        <v>168376</v>
      </c>
      <c r="M270" s="133">
        <f t="shared" si="44"/>
        <v>173544</v>
      </c>
      <c r="N270" s="133">
        <f t="shared" si="44"/>
        <v>179695</v>
      </c>
      <c r="O270" s="133">
        <f t="shared" si="44"/>
        <v>189389</v>
      </c>
      <c r="P270" s="133">
        <f>P26+P63+P89+P115+P141+P167+P193+P219+P244</f>
        <v>186247</v>
      </c>
      <c r="Q270" s="133">
        <f>Q26+Q63+Q89+Q115+Q141+Q167+Q193+Q219+Q244</f>
        <v>189760</v>
      </c>
      <c r="R270" s="133">
        <f>R26+R63+R89+R115+R141+R167+R193+R219+R244</f>
        <v>202429</v>
      </c>
      <c r="S270" s="133">
        <f>S26+S63+S89+S115+S141+S167+S193+S219+S244</f>
        <v>205624</v>
      </c>
      <c r="T270" s="133">
        <f>T26+T63+T89+T115+T141+T167+T193+T219+T244</f>
        <v>211375</v>
      </c>
    </row>
    <row r="271" spans="1:20" ht="12.75">
      <c r="A271" s="84" t="s">
        <v>112</v>
      </c>
      <c r="B271" s="85" t="s">
        <v>133</v>
      </c>
      <c r="C271" s="133">
        <f>C28+C64+C90+C116+C142+C168+C194+C220+C245</f>
        <v>31503</v>
      </c>
      <c r="D271" s="133">
        <f aca="true" t="shared" si="45" ref="D271:O271">D28+D64+D90+D116+D142+D168+D194+D220+D245</f>
        <v>32799</v>
      </c>
      <c r="E271" s="133">
        <f t="shared" si="45"/>
        <v>33879</v>
      </c>
      <c r="F271" s="133">
        <f t="shared" si="45"/>
        <v>34291</v>
      </c>
      <c r="G271" s="133">
        <f t="shared" si="45"/>
        <v>35147</v>
      </c>
      <c r="H271" s="133">
        <f t="shared" si="45"/>
        <v>37479</v>
      </c>
      <c r="I271" s="133">
        <f t="shared" si="45"/>
        <v>40076</v>
      </c>
      <c r="J271" s="133">
        <f t="shared" si="45"/>
        <v>43003</v>
      </c>
      <c r="K271" s="133">
        <f t="shared" si="45"/>
        <v>44760</v>
      </c>
      <c r="L271" s="133">
        <f t="shared" si="45"/>
        <v>42359</v>
      </c>
      <c r="M271" s="133">
        <f t="shared" si="45"/>
        <v>44931</v>
      </c>
      <c r="N271" s="133">
        <f t="shared" si="45"/>
        <v>49517</v>
      </c>
      <c r="O271" s="133">
        <f t="shared" si="45"/>
        <v>54249</v>
      </c>
      <c r="P271" s="133">
        <f>P28+P64+P90+P116+P142+P168+P194+P220+P245</f>
        <v>57524</v>
      </c>
      <c r="Q271" s="133">
        <f>Q28+Q64+Q90+Q116+Q142+Q168+Q194+Q220+Q245</f>
        <v>60659</v>
      </c>
      <c r="R271" s="133">
        <f>R28+R64+R90+R116+R142+R168+R194+R220+R245</f>
        <v>67412</v>
      </c>
      <c r="S271" s="133">
        <f>S28+S64+S90+S116+S142+S168+S194+S220+S245</f>
        <v>73526</v>
      </c>
      <c r="T271" s="133">
        <f>T28+T64+T90+T116+T142+T168+T194+T220+T245</f>
        <v>74985</v>
      </c>
    </row>
    <row r="272" spans="1:20" ht="12.75">
      <c r="A272" s="84" t="s">
        <v>134</v>
      </c>
      <c r="B272" s="85" t="s">
        <v>153</v>
      </c>
      <c r="C272" s="133">
        <f>C30+C65+C91+C117+C143+C169+C195+C221+C246</f>
        <v>112145</v>
      </c>
      <c r="D272" s="133">
        <f aca="true" t="shared" si="46" ref="D272:O272">D30+D65+D91+D117+D143+D169+D195+D221+D246</f>
        <v>124288</v>
      </c>
      <c r="E272" s="133">
        <f t="shared" si="46"/>
        <v>124142</v>
      </c>
      <c r="F272" s="133">
        <f t="shared" si="46"/>
        <v>127674</v>
      </c>
      <c r="G272" s="133">
        <f t="shared" si="46"/>
        <v>136301</v>
      </c>
      <c r="H272" s="133">
        <f t="shared" si="46"/>
        <v>141089</v>
      </c>
      <c r="I272" s="133">
        <f t="shared" si="46"/>
        <v>147373</v>
      </c>
      <c r="J272" s="133">
        <f t="shared" si="46"/>
        <v>153470</v>
      </c>
      <c r="K272" s="133">
        <f t="shared" si="46"/>
        <v>163163</v>
      </c>
      <c r="L272" s="133">
        <f t="shared" si="46"/>
        <v>159164</v>
      </c>
      <c r="M272" s="133">
        <f t="shared" si="46"/>
        <v>169729</v>
      </c>
      <c r="N272" s="133">
        <f t="shared" si="46"/>
        <v>180145</v>
      </c>
      <c r="O272" s="133">
        <f t="shared" si="46"/>
        <v>185314</v>
      </c>
      <c r="P272" s="133">
        <f>P30+P65+P91+P117+P143+P169+P195+P221+P246</f>
        <v>190409</v>
      </c>
      <c r="Q272" s="133">
        <f>Q30+Q65+Q91+Q117+Q143+Q169+Q195+Q221+Q246</f>
        <v>202258</v>
      </c>
      <c r="R272" s="133">
        <f>R30+R65+R91+R117+R143+R169+R195+R221+R246</f>
        <v>286023</v>
      </c>
      <c r="S272" s="133">
        <f>S30+S65+S91+S117+S143+S169+S195+S221+S246</f>
        <v>271226</v>
      </c>
      <c r="T272" s="133">
        <f>T30+T65+T91+T117+T143+T169+T195+T221+T246</f>
        <v>273815</v>
      </c>
    </row>
    <row r="273" spans="1:20" ht="12.75">
      <c r="A273" s="84" t="s">
        <v>115</v>
      </c>
      <c r="B273" s="85" t="s">
        <v>135</v>
      </c>
      <c r="C273" s="133">
        <f>C32+C66+C92+C118+C144+C170+C196+C222+C247</f>
        <v>88877</v>
      </c>
      <c r="D273" s="133">
        <f aca="true" t="shared" si="47" ref="D273:O273">D32+D66+D92+D118+D144+D170+D196+D222+D247</f>
        <v>90517</v>
      </c>
      <c r="E273" s="133">
        <f t="shared" si="47"/>
        <v>85911</v>
      </c>
      <c r="F273" s="133">
        <f t="shared" si="47"/>
        <v>90577</v>
      </c>
      <c r="G273" s="133">
        <f t="shared" si="47"/>
        <v>105036</v>
      </c>
      <c r="H273" s="133">
        <f t="shared" si="47"/>
        <v>109439</v>
      </c>
      <c r="I273" s="133">
        <f t="shared" si="47"/>
        <v>99558</v>
      </c>
      <c r="J273" s="133">
        <f t="shared" si="47"/>
        <v>104040</v>
      </c>
      <c r="K273" s="133">
        <f t="shared" si="47"/>
        <v>106417</v>
      </c>
      <c r="L273" s="133">
        <f t="shared" si="47"/>
        <v>126786</v>
      </c>
      <c r="M273" s="133">
        <f t="shared" si="47"/>
        <v>120104</v>
      </c>
      <c r="N273" s="133">
        <f t="shared" si="47"/>
        <v>131575</v>
      </c>
      <c r="O273" s="133">
        <f t="shared" si="47"/>
        <v>140297</v>
      </c>
      <c r="P273" s="133">
        <f>P32+P66+P92+P118+P144+P170+P196+P222+P247</f>
        <v>151752</v>
      </c>
      <c r="Q273" s="133">
        <f>Q32+Q66+Q92+Q118+Q144+Q170+Q196+Q222+Q247</f>
        <v>161047</v>
      </c>
      <c r="R273" s="133">
        <f>R32+R66+R92+R118+R144+R170+R196+R222+R247</f>
        <v>172550</v>
      </c>
      <c r="S273" s="133">
        <f>S32+S66+S92+S118+S144+S170+S196+S222+S247</f>
        <v>170620</v>
      </c>
      <c r="T273" s="133">
        <f>T32+T66+T92+T118+T144+T170+T196+T222+T247</f>
        <v>162037</v>
      </c>
    </row>
    <row r="274" spans="1:20" ht="12.75">
      <c r="A274" s="84" t="s">
        <v>116</v>
      </c>
      <c r="B274" s="85" t="s">
        <v>146</v>
      </c>
      <c r="C274" s="133">
        <f>C34+C67+C93+C119+C145+C171+C197+C223+C248</f>
        <v>205112</v>
      </c>
      <c r="D274" s="133">
        <f aca="true" t="shared" si="48" ref="D274:O274">D34+D67+D93+D119+D145+D171+D197+D223+D248</f>
        <v>204947</v>
      </c>
      <c r="E274" s="133">
        <f t="shared" si="48"/>
        <v>214859</v>
      </c>
      <c r="F274" s="133">
        <f t="shared" si="48"/>
        <v>222278</v>
      </c>
      <c r="G274" s="133">
        <f t="shared" si="48"/>
        <v>214286</v>
      </c>
      <c r="H274" s="133">
        <f t="shared" si="48"/>
        <v>221020</v>
      </c>
      <c r="I274" s="133">
        <f t="shared" si="48"/>
        <v>240886</v>
      </c>
      <c r="J274" s="133">
        <f t="shared" si="48"/>
        <v>249052</v>
      </c>
      <c r="K274" s="133">
        <f t="shared" si="48"/>
        <v>267458</v>
      </c>
      <c r="L274" s="133">
        <f t="shared" si="48"/>
        <v>264004</v>
      </c>
      <c r="M274" s="133">
        <f t="shared" si="48"/>
        <v>256087</v>
      </c>
      <c r="N274" s="133">
        <f t="shared" si="48"/>
        <v>275367</v>
      </c>
      <c r="O274" s="133">
        <f t="shared" si="48"/>
        <v>275591</v>
      </c>
      <c r="P274" s="133">
        <f>P34+P67+P93+P119+P145+P171+P197+P223+P248</f>
        <v>290967</v>
      </c>
      <c r="Q274" s="133">
        <f>Q34+Q67+Q93+Q119+Q145+Q171+Q197+Q223+Q248</f>
        <v>309368</v>
      </c>
      <c r="R274" s="133">
        <f>R34+R67+R93+R119+R145+R171+R197+R223+R248</f>
        <v>311344</v>
      </c>
      <c r="S274" s="133">
        <f>S34+S67+S93+S119+S145+S171+S197+S223+S248</f>
        <v>328005</v>
      </c>
      <c r="T274" s="133">
        <f>T34+T67+T93+T119+T145+T171+T197+T223+T248</f>
        <v>343205</v>
      </c>
    </row>
    <row r="275" spans="1:27" ht="12.75">
      <c r="A275" s="84" t="s">
        <v>123</v>
      </c>
      <c r="B275" s="85" t="s">
        <v>188</v>
      </c>
      <c r="C275" s="133">
        <f>C36+C68+C94+C120+C146+C172+C198+C224+C249</f>
        <v>172975</v>
      </c>
      <c r="D275" s="133">
        <f aca="true" t="shared" si="49" ref="D275:O275">D36+D68+D94+D120+D146+D172+D198+D224+D249</f>
        <v>186195</v>
      </c>
      <c r="E275" s="133">
        <f t="shared" si="49"/>
        <v>193413</v>
      </c>
      <c r="F275" s="133">
        <f t="shared" si="49"/>
        <v>200657</v>
      </c>
      <c r="G275" s="133">
        <f t="shared" si="49"/>
        <v>215588</v>
      </c>
      <c r="H275" s="133">
        <f t="shared" si="49"/>
        <v>228874</v>
      </c>
      <c r="I275" s="133">
        <f t="shared" si="49"/>
        <v>256107</v>
      </c>
      <c r="J275" s="133">
        <f t="shared" si="49"/>
        <v>284376</v>
      </c>
      <c r="K275" s="133">
        <f t="shared" si="49"/>
        <v>291192</v>
      </c>
      <c r="L275" s="133">
        <f t="shared" si="49"/>
        <v>282157</v>
      </c>
      <c r="M275" s="133">
        <f t="shared" si="49"/>
        <v>310639</v>
      </c>
      <c r="N275" s="133">
        <f t="shared" si="49"/>
        <v>333757</v>
      </c>
      <c r="O275" s="133">
        <f t="shared" si="49"/>
        <v>344370</v>
      </c>
      <c r="P275" s="133">
        <f>P36+P68+P94+P120+P146+P172+P198+P224+P249</f>
        <v>365226</v>
      </c>
      <c r="Q275" s="133">
        <f>Q36+Q68+Q94+Q120+Q146+Q172+Q198+Q224+Q249</f>
        <v>386307</v>
      </c>
      <c r="R275" s="133">
        <f>R36+R68+R94+R120+R146+R172+R198+R224+R249</f>
        <v>416602</v>
      </c>
      <c r="S275" s="133">
        <f>S36+S68+S94+S120+S146+S172+S198+S224+S249</f>
        <v>449604</v>
      </c>
      <c r="T275" s="133">
        <f>T36+T68+T94+T120+T146+T172+T198+T224+T249</f>
        <v>479033</v>
      </c>
      <c r="U275" s="70"/>
      <c r="V275" s="70"/>
      <c r="W275" s="70"/>
      <c r="X275" s="70"/>
      <c r="Y275" s="70"/>
      <c r="Z275" s="70"/>
      <c r="AA275" s="70"/>
    </row>
    <row r="276" spans="1:27" ht="12.75">
      <c r="A276" s="84" t="s">
        <v>117</v>
      </c>
      <c r="B276" s="85" t="s">
        <v>148</v>
      </c>
      <c r="C276" s="133">
        <f>C38+C69+C95+C121+C147+C173+C199+C225+C250</f>
        <v>116453</v>
      </c>
      <c r="D276" s="133">
        <f aca="true" t="shared" si="50" ref="D276:O276">D38+D69+D95+D121+D147+D173+D199+D225+D250</f>
        <v>113889</v>
      </c>
      <c r="E276" s="133">
        <f t="shared" si="50"/>
        <v>117166</v>
      </c>
      <c r="F276" s="133">
        <f t="shared" si="50"/>
        <v>122938</v>
      </c>
      <c r="G276" s="133">
        <f t="shared" si="50"/>
        <v>126517</v>
      </c>
      <c r="H276" s="133">
        <f t="shared" si="50"/>
        <v>129826</v>
      </c>
      <c r="I276" s="133">
        <f t="shared" si="50"/>
        <v>138819</v>
      </c>
      <c r="J276" s="133">
        <f t="shared" si="50"/>
        <v>144043</v>
      </c>
      <c r="K276" s="133">
        <f t="shared" si="50"/>
        <v>144673</v>
      </c>
      <c r="L276" s="133">
        <f t="shared" si="50"/>
        <v>145898</v>
      </c>
      <c r="M276" s="133">
        <f t="shared" si="50"/>
        <v>151644</v>
      </c>
      <c r="N276" s="133">
        <f t="shared" si="50"/>
        <v>153483</v>
      </c>
      <c r="O276" s="133">
        <f t="shared" si="50"/>
        <v>161066</v>
      </c>
      <c r="P276" s="133">
        <f>P38+P69+P95+P121+P147+P173+P199+P225+P250</f>
        <v>166123</v>
      </c>
      <c r="Q276" s="133">
        <f>Q38+Q69+Q95+Q121+Q147+Q173+Q199+Q225+Q250</f>
        <v>171445</v>
      </c>
      <c r="R276" s="133">
        <f>R38+R69+R95+R121+R147+R173+R199+R225+R250</f>
        <v>176470</v>
      </c>
      <c r="S276" s="133">
        <f>S38+S69+S95+S121+S147+S173+S199+S225+S250</f>
        <v>183964</v>
      </c>
      <c r="T276" s="133">
        <f>T38+T69+T95+T121+T147+T173+T199+T225+T250</f>
        <v>194911</v>
      </c>
      <c r="U276" s="70"/>
      <c r="V276" s="70"/>
      <c r="W276" s="70"/>
      <c r="X276" s="70"/>
      <c r="Y276" s="70"/>
      <c r="Z276" s="70"/>
      <c r="AA276" s="70"/>
    </row>
    <row r="277" spans="1:27" ht="12.75">
      <c r="A277" s="84" t="s">
        <v>118</v>
      </c>
      <c r="B277" s="85" t="s">
        <v>63</v>
      </c>
      <c r="C277" s="133">
        <f>C40+C70+C96+C122+C148+C174+C200+C226+C251</f>
        <v>114547</v>
      </c>
      <c r="D277" s="133">
        <f aca="true" t="shared" si="51" ref="D277:O277">D40+D70+D96+D122+D148+D174+D200+D226+D251</f>
        <v>122222</v>
      </c>
      <c r="E277" s="133">
        <f t="shared" si="51"/>
        <v>128391</v>
      </c>
      <c r="F277" s="133">
        <f t="shared" si="51"/>
        <v>137856</v>
      </c>
      <c r="G277" s="133">
        <f t="shared" si="51"/>
        <v>140797</v>
      </c>
      <c r="H277" s="133">
        <f t="shared" si="51"/>
        <v>144875</v>
      </c>
      <c r="I277" s="133">
        <f t="shared" si="51"/>
        <v>150250</v>
      </c>
      <c r="J277" s="133">
        <f t="shared" si="51"/>
        <v>155730</v>
      </c>
      <c r="K277" s="133">
        <f t="shared" si="51"/>
        <v>162243</v>
      </c>
      <c r="L277" s="133">
        <f t="shared" si="51"/>
        <v>166667</v>
      </c>
      <c r="M277" s="133">
        <f t="shared" si="51"/>
        <v>170247</v>
      </c>
      <c r="N277" s="133">
        <f t="shared" si="51"/>
        <v>176642</v>
      </c>
      <c r="O277" s="133">
        <f t="shared" si="51"/>
        <v>181011</v>
      </c>
      <c r="P277" s="133">
        <f>P40+P70+P96+P122+P148+P174+P200+P226+P251</f>
        <v>186321</v>
      </c>
      <c r="Q277" s="133">
        <f>Q40+Q70+Q96+Q122+Q148+Q174+Q200+Q226+Q251</f>
        <v>193348</v>
      </c>
      <c r="R277" s="133">
        <f>R40+R70+R96+R122+R148+R174+R200+R226+R251</f>
        <v>204381</v>
      </c>
      <c r="S277" s="133">
        <f>S40+S70+S96+S122+S148+S174+S200+S226+S251</f>
        <v>219313</v>
      </c>
      <c r="T277" s="133">
        <f>T40+T70+T96+T122+T148+T174+T200+T226+T251</f>
        <v>231770</v>
      </c>
      <c r="U277" s="70"/>
      <c r="V277" s="70"/>
      <c r="W277" s="70"/>
      <c r="X277" s="70"/>
      <c r="Y277" s="70"/>
      <c r="Z277" s="70"/>
      <c r="AA277" s="70"/>
    </row>
    <row r="278" spans="1:27" ht="12.75">
      <c r="A278" s="84" t="s">
        <v>119</v>
      </c>
      <c r="B278" s="85" t="s">
        <v>150</v>
      </c>
      <c r="C278" s="133">
        <f>C42+C71+C97+C123+C149+C175+C201+C227+C252</f>
        <v>199674</v>
      </c>
      <c r="D278" s="133">
        <f aca="true" t="shared" si="52" ref="D278:O278">D42+D71+D97+D123+D149+D175+D201+D227+D252</f>
        <v>212606</v>
      </c>
      <c r="E278" s="133">
        <f t="shared" si="52"/>
        <v>232171</v>
      </c>
      <c r="F278" s="133">
        <f t="shared" si="52"/>
        <v>245582</v>
      </c>
      <c r="G278" s="133">
        <f t="shared" si="52"/>
        <v>252468</v>
      </c>
      <c r="H278" s="133">
        <f t="shared" si="52"/>
        <v>261738</v>
      </c>
      <c r="I278" s="133">
        <f t="shared" si="52"/>
        <v>272052</v>
      </c>
      <c r="J278" s="133">
        <f t="shared" si="52"/>
        <v>288050</v>
      </c>
      <c r="K278" s="133">
        <f t="shared" si="52"/>
        <v>304899</v>
      </c>
      <c r="L278" s="133">
        <f t="shared" si="52"/>
        <v>313947</v>
      </c>
      <c r="M278" s="133">
        <f t="shared" si="52"/>
        <v>324403</v>
      </c>
      <c r="N278" s="133">
        <f t="shared" si="52"/>
        <v>339202</v>
      </c>
      <c r="O278" s="133">
        <f t="shared" si="52"/>
        <v>351895</v>
      </c>
      <c r="P278" s="133">
        <f>P42+P71+P97+P123+P149+P175+P201+P227+P252</f>
        <v>368025</v>
      </c>
      <c r="Q278" s="133">
        <f>Q42+Q71+Q97+Q123+Q149+Q175+Q201+Q227+Q252</f>
        <v>385504</v>
      </c>
      <c r="R278" s="133">
        <f>R42+R71+R97+R123+R149+R175+R201+R227+R252</f>
        <v>409559</v>
      </c>
      <c r="S278" s="133">
        <f>S42+S71+S97+S123+S149+S175+S201+S227+S252</f>
        <v>438432</v>
      </c>
      <c r="T278" s="133">
        <f>T42+T71+T97+T123+T149+T175+T201+T227+T252</f>
        <v>452712</v>
      </c>
      <c r="U278" s="70"/>
      <c r="V278" s="70"/>
      <c r="W278" s="70"/>
      <c r="X278" s="70"/>
      <c r="Y278" s="70"/>
      <c r="Z278" s="70"/>
      <c r="AA278" s="70"/>
    </row>
    <row r="279" spans="1:27" ht="12.75">
      <c r="A279" s="84" t="s">
        <v>120</v>
      </c>
      <c r="B279" s="85" t="s">
        <v>151</v>
      </c>
      <c r="C279" s="133">
        <f>C44+C72+C98+C124+C150+C176+C202+C228+C253</f>
        <v>54522</v>
      </c>
      <c r="D279" s="133">
        <f aca="true" t="shared" si="53" ref="D279:O279">D44+D72+D98+D124+D150+D176+D202+D228+D253</f>
        <v>58729</v>
      </c>
      <c r="E279" s="133">
        <f t="shared" si="53"/>
        <v>62833</v>
      </c>
      <c r="F279" s="133">
        <f t="shared" si="53"/>
        <v>66062</v>
      </c>
      <c r="G279" s="133">
        <f t="shared" si="53"/>
        <v>69260</v>
      </c>
      <c r="H279" s="133">
        <f t="shared" si="53"/>
        <v>73002</v>
      </c>
      <c r="I279" s="133">
        <f t="shared" si="53"/>
        <v>78289</v>
      </c>
      <c r="J279" s="133">
        <f t="shared" si="53"/>
        <v>81621</v>
      </c>
      <c r="K279" s="133">
        <f t="shared" si="53"/>
        <v>86365</v>
      </c>
      <c r="L279" s="133">
        <f t="shared" si="53"/>
        <v>86361</v>
      </c>
      <c r="M279" s="133">
        <f t="shared" si="53"/>
        <v>90613</v>
      </c>
      <c r="N279" s="133">
        <f t="shared" si="53"/>
        <v>94744</v>
      </c>
      <c r="O279" s="133">
        <f t="shared" si="53"/>
        <v>98607</v>
      </c>
      <c r="P279" s="133">
        <f>P44+P72+P98+P124+P150+P176+P202+P228+P253</f>
        <v>103052</v>
      </c>
      <c r="Q279" s="133">
        <f>Q44+Q72+Q98+Q124+Q150+Q176+Q202+Q228+Q253</f>
        <v>106252</v>
      </c>
      <c r="R279" s="133">
        <f>R44+R72+R98+R124+R150+R176+R202+R228+R253</f>
        <v>111348</v>
      </c>
      <c r="S279" s="133">
        <f>S44+S72+S98+S124+S150+S176+S202+S228+S253</f>
        <v>118435</v>
      </c>
      <c r="T279" s="133">
        <f>T44+T72+T98+T124+T150+T176+T202+T228+T253</f>
        <v>123387</v>
      </c>
      <c r="U279" s="70"/>
      <c r="V279" s="70"/>
      <c r="W279" s="70"/>
      <c r="X279" s="70"/>
      <c r="Y279" s="70"/>
      <c r="Z279" s="70"/>
      <c r="AA279" s="70"/>
    </row>
    <row r="280" spans="1:27" ht="15">
      <c r="A280" s="164"/>
      <c r="B280" s="85"/>
      <c r="C280" s="133"/>
      <c r="D280" s="97"/>
      <c r="E280" s="97"/>
      <c r="F280" s="97"/>
      <c r="G280" s="97"/>
      <c r="H280" s="97"/>
      <c r="I280" s="97"/>
      <c r="J280" s="97"/>
      <c r="K280" s="97"/>
      <c r="L280" s="97"/>
      <c r="M280" s="29"/>
      <c r="N280" s="29"/>
      <c r="O280" s="29"/>
      <c r="P280" s="176"/>
      <c r="Q280" s="176"/>
      <c r="R280" s="176"/>
      <c r="S280" s="176"/>
      <c r="T280" s="176"/>
      <c r="U280" s="70"/>
      <c r="V280" s="70"/>
      <c r="W280" s="70"/>
      <c r="X280" s="70"/>
      <c r="Y280" s="70"/>
      <c r="Z280" s="70"/>
      <c r="AA280" s="70"/>
    </row>
    <row r="281" spans="1:27" ht="15">
      <c r="A281" s="164"/>
      <c r="B281" s="84" t="s">
        <v>83</v>
      </c>
      <c r="C281" s="88">
        <f>C47+C74+C100+C126+C152+C178+C204+C230</f>
        <v>276581</v>
      </c>
      <c r="D281" s="88">
        <f aca="true" t="shared" si="54" ref="D281:Q281">D47+D74+D100+D126+D152+D178+D204+D230</f>
        <v>290838</v>
      </c>
      <c r="E281" s="88">
        <f t="shared" si="54"/>
        <v>305086</v>
      </c>
      <c r="F281" s="88">
        <f t="shared" si="54"/>
        <v>317069</v>
      </c>
      <c r="G281" s="88">
        <f t="shared" si="54"/>
        <v>328164</v>
      </c>
      <c r="H281" s="88">
        <f t="shared" si="54"/>
        <v>348919</v>
      </c>
      <c r="I281" s="88">
        <f t="shared" si="54"/>
        <v>368036</v>
      </c>
      <c r="J281" s="88">
        <f t="shared" si="54"/>
        <v>389240</v>
      </c>
      <c r="K281" s="88">
        <f t="shared" si="54"/>
        <v>395590</v>
      </c>
      <c r="L281" s="88">
        <f t="shared" si="54"/>
        <v>400724</v>
      </c>
      <c r="M281" s="88">
        <f t="shared" si="54"/>
        <v>425207</v>
      </c>
      <c r="N281" s="88">
        <f t="shared" si="54"/>
        <v>433646</v>
      </c>
      <c r="O281" s="88">
        <f t="shared" si="54"/>
        <v>430825</v>
      </c>
      <c r="P281" s="88">
        <f t="shared" si="54"/>
        <v>436473</v>
      </c>
      <c r="Q281" s="88">
        <f t="shared" si="54"/>
        <v>449959</v>
      </c>
      <c r="R281" s="88">
        <f>R47+R74+R100+R126+R152+R178+R204+R230</f>
        <v>480103</v>
      </c>
      <c r="S281" s="88">
        <f>S47+S74+S100+S126+S152+S178+S204+S230</f>
        <v>509121</v>
      </c>
      <c r="T281" s="88">
        <f>T47+T74+T100+T126+T152+T178+T204+T230</f>
        <v>529396</v>
      </c>
      <c r="U281" s="70"/>
      <c r="V281" s="70"/>
      <c r="W281" s="70"/>
      <c r="X281" s="70"/>
      <c r="Y281" s="70"/>
      <c r="Z281" s="70"/>
      <c r="AA281" s="70"/>
    </row>
    <row r="282" spans="1:27" ht="15">
      <c r="A282" s="164"/>
      <c r="B282" s="84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29"/>
      <c r="N282" s="29"/>
      <c r="O282" s="29"/>
      <c r="P282" s="176"/>
      <c r="Q282" s="176"/>
      <c r="R282" s="176"/>
      <c r="S282" s="176"/>
      <c r="T282" s="176"/>
      <c r="U282" s="70"/>
      <c r="V282" s="70"/>
      <c r="W282" s="70"/>
      <c r="X282" s="70"/>
      <c r="Y282" s="70"/>
      <c r="Z282" s="70"/>
      <c r="AA282" s="70"/>
    </row>
    <row r="283" spans="1:38" s="6" customFormat="1" ht="13.5" thickBot="1">
      <c r="A283" s="125"/>
      <c r="B283" s="170" t="s">
        <v>64</v>
      </c>
      <c r="C283" s="218">
        <f>C260+C281</f>
        <v>2383626</v>
      </c>
      <c r="D283" s="218">
        <f aca="true" t="shared" si="55" ref="D283:Q283">D260+D281</f>
        <v>2481916</v>
      </c>
      <c r="E283" s="218">
        <f t="shared" si="55"/>
        <v>2573959</v>
      </c>
      <c r="F283" s="218">
        <f t="shared" si="55"/>
        <v>2680863</v>
      </c>
      <c r="G283" s="218">
        <f t="shared" si="55"/>
        <v>2808403</v>
      </c>
      <c r="H283" s="218">
        <f t="shared" si="55"/>
        <v>2910683</v>
      </c>
      <c r="I283" s="218">
        <f t="shared" si="55"/>
        <v>3102834</v>
      </c>
      <c r="J283" s="218">
        <f t="shared" si="55"/>
        <v>3300983</v>
      </c>
      <c r="K283" s="218">
        <f t="shared" si="55"/>
        <v>3391681</v>
      </c>
      <c r="L283" s="218">
        <f t="shared" si="55"/>
        <v>3292009</v>
      </c>
      <c r="M283" s="218">
        <f t="shared" si="55"/>
        <v>3523824</v>
      </c>
      <c r="N283" s="218">
        <f t="shared" si="55"/>
        <v>3661043</v>
      </c>
      <c r="O283" s="218">
        <f t="shared" si="55"/>
        <v>3688871</v>
      </c>
      <c r="P283" s="218">
        <f t="shared" si="55"/>
        <v>3773939</v>
      </c>
      <c r="Q283" s="218">
        <f t="shared" si="55"/>
        <v>3940925</v>
      </c>
      <c r="R283" s="218">
        <f>R260+R281</f>
        <v>4201543</v>
      </c>
      <c r="S283" s="218">
        <f>S260+S281</f>
        <v>4385497</v>
      </c>
      <c r="T283" s="218">
        <f>T260+T281</f>
        <v>4578833</v>
      </c>
      <c r="U283" s="70"/>
      <c r="V283" s="70"/>
      <c r="W283" s="70"/>
      <c r="X283" s="70"/>
      <c r="Y283" s="70"/>
      <c r="Z283" s="70"/>
      <c r="AA283" s="70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27" ht="12.75">
      <c r="A284" s="172" t="s">
        <v>820</v>
      </c>
      <c r="B284" s="87"/>
      <c r="C284" s="85"/>
      <c r="D284" s="97"/>
      <c r="E284" s="97"/>
      <c r="F284" s="97"/>
      <c r="G284" s="97"/>
      <c r="H284" s="97"/>
      <c r="I284" s="97"/>
      <c r="J284" s="97"/>
      <c r="K284" s="97"/>
      <c r="L284" s="97"/>
      <c r="M284" s="72"/>
      <c r="N284" s="72"/>
      <c r="O284" s="72"/>
      <c r="P284" s="28"/>
      <c r="Q284" s="28"/>
      <c r="R284" s="28"/>
      <c r="S284" s="28"/>
      <c r="T284" s="28"/>
      <c r="U284" s="70"/>
      <c r="V284" s="70"/>
      <c r="W284" s="70"/>
      <c r="X284" s="70"/>
      <c r="Y284" s="70"/>
      <c r="Z284" s="70"/>
      <c r="AA284" s="70"/>
    </row>
    <row r="285" spans="1:27" ht="12.75">
      <c r="A285" s="208" t="s">
        <v>215</v>
      </c>
      <c r="B285" s="130"/>
      <c r="C285" s="36"/>
      <c r="D285" s="36"/>
      <c r="E285" s="36"/>
      <c r="F285" s="36"/>
      <c r="G285" s="36"/>
      <c r="H285" s="36"/>
      <c r="I285" s="36"/>
      <c r="J285" s="36"/>
      <c r="K285" s="36"/>
      <c r="L285" s="135"/>
      <c r="M285" s="36"/>
      <c r="N285" s="36"/>
      <c r="O285" s="36"/>
      <c r="P285" s="28"/>
      <c r="Q285" s="28"/>
      <c r="R285" s="28"/>
      <c r="S285" s="28"/>
      <c r="T285" s="28"/>
      <c r="U285" s="70"/>
      <c r="V285" s="70"/>
      <c r="W285" s="70"/>
      <c r="X285" s="70"/>
      <c r="Y285" s="70"/>
      <c r="Z285" s="70"/>
      <c r="AA285" s="70"/>
    </row>
    <row r="286" spans="1:27" ht="12.75">
      <c r="A286" s="5" t="s">
        <v>834</v>
      </c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28"/>
      <c r="Q286" s="28"/>
      <c r="R286" s="28"/>
      <c r="S286" s="28"/>
      <c r="T286" s="28"/>
      <c r="U286" s="70"/>
      <c r="V286" s="70"/>
      <c r="W286" s="70"/>
      <c r="X286" s="70"/>
      <c r="Y286" s="70"/>
      <c r="Z286" s="70"/>
      <c r="AA286" s="70"/>
    </row>
    <row r="287" spans="1:27" ht="12.75">
      <c r="A287" s="14" t="s">
        <v>832</v>
      </c>
      <c r="C287" s="97"/>
      <c r="D287" s="85"/>
      <c r="E287" s="85"/>
      <c r="F287" s="97"/>
      <c r="G287" s="97"/>
      <c r="H287" s="97"/>
      <c r="I287" s="97"/>
      <c r="J287" s="97"/>
      <c r="K287" s="97"/>
      <c r="L287" s="97"/>
      <c r="M287" s="72"/>
      <c r="N287" s="72"/>
      <c r="O287" s="72"/>
      <c r="P287" s="28"/>
      <c r="Q287" s="28"/>
      <c r="R287" s="28"/>
      <c r="S287" s="28"/>
      <c r="T287" s="28"/>
      <c r="U287" s="70"/>
      <c r="V287" s="70"/>
      <c r="W287" s="70"/>
      <c r="X287" s="70"/>
      <c r="Y287" s="70"/>
      <c r="Z287" s="70"/>
      <c r="AA287" s="70"/>
    </row>
    <row r="288" spans="3:27" ht="12.75">
      <c r="C288" s="97"/>
      <c r="D288" s="226"/>
      <c r="E288" s="226"/>
      <c r="F288" s="97"/>
      <c r="G288" s="97"/>
      <c r="H288" s="97"/>
      <c r="I288" s="97"/>
      <c r="J288" s="97"/>
      <c r="K288" s="97"/>
      <c r="L288" s="97"/>
      <c r="M288" s="72"/>
      <c r="N288" s="72"/>
      <c r="O288" s="72"/>
      <c r="P288" s="28"/>
      <c r="Q288" s="28"/>
      <c r="R288" s="28"/>
      <c r="S288" s="28"/>
      <c r="T288" s="28"/>
      <c r="U288" s="70"/>
      <c r="V288" s="70"/>
      <c r="W288" s="70"/>
      <c r="X288" s="70"/>
      <c r="Y288" s="70"/>
      <c r="Z288" s="70"/>
      <c r="AA288" s="70"/>
    </row>
    <row r="289" spans="3:27" ht="12.75"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72"/>
      <c r="N289" s="72"/>
      <c r="O289" s="72"/>
      <c r="P289" s="28"/>
      <c r="Q289" s="28"/>
      <c r="R289" s="28"/>
      <c r="S289" s="28"/>
      <c r="T289" s="28"/>
      <c r="U289" s="70"/>
      <c r="V289" s="70"/>
      <c r="W289" s="70"/>
      <c r="X289" s="70"/>
      <c r="Y289" s="70"/>
      <c r="Z289" s="70"/>
      <c r="AA289" s="70"/>
    </row>
    <row r="290" spans="3:27" ht="12.75"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72"/>
      <c r="N290" s="72"/>
      <c r="O290" s="72"/>
      <c r="P290" s="28"/>
      <c r="Q290" s="28"/>
      <c r="R290" s="28"/>
      <c r="S290" s="28"/>
      <c r="T290" s="28"/>
      <c r="U290" s="70"/>
      <c r="V290" s="70"/>
      <c r="W290" s="70"/>
      <c r="X290" s="70"/>
      <c r="Y290" s="70"/>
      <c r="Z290" s="70"/>
      <c r="AA290" s="70"/>
    </row>
    <row r="291" spans="2:27" ht="12.75">
      <c r="B291" s="4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72"/>
      <c r="N291" s="72"/>
      <c r="O291" s="72"/>
      <c r="P291" s="28"/>
      <c r="Q291" s="28"/>
      <c r="R291" s="28"/>
      <c r="S291" s="28"/>
      <c r="T291" s="28"/>
      <c r="U291" s="70"/>
      <c r="V291" s="70"/>
      <c r="W291" s="70"/>
      <c r="X291" s="70"/>
      <c r="Y291" s="70"/>
      <c r="Z291" s="70"/>
      <c r="AA291" s="70"/>
    </row>
    <row r="292" spans="2:27" ht="12.75">
      <c r="B292" s="4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72"/>
      <c r="N292" s="72"/>
      <c r="O292" s="72"/>
      <c r="P292" s="28"/>
      <c r="Q292" s="28"/>
      <c r="R292" s="28"/>
      <c r="S292" s="28"/>
      <c r="T292" s="28"/>
      <c r="U292" s="70"/>
      <c r="V292" s="70"/>
      <c r="W292" s="70"/>
      <c r="X292" s="70"/>
      <c r="Y292" s="70"/>
      <c r="Z292" s="70"/>
      <c r="AA292" s="70"/>
    </row>
    <row r="293" spans="2:27" ht="12.75">
      <c r="B293" s="4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72"/>
      <c r="N293" s="72"/>
      <c r="O293" s="72"/>
      <c r="P293" s="28"/>
      <c r="Q293" s="28"/>
      <c r="R293" s="28"/>
      <c r="S293" s="28"/>
      <c r="T293" s="28"/>
      <c r="U293" s="70"/>
      <c r="V293" s="70"/>
      <c r="W293" s="70"/>
      <c r="X293" s="70"/>
      <c r="Y293" s="70"/>
      <c r="Z293" s="70"/>
      <c r="AA293" s="70"/>
    </row>
    <row r="294" spans="2:27" ht="12.75">
      <c r="B294" s="4"/>
      <c r="C294" s="97"/>
      <c r="D294" s="97"/>
      <c r="E294" s="97"/>
      <c r="F294" s="97"/>
      <c r="G294" s="97"/>
      <c r="H294" s="97"/>
      <c r="I294" s="97"/>
      <c r="J294" s="97"/>
      <c r="K294" s="97"/>
      <c r="L294" s="72"/>
      <c r="M294" s="72"/>
      <c r="N294" s="72"/>
      <c r="O294" s="72"/>
      <c r="P294" s="28"/>
      <c r="Q294" s="28"/>
      <c r="R294" s="28"/>
      <c r="S294" s="28"/>
      <c r="T294" s="28"/>
      <c r="U294" s="70"/>
      <c r="V294" s="70"/>
      <c r="W294" s="70"/>
      <c r="X294" s="70"/>
      <c r="Y294" s="70"/>
      <c r="Z294" s="70"/>
      <c r="AA294" s="70"/>
    </row>
    <row r="295" spans="2:27" ht="12.75">
      <c r="B295" s="4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72"/>
      <c r="N295" s="72"/>
      <c r="O295" s="72"/>
      <c r="P295" s="28"/>
      <c r="Q295" s="28"/>
      <c r="R295" s="28"/>
      <c r="S295" s="28"/>
      <c r="T295" s="28"/>
      <c r="U295" s="70"/>
      <c r="V295" s="70"/>
      <c r="W295" s="70"/>
      <c r="X295" s="70"/>
      <c r="Y295" s="70"/>
      <c r="Z295" s="70"/>
      <c r="AA295" s="70"/>
    </row>
    <row r="296" spans="2:27" ht="12.75">
      <c r="B296" s="4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28"/>
      <c r="Q296" s="28"/>
      <c r="R296" s="28"/>
      <c r="S296" s="28"/>
      <c r="T296" s="28"/>
      <c r="U296" s="70"/>
      <c r="V296" s="70"/>
      <c r="W296" s="70"/>
      <c r="X296" s="70"/>
      <c r="Y296" s="70"/>
      <c r="Z296" s="70"/>
      <c r="AA296" s="70"/>
    </row>
    <row r="297" spans="2:27" ht="12.75">
      <c r="B297" s="4"/>
      <c r="C297" s="97"/>
      <c r="D297" s="97"/>
      <c r="E297" s="97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8"/>
      <c r="Q297" s="28"/>
      <c r="R297" s="28"/>
      <c r="S297" s="28"/>
      <c r="T297" s="28"/>
      <c r="U297" s="70"/>
      <c r="V297" s="70"/>
      <c r="W297" s="70"/>
      <c r="X297" s="70"/>
      <c r="Y297" s="70"/>
      <c r="Z297" s="70"/>
      <c r="AA297" s="70"/>
    </row>
    <row r="298" spans="3:27" ht="12.75">
      <c r="C298" s="97"/>
      <c r="D298" s="97"/>
      <c r="E298" s="97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8"/>
      <c r="Q298" s="28"/>
      <c r="R298" s="28"/>
      <c r="S298" s="28"/>
      <c r="T298" s="28"/>
      <c r="U298" s="70"/>
      <c r="V298" s="70"/>
      <c r="W298" s="70"/>
      <c r="X298" s="70"/>
      <c r="Y298" s="70"/>
      <c r="Z298" s="70"/>
      <c r="AA298" s="70"/>
    </row>
    <row r="299" spans="3:27" ht="12.75"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45"/>
      <c r="Q299" s="45"/>
      <c r="R299" s="45"/>
      <c r="S299" s="45"/>
      <c r="T299" s="45"/>
      <c r="U299" s="70"/>
      <c r="V299" s="70"/>
      <c r="W299" s="70"/>
      <c r="X299" s="70"/>
      <c r="Y299" s="70"/>
      <c r="Z299" s="70"/>
      <c r="AA299" s="70"/>
    </row>
    <row r="300" spans="3:27" ht="12.75"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45"/>
      <c r="Q300" s="45"/>
      <c r="R300" s="45"/>
      <c r="S300" s="45"/>
      <c r="T300" s="45"/>
      <c r="U300" s="70"/>
      <c r="V300" s="70"/>
      <c r="W300" s="70"/>
      <c r="X300" s="70"/>
      <c r="Y300" s="70"/>
      <c r="Z300" s="70"/>
      <c r="AA300" s="70"/>
    </row>
    <row r="301" spans="3:27" ht="12.75"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28"/>
      <c r="Q301" s="28"/>
      <c r="R301" s="28"/>
      <c r="S301" s="28"/>
      <c r="T301" s="28"/>
      <c r="U301" s="70"/>
      <c r="V301" s="70"/>
      <c r="W301" s="70"/>
      <c r="X301" s="70"/>
      <c r="Y301" s="70"/>
      <c r="Z301" s="70"/>
      <c r="AA301" s="70"/>
    </row>
    <row r="302" spans="3:27" ht="12.75">
      <c r="C302" s="97"/>
      <c r="D302" s="97"/>
      <c r="E302" s="97"/>
      <c r="F302" s="97"/>
      <c r="G302" s="97"/>
      <c r="H302" s="97"/>
      <c r="I302" s="97"/>
      <c r="J302" s="97"/>
      <c r="K302" s="97"/>
      <c r="L302" s="72"/>
      <c r="M302" s="72"/>
      <c r="N302" s="72"/>
      <c r="O302" s="72"/>
      <c r="P302" s="28"/>
      <c r="Q302" s="28"/>
      <c r="R302" s="28"/>
      <c r="S302" s="28"/>
      <c r="T302" s="28"/>
      <c r="U302" s="70"/>
      <c r="V302" s="70"/>
      <c r="W302" s="70"/>
      <c r="X302" s="70"/>
      <c r="Y302" s="70"/>
      <c r="Z302" s="70"/>
      <c r="AA302" s="70"/>
    </row>
    <row r="303" spans="3:27" ht="12.75"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72"/>
      <c r="N303" s="72"/>
      <c r="O303" s="72"/>
      <c r="P303" s="28"/>
      <c r="Q303" s="28"/>
      <c r="R303" s="28"/>
      <c r="S303" s="28"/>
      <c r="T303" s="28"/>
      <c r="U303" s="70"/>
      <c r="V303" s="70"/>
      <c r="W303" s="70"/>
      <c r="X303" s="70"/>
      <c r="Y303" s="70"/>
      <c r="Z303" s="70"/>
      <c r="AA303" s="70"/>
    </row>
    <row r="304" spans="3:27" ht="12.75"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72"/>
      <c r="N304" s="72"/>
      <c r="O304" s="72"/>
      <c r="P304" s="45"/>
      <c r="Q304" s="45"/>
      <c r="R304" s="45"/>
      <c r="S304" s="45"/>
      <c r="T304" s="45"/>
      <c r="U304" s="70"/>
      <c r="V304" s="70"/>
      <c r="W304" s="70"/>
      <c r="X304" s="70"/>
      <c r="Y304" s="70"/>
      <c r="Z304" s="70"/>
      <c r="AA304" s="70"/>
    </row>
    <row r="305" spans="3:27" ht="12.75"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72"/>
      <c r="N305" s="72"/>
      <c r="O305" s="72"/>
      <c r="P305" s="45"/>
      <c r="Q305" s="45"/>
      <c r="R305" s="45"/>
      <c r="S305" s="45"/>
      <c r="T305" s="45"/>
      <c r="U305" s="70"/>
      <c r="V305" s="70"/>
      <c r="W305" s="70"/>
      <c r="X305" s="70"/>
      <c r="Y305" s="70"/>
      <c r="Z305" s="70"/>
      <c r="AA305" s="70"/>
    </row>
    <row r="306" spans="3:16" ht="12.75"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72"/>
      <c r="N306" s="72"/>
      <c r="O306" s="72"/>
      <c r="P306"/>
    </row>
    <row r="307" spans="3:16" ht="12.75"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/>
    </row>
    <row r="308" spans="3:16" ht="12.75"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72"/>
      <c r="N308" s="72"/>
      <c r="O308" s="72"/>
      <c r="P308"/>
    </row>
    <row r="309" spans="3:16" ht="12.75">
      <c r="C309" s="72"/>
      <c r="D309" s="97"/>
      <c r="E309" s="97"/>
      <c r="F309" s="97"/>
      <c r="G309" s="97"/>
      <c r="H309" s="97"/>
      <c r="I309" s="97"/>
      <c r="J309" s="97"/>
      <c r="K309" s="97"/>
      <c r="L309" s="97"/>
      <c r="M309" s="72"/>
      <c r="N309" s="72"/>
      <c r="O309" s="72"/>
      <c r="P309"/>
    </row>
    <row r="310" spans="3:16" ht="12.75">
      <c r="C310" s="226"/>
      <c r="D310" s="97"/>
      <c r="E310" s="97"/>
      <c r="F310" s="97"/>
      <c r="G310" s="97"/>
      <c r="H310" s="97"/>
      <c r="I310" s="97"/>
      <c r="J310" s="97"/>
      <c r="K310" s="97"/>
      <c r="L310" s="97"/>
      <c r="M310" s="72"/>
      <c r="N310" s="72"/>
      <c r="O310" s="72"/>
      <c r="P310"/>
    </row>
    <row r="311" spans="3:16" ht="12.75">
      <c r="C311" s="226"/>
      <c r="D311" s="97"/>
      <c r="E311" s="97"/>
      <c r="F311" s="97"/>
      <c r="G311" s="97"/>
      <c r="H311" s="97"/>
      <c r="I311" s="97"/>
      <c r="J311" s="97"/>
      <c r="K311" s="97"/>
      <c r="L311" s="97"/>
      <c r="M311" s="72"/>
      <c r="N311" s="72"/>
      <c r="O311" s="72"/>
      <c r="P311"/>
    </row>
    <row r="312" spans="3:16" ht="12.75">
      <c r="C312" s="97"/>
      <c r="D312" s="72"/>
      <c r="E312" s="72"/>
      <c r="F312" s="97"/>
      <c r="G312" s="97"/>
      <c r="H312" s="97"/>
      <c r="I312" s="97"/>
      <c r="J312" s="97"/>
      <c r="K312" s="97"/>
      <c r="L312" s="97"/>
      <c r="M312" s="72"/>
      <c r="N312" s="72"/>
      <c r="O312" s="72"/>
      <c r="P312"/>
    </row>
    <row r="313" spans="3:16" ht="12.75">
      <c r="C313" s="97"/>
      <c r="D313" s="226"/>
      <c r="E313" s="226"/>
      <c r="F313" s="97"/>
      <c r="G313" s="97"/>
      <c r="H313" s="97"/>
      <c r="I313" s="97"/>
      <c r="J313" s="97"/>
      <c r="K313" s="97"/>
      <c r="L313" s="97"/>
      <c r="M313" s="72"/>
      <c r="N313" s="72"/>
      <c r="O313" s="72"/>
      <c r="P313"/>
    </row>
    <row r="314" spans="3:16" ht="12.75">
      <c r="C314" s="97"/>
      <c r="D314" s="226"/>
      <c r="E314" s="226"/>
      <c r="F314" s="97"/>
      <c r="G314" s="97"/>
      <c r="H314" s="97"/>
      <c r="I314" s="97"/>
      <c r="J314" s="97"/>
      <c r="K314" s="97"/>
      <c r="L314" s="97"/>
      <c r="M314" s="72"/>
      <c r="N314" s="72"/>
      <c r="O314" s="72"/>
      <c r="P314"/>
    </row>
    <row r="315" spans="3:16" ht="12.75"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72"/>
      <c r="N315" s="72"/>
      <c r="O315" s="72"/>
      <c r="P315"/>
    </row>
    <row r="316" spans="3:16" ht="12.75"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72"/>
      <c r="N316" s="72"/>
      <c r="O316" s="72"/>
      <c r="P316"/>
    </row>
    <row r="317" spans="3:16" ht="12.75"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72"/>
      <c r="N317" s="72"/>
      <c r="O317" s="72"/>
      <c r="P317"/>
    </row>
    <row r="318" spans="3:16" ht="12.75"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72"/>
      <c r="N318" s="72"/>
      <c r="O318" s="72"/>
      <c r="P318"/>
    </row>
    <row r="319" spans="3:16" ht="12.75"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72"/>
      <c r="N319" s="72"/>
      <c r="O319" s="72"/>
      <c r="P319"/>
    </row>
    <row r="320" spans="3:16" ht="12.75">
      <c r="C320" s="97"/>
      <c r="D320" s="97"/>
      <c r="E320" s="97"/>
      <c r="F320" s="97"/>
      <c r="G320" s="97"/>
      <c r="H320" s="97"/>
      <c r="I320" s="97"/>
      <c r="J320" s="97"/>
      <c r="K320" s="97"/>
      <c r="L320" s="72"/>
      <c r="M320" s="72"/>
      <c r="N320" s="72"/>
      <c r="O320" s="72"/>
      <c r="P320"/>
    </row>
    <row r="321" spans="3:16" ht="12.75"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72"/>
      <c r="N321" s="72"/>
      <c r="O321" s="72"/>
      <c r="P321"/>
    </row>
    <row r="322" spans="3:16" ht="12.75"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/>
    </row>
    <row r="323" spans="3:16" ht="12.75">
      <c r="C323" s="97"/>
      <c r="D323" s="97"/>
      <c r="E323" s="97"/>
      <c r="F323" s="226"/>
      <c r="G323" s="226"/>
      <c r="H323" s="226"/>
      <c r="I323" s="226"/>
      <c r="J323" s="226"/>
      <c r="K323" s="226"/>
      <c r="L323" s="226"/>
      <c r="M323" s="72"/>
      <c r="N323" s="72"/>
      <c r="O323" s="72"/>
      <c r="P323"/>
    </row>
    <row r="324" spans="3:16" ht="12.75">
      <c r="C324" s="97"/>
      <c r="D324" s="97"/>
      <c r="E324" s="97"/>
      <c r="F324" s="85"/>
      <c r="G324" s="85"/>
      <c r="H324" s="85"/>
      <c r="I324" s="85"/>
      <c r="J324" s="85"/>
      <c r="K324" s="85"/>
      <c r="L324" s="85"/>
      <c r="M324" s="72"/>
      <c r="N324" s="72"/>
      <c r="O324" s="72"/>
      <c r="P324"/>
    </row>
    <row r="325" spans="3:20" ht="12.75">
      <c r="C325" s="97"/>
      <c r="D325" s="97"/>
      <c r="E325" s="97"/>
      <c r="F325" s="85"/>
      <c r="G325" s="85"/>
      <c r="H325" s="85"/>
      <c r="I325" s="85"/>
      <c r="J325" s="85"/>
      <c r="K325" s="85"/>
      <c r="L325" s="85"/>
      <c r="M325" s="72"/>
      <c r="N325" s="72"/>
      <c r="O325" s="72"/>
      <c r="P325" s="6"/>
      <c r="Q325" s="6"/>
      <c r="R325" s="6"/>
      <c r="S325" s="6"/>
      <c r="T325" s="6"/>
    </row>
    <row r="326" spans="3:20" ht="12.75"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6"/>
      <c r="Q326" s="6"/>
      <c r="R326" s="6"/>
      <c r="S326" s="6"/>
      <c r="T326" s="6"/>
    </row>
    <row r="327" spans="3:16" ht="12.75"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/>
    </row>
    <row r="328" spans="3:16" ht="12.75"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/>
    </row>
    <row r="329" spans="3:16" ht="12.75"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/>
    </row>
    <row r="330" spans="3:16" ht="12.75"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/>
    </row>
    <row r="331" spans="3:20" ht="12.75"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6"/>
      <c r="Q331" s="6"/>
      <c r="R331" s="6"/>
      <c r="S331" s="6"/>
      <c r="T331" s="6"/>
    </row>
    <row r="332" spans="3:16" ht="12.75">
      <c r="C332" s="97"/>
      <c r="D332" s="97"/>
      <c r="E332" s="97"/>
      <c r="F332" s="85"/>
      <c r="G332" s="85"/>
      <c r="H332" s="85"/>
      <c r="I332" s="85"/>
      <c r="J332" s="85"/>
      <c r="K332" s="85"/>
      <c r="L332" s="85"/>
      <c r="M332" s="72"/>
      <c r="N332" s="72"/>
      <c r="O332" s="72"/>
      <c r="P332"/>
    </row>
    <row r="333" spans="3:16" ht="12.75"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/>
    </row>
    <row r="334" spans="3:16" ht="12.75"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/>
    </row>
    <row r="335" spans="3:16" ht="12.75"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/>
    </row>
    <row r="336" spans="3:16" ht="12.75"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/>
    </row>
    <row r="337" spans="3:16" ht="12.75"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/>
    </row>
    <row r="338" spans="3:16" ht="12.75"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/>
    </row>
    <row r="339" spans="3:16" ht="12.75"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/>
    </row>
    <row r="340" spans="3:16" ht="12.75"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72"/>
      <c r="N340" s="72"/>
      <c r="O340" s="72"/>
      <c r="P340"/>
    </row>
    <row r="341" spans="3:16" ht="12.75"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/>
    </row>
    <row r="342" spans="3:16" ht="12.75"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/>
    </row>
    <row r="343" spans="3:16" ht="12.75"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/>
    </row>
    <row r="344" spans="3:16" ht="12.75"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/>
    </row>
    <row r="345" spans="3:16" ht="12.75"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/>
    </row>
    <row r="346" spans="3:16" ht="12.75"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/>
    </row>
    <row r="347" spans="3:16" ht="12.75"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72"/>
      <c r="N347" s="72"/>
      <c r="O347" s="72"/>
      <c r="P347"/>
    </row>
    <row r="348" spans="3:16" ht="12.75">
      <c r="C348" s="85"/>
      <c r="D348" s="85"/>
      <c r="E348" s="85"/>
      <c r="F348" s="226"/>
      <c r="G348" s="226"/>
      <c r="H348" s="226"/>
      <c r="I348" s="226"/>
      <c r="J348" s="226"/>
      <c r="K348" s="226"/>
      <c r="L348" s="226"/>
      <c r="M348" s="72"/>
      <c r="N348" s="72"/>
      <c r="O348" s="72"/>
      <c r="P348"/>
    </row>
    <row r="349" spans="3:16" ht="12.75">
      <c r="C349" s="85"/>
      <c r="D349" s="85"/>
      <c r="E349" s="85"/>
      <c r="F349" s="226"/>
      <c r="G349" s="226"/>
      <c r="H349" s="226"/>
      <c r="I349" s="226"/>
      <c r="J349" s="226"/>
      <c r="K349" s="226"/>
      <c r="L349" s="226"/>
      <c r="M349" s="72"/>
      <c r="N349" s="72"/>
      <c r="O349" s="72"/>
      <c r="P349"/>
    </row>
    <row r="350" spans="3:16" ht="12.75"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/>
    </row>
    <row r="351" spans="3:16" ht="12.75"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/>
    </row>
    <row r="352" spans="3:20" ht="12.75"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6"/>
      <c r="Q352" s="6"/>
      <c r="R352" s="6"/>
      <c r="S352" s="6"/>
      <c r="T352" s="6"/>
    </row>
    <row r="353" spans="3:16" ht="12.75"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/>
    </row>
    <row r="354" spans="3:16" ht="12.75"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/>
    </row>
    <row r="355" spans="3:16" ht="12.75"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/>
    </row>
    <row r="356" spans="3:16" ht="12.75"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/>
    </row>
    <row r="357" spans="3:20" ht="12.75"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6"/>
      <c r="Q357" s="6"/>
      <c r="R357" s="6"/>
      <c r="S357" s="6"/>
      <c r="T357" s="6"/>
    </row>
    <row r="358" spans="3:16" ht="12.75"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/>
    </row>
    <row r="359" spans="3:16" ht="12.75"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/>
    </row>
    <row r="360" spans="3:16" ht="12.75"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/>
    </row>
    <row r="361" spans="3:16" ht="12.75"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  <c r="P361"/>
    </row>
    <row r="362" spans="3:16" ht="12.75"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  <c r="P362"/>
    </row>
    <row r="363" spans="3:16" ht="12.75"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/>
    </row>
    <row r="364" spans="3:16" ht="12.75"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/>
    </row>
    <row r="365" spans="3:16" ht="12.75"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/>
    </row>
    <row r="366" spans="3:16" ht="12.75"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/>
    </row>
    <row r="367" spans="3:16" ht="12.75"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/>
    </row>
    <row r="368" spans="3:16" ht="12.75"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/>
    </row>
    <row r="369" spans="3:16" ht="12.75"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/>
    </row>
    <row r="370" spans="3:16" ht="12.75"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/>
    </row>
    <row r="371" spans="3:16" ht="12.75"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/>
    </row>
    <row r="372" spans="3:16" ht="12.75"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/>
    </row>
    <row r="373" spans="3:16" ht="12.75"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/>
    </row>
    <row r="374" spans="3:16" ht="12.75">
      <c r="C374" s="97"/>
      <c r="D374" s="97"/>
      <c r="E374" s="97"/>
      <c r="F374" s="4"/>
      <c r="G374" s="4"/>
      <c r="H374" s="4"/>
      <c r="I374" s="4"/>
      <c r="J374" s="4"/>
      <c r="K374" s="98"/>
      <c r="L374" s="72"/>
      <c r="M374" s="72"/>
      <c r="N374" s="97"/>
      <c r="O374" s="97"/>
      <c r="P374"/>
    </row>
    <row r="375" spans="3:16" ht="12.75">
      <c r="C375" s="222"/>
      <c r="D375" s="222"/>
      <c r="E375" s="222"/>
      <c r="F375" s="222"/>
      <c r="G375" s="222"/>
      <c r="H375" s="222"/>
      <c r="I375" s="222"/>
      <c r="J375" s="222"/>
      <c r="K375" s="222"/>
      <c r="L375" s="29"/>
      <c r="M375" s="29"/>
      <c r="N375" s="130"/>
      <c r="O375" s="130"/>
      <c r="P375"/>
    </row>
    <row r="376" spans="3:16" ht="12.75">
      <c r="C376" s="222"/>
      <c r="D376" s="97"/>
      <c r="E376" s="97"/>
      <c r="F376" s="4"/>
      <c r="G376" s="4"/>
      <c r="H376" s="4"/>
      <c r="I376" s="4"/>
      <c r="J376" s="4"/>
      <c r="K376" s="203"/>
      <c r="L376" s="72"/>
      <c r="M376" s="72"/>
      <c r="P376"/>
    </row>
    <row r="377" spans="3:16" ht="12.75">
      <c r="C377" s="222"/>
      <c r="D377" s="97"/>
      <c r="E377" s="97"/>
      <c r="F377" s="4"/>
      <c r="G377" s="4"/>
      <c r="H377" s="4"/>
      <c r="I377" s="4"/>
      <c r="J377" s="4"/>
      <c r="K377" s="4"/>
      <c r="L377" s="72"/>
      <c r="M377" s="72"/>
      <c r="P377"/>
    </row>
    <row r="378" spans="3:20" ht="12.75">
      <c r="C378" s="222"/>
      <c r="D378" s="97"/>
      <c r="E378" s="97"/>
      <c r="F378" s="4"/>
      <c r="G378" s="4"/>
      <c r="H378" s="4"/>
      <c r="I378" s="4"/>
      <c r="J378" s="4"/>
      <c r="K378" s="4"/>
      <c r="L378" s="72"/>
      <c r="M378" s="72"/>
      <c r="P378" s="6"/>
      <c r="Q378" s="6"/>
      <c r="R378" s="6"/>
      <c r="S378" s="6"/>
      <c r="T378" s="6"/>
    </row>
    <row r="379" spans="3:16" ht="12.75">
      <c r="C379" s="222"/>
      <c r="D379" s="97"/>
      <c r="E379" s="97"/>
      <c r="F379" s="4"/>
      <c r="G379" s="4"/>
      <c r="H379" s="4"/>
      <c r="I379" s="4"/>
      <c r="J379" s="4"/>
      <c r="K379" s="4"/>
      <c r="L379" s="72"/>
      <c r="M379" s="72"/>
      <c r="P379"/>
    </row>
    <row r="380" spans="3:16" ht="12.75">
      <c r="C380" s="222"/>
      <c r="D380" s="97"/>
      <c r="E380" s="97"/>
      <c r="F380" s="4"/>
      <c r="G380" s="4"/>
      <c r="H380" s="4"/>
      <c r="I380" s="4"/>
      <c r="J380" s="4"/>
      <c r="K380" s="4"/>
      <c r="L380" s="72"/>
      <c r="M380" s="72"/>
      <c r="P380"/>
    </row>
    <row r="381" spans="3:16" ht="12.75">
      <c r="C381" s="222"/>
      <c r="D381" s="97"/>
      <c r="E381" s="97"/>
      <c r="F381" s="4"/>
      <c r="G381" s="4"/>
      <c r="H381" s="4"/>
      <c r="I381" s="4"/>
      <c r="J381" s="4"/>
      <c r="K381" s="4"/>
      <c r="L381" s="72"/>
      <c r="M381" s="72"/>
      <c r="P381"/>
    </row>
    <row r="382" spans="3:16" ht="12.75">
      <c r="C382" s="222"/>
      <c r="D382" s="97"/>
      <c r="E382" s="97"/>
      <c r="F382" s="4"/>
      <c r="G382" s="4"/>
      <c r="H382" s="4"/>
      <c r="I382" s="4"/>
      <c r="J382" s="4"/>
      <c r="K382" s="4"/>
      <c r="L382" s="72"/>
      <c r="M382" s="72"/>
      <c r="P382"/>
    </row>
    <row r="383" spans="3:16" ht="12.75">
      <c r="C383" s="222"/>
      <c r="D383" s="97"/>
      <c r="E383" s="97"/>
      <c r="F383" s="4"/>
      <c r="G383" s="4"/>
      <c r="H383" s="4"/>
      <c r="I383" s="4"/>
      <c r="J383" s="4"/>
      <c r="K383" s="4"/>
      <c r="L383" s="72"/>
      <c r="M383" s="72"/>
      <c r="P383"/>
    </row>
    <row r="384" spans="3:16" ht="12.75">
      <c r="C384" s="222"/>
      <c r="D384" s="97"/>
      <c r="E384" s="97"/>
      <c r="F384" s="4"/>
      <c r="G384" s="4"/>
      <c r="H384" s="4"/>
      <c r="I384" s="4"/>
      <c r="J384" s="4"/>
      <c r="K384" s="4"/>
      <c r="L384" s="72"/>
      <c r="M384" s="72"/>
      <c r="P384"/>
    </row>
    <row r="385" spans="3:16" ht="12.75">
      <c r="C385" s="222"/>
      <c r="D385" s="97"/>
      <c r="E385" s="97"/>
      <c r="F385" s="4"/>
      <c r="G385" s="4"/>
      <c r="H385" s="4"/>
      <c r="I385" s="4"/>
      <c r="J385" s="4"/>
      <c r="K385" s="4"/>
      <c r="L385" s="72"/>
      <c r="M385" s="72"/>
      <c r="P385"/>
    </row>
    <row r="386" spans="3:16" ht="12.75">
      <c r="C386" s="222"/>
      <c r="D386" s="97"/>
      <c r="E386" s="97"/>
      <c r="F386" s="4"/>
      <c r="G386" s="4"/>
      <c r="H386" s="4"/>
      <c r="I386" s="4"/>
      <c r="J386" s="4"/>
      <c r="K386" s="4"/>
      <c r="L386" s="72"/>
      <c r="M386" s="72"/>
      <c r="P386"/>
    </row>
    <row r="387" spans="3:16" ht="12.75">
      <c r="C387" s="4"/>
      <c r="D387" s="97"/>
      <c r="E387" s="4"/>
      <c r="F387" s="4"/>
      <c r="G387" s="4"/>
      <c r="H387" s="4"/>
      <c r="I387" s="4"/>
      <c r="J387" s="4"/>
      <c r="K387" s="4"/>
      <c r="L387" s="72"/>
      <c r="M387" s="72"/>
      <c r="P387"/>
    </row>
    <row r="388" spans="3:16" ht="12.75">
      <c r="C388" s="4"/>
      <c r="D388" s="4"/>
      <c r="E388" s="4"/>
      <c r="F388" s="4"/>
      <c r="G388" s="4"/>
      <c r="H388" s="4"/>
      <c r="I388" s="4"/>
      <c r="J388" s="4"/>
      <c r="K388" s="4"/>
      <c r="L388" s="72"/>
      <c r="M388" s="72"/>
      <c r="P388"/>
    </row>
    <row r="389" spans="3:16" ht="12.75">
      <c r="C389" s="4"/>
      <c r="D389" s="4"/>
      <c r="E389" s="4"/>
      <c r="F389" s="4"/>
      <c r="G389" s="4"/>
      <c r="H389" s="4"/>
      <c r="I389" s="4"/>
      <c r="J389" s="4"/>
      <c r="K389" s="4"/>
      <c r="L389" s="72"/>
      <c r="M389" s="72"/>
      <c r="P389"/>
    </row>
    <row r="390" spans="3:16" ht="12.75">
      <c r="C390" s="4"/>
      <c r="D390" s="4"/>
      <c r="E390" s="4"/>
      <c r="F390" s="4"/>
      <c r="G390" s="4"/>
      <c r="H390" s="4"/>
      <c r="I390" s="4"/>
      <c r="J390" s="4"/>
      <c r="K390" s="4"/>
      <c r="L390" s="72"/>
      <c r="M390" s="72"/>
      <c r="P390"/>
    </row>
    <row r="391" spans="3:16" ht="12.75">
      <c r="C391" s="4"/>
      <c r="D391" s="4"/>
      <c r="E391" s="4"/>
      <c r="F391" s="4"/>
      <c r="G391" s="4"/>
      <c r="H391" s="4"/>
      <c r="I391" s="4"/>
      <c r="J391" s="4"/>
      <c r="K391" s="4"/>
      <c r="L391" s="72"/>
      <c r="M391" s="72"/>
      <c r="P391"/>
    </row>
    <row r="392" spans="3:16" ht="12.75">
      <c r="C392" s="4"/>
      <c r="D392" s="4"/>
      <c r="E392" s="4"/>
      <c r="F392" s="4"/>
      <c r="G392" s="4"/>
      <c r="H392" s="4"/>
      <c r="I392" s="4"/>
      <c r="J392" s="4"/>
      <c r="K392" s="4"/>
      <c r="L392" s="72"/>
      <c r="M392" s="72"/>
      <c r="P392"/>
    </row>
    <row r="393" spans="3:16" ht="12.75">
      <c r="C393" s="4"/>
      <c r="D393" s="4"/>
      <c r="E393" s="4"/>
      <c r="F393" s="4"/>
      <c r="G393" s="4"/>
      <c r="H393" s="4"/>
      <c r="I393" s="4"/>
      <c r="J393" s="4"/>
      <c r="K393" s="4"/>
      <c r="L393" s="72"/>
      <c r="M393" s="72"/>
      <c r="P393"/>
    </row>
    <row r="394" spans="3:16" ht="12.75">
      <c r="C394" s="4"/>
      <c r="D394" s="4"/>
      <c r="E394" s="4"/>
      <c r="F394" s="4"/>
      <c r="G394" s="4"/>
      <c r="H394" s="4"/>
      <c r="I394" s="4"/>
      <c r="J394" s="4"/>
      <c r="K394" s="4"/>
      <c r="L394" s="72"/>
      <c r="M394" s="72"/>
      <c r="P394"/>
    </row>
    <row r="395" spans="3:16" ht="12.75">
      <c r="C395" s="4"/>
      <c r="D395" s="4"/>
      <c r="E395" s="4"/>
      <c r="F395" s="4"/>
      <c r="G395" s="4"/>
      <c r="H395" s="4"/>
      <c r="I395" s="4"/>
      <c r="J395" s="4"/>
      <c r="K395" s="4"/>
      <c r="L395" s="72"/>
      <c r="M395" s="72"/>
      <c r="P395"/>
    </row>
    <row r="396" spans="3:16" ht="12.75">
      <c r="C396" s="4"/>
      <c r="D396" s="4"/>
      <c r="E396" s="4"/>
      <c r="F396" s="4"/>
      <c r="G396" s="4"/>
      <c r="H396" s="4"/>
      <c r="I396" s="4"/>
      <c r="J396" s="4"/>
      <c r="K396" s="4"/>
      <c r="L396" s="72"/>
      <c r="M396" s="72"/>
      <c r="P396"/>
    </row>
    <row r="397" spans="3:16" ht="12.75">
      <c r="C397" s="4"/>
      <c r="D397" s="4"/>
      <c r="E397" s="4"/>
      <c r="F397" s="4"/>
      <c r="G397" s="4"/>
      <c r="H397" s="4"/>
      <c r="I397" s="4"/>
      <c r="J397" s="4"/>
      <c r="K397" s="4"/>
      <c r="L397" s="72"/>
      <c r="M397" s="72"/>
      <c r="P397"/>
    </row>
    <row r="398" spans="3:16" ht="12.75">
      <c r="C398" s="4"/>
      <c r="D398" s="4"/>
      <c r="E398" s="4"/>
      <c r="F398" s="4"/>
      <c r="G398" s="4"/>
      <c r="H398" s="4"/>
      <c r="I398" s="4"/>
      <c r="J398" s="4"/>
      <c r="K398" s="4"/>
      <c r="L398" s="72"/>
      <c r="M398" s="72"/>
      <c r="P398"/>
    </row>
    <row r="399" spans="3:16" ht="12.75">
      <c r="C399" s="4"/>
      <c r="D399" s="4"/>
      <c r="E399" s="4"/>
      <c r="F399" s="4"/>
      <c r="G399" s="4"/>
      <c r="H399" s="4"/>
      <c r="I399" s="4"/>
      <c r="J399" s="4"/>
      <c r="K399" s="4"/>
      <c r="L399" s="72"/>
      <c r="M399" s="72"/>
      <c r="P399"/>
    </row>
    <row r="400" spans="3:16" ht="12.75">
      <c r="C400" s="4"/>
      <c r="D400" s="4"/>
      <c r="E400" s="4"/>
      <c r="F400" s="4"/>
      <c r="G400" s="4"/>
      <c r="H400" s="4"/>
      <c r="I400" s="4"/>
      <c r="J400" s="4"/>
      <c r="K400" s="4"/>
      <c r="L400" s="72"/>
      <c r="M400" s="72"/>
      <c r="P400"/>
    </row>
    <row r="401" spans="3:16" ht="12.75">
      <c r="C401" s="4"/>
      <c r="D401" s="4"/>
      <c r="E401" s="4"/>
      <c r="F401" s="4"/>
      <c r="G401" s="4"/>
      <c r="H401" s="4"/>
      <c r="I401" s="4"/>
      <c r="J401" s="4"/>
      <c r="K401" s="4"/>
      <c r="L401" s="72"/>
      <c r="M401" s="72"/>
      <c r="P401"/>
    </row>
    <row r="402" spans="3:16" ht="12.75">
      <c r="C402" s="4"/>
      <c r="D402" s="4"/>
      <c r="E402" s="4"/>
      <c r="F402" s="4"/>
      <c r="G402" s="4"/>
      <c r="H402" s="4"/>
      <c r="I402" s="4"/>
      <c r="J402" s="4"/>
      <c r="K402" s="4"/>
      <c r="L402" s="72"/>
      <c r="M402" s="72"/>
      <c r="P402"/>
    </row>
    <row r="403" spans="3:16" ht="12.75">
      <c r="C403" s="4"/>
      <c r="D403" s="4"/>
      <c r="E403" s="4"/>
      <c r="F403" s="4"/>
      <c r="G403" s="4"/>
      <c r="H403" s="4"/>
      <c r="I403" s="4"/>
      <c r="J403" s="4"/>
      <c r="K403" s="4"/>
      <c r="L403" s="72"/>
      <c r="M403" s="72"/>
      <c r="P403"/>
    </row>
    <row r="404" spans="3:16" ht="12.75">
      <c r="C404" s="4"/>
      <c r="D404" s="4"/>
      <c r="E404" s="4"/>
      <c r="F404" s="4"/>
      <c r="G404" s="4"/>
      <c r="H404" s="4"/>
      <c r="I404" s="4"/>
      <c r="J404" s="4"/>
      <c r="K404" s="4"/>
      <c r="L404" s="72"/>
      <c r="M404" s="72"/>
      <c r="P404"/>
    </row>
    <row r="405" spans="3:16" ht="12.75">
      <c r="C405" s="4"/>
      <c r="D405" s="4"/>
      <c r="E405" s="4"/>
      <c r="F405" s="4"/>
      <c r="G405" s="4"/>
      <c r="H405" s="4"/>
      <c r="I405" s="4"/>
      <c r="J405" s="4"/>
      <c r="K405" s="4"/>
      <c r="L405" s="72"/>
      <c r="M405" s="72"/>
      <c r="P405"/>
    </row>
    <row r="406" spans="3:16" ht="12.75">
      <c r="C406" s="4"/>
      <c r="D406" s="4"/>
      <c r="E406" s="4"/>
      <c r="F406" s="4"/>
      <c r="G406" s="4"/>
      <c r="H406" s="4"/>
      <c r="I406" s="4"/>
      <c r="J406" s="4"/>
      <c r="K406" s="4"/>
      <c r="L406" s="72"/>
      <c r="M406" s="72"/>
      <c r="P406"/>
    </row>
    <row r="407" spans="3:16" ht="12.75">
      <c r="C407" s="4"/>
      <c r="D407" s="4"/>
      <c r="E407" s="4"/>
      <c r="F407" s="4"/>
      <c r="G407" s="4"/>
      <c r="H407" s="4"/>
      <c r="I407" s="4"/>
      <c r="J407" s="4"/>
      <c r="K407" s="4"/>
      <c r="L407" s="72"/>
      <c r="M407" s="72"/>
      <c r="P407"/>
    </row>
    <row r="408" spans="3:16" ht="12.75">
      <c r="C408" s="4"/>
      <c r="D408" s="4"/>
      <c r="E408" s="4"/>
      <c r="F408" s="4"/>
      <c r="G408" s="4"/>
      <c r="H408" s="4"/>
      <c r="I408" s="4"/>
      <c r="J408" s="4"/>
      <c r="K408" s="4"/>
      <c r="L408" s="72"/>
      <c r="M408" s="72"/>
      <c r="P408"/>
    </row>
    <row r="409" spans="3:16" ht="12.75">
      <c r="C409" s="4"/>
      <c r="D409" s="4"/>
      <c r="E409" s="4"/>
      <c r="F409" s="4"/>
      <c r="G409" s="4"/>
      <c r="H409" s="4"/>
      <c r="I409" s="4"/>
      <c r="J409" s="4"/>
      <c r="K409" s="4"/>
      <c r="L409" s="72"/>
      <c r="M409" s="72"/>
      <c r="P409"/>
    </row>
    <row r="410" spans="3:16" ht="12.75">
      <c r="C410" s="4"/>
      <c r="D410" s="4"/>
      <c r="E410" s="4"/>
      <c r="F410" s="4"/>
      <c r="G410" s="4"/>
      <c r="H410" s="4"/>
      <c r="I410" s="4"/>
      <c r="J410" s="4"/>
      <c r="K410" s="4"/>
      <c r="L410" s="72"/>
      <c r="M410" s="72"/>
      <c r="P410"/>
    </row>
    <row r="411" spans="3:16" ht="12.75">
      <c r="C411" s="4"/>
      <c r="D411" s="4"/>
      <c r="E411" s="4"/>
      <c r="F411" s="4"/>
      <c r="G411" s="4"/>
      <c r="H411" s="4"/>
      <c r="I411" s="4"/>
      <c r="J411" s="4"/>
      <c r="K411" s="4"/>
      <c r="L411" s="72"/>
      <c r="M411" s="72"/>
      <c r="P411"/>
    </row>
    <row r="412" spans="3:16" ht="12.75">
      <c r="C412" s="4"/>
      <c r="D412" s="4"/>
      <c r="E412" s="4"/>
      <c r="F412" s="4"/>
      <c r="G412" s="4"/>
      <c r="H412" s="4"/>
      <c r="I412" s="4"/>
      <c r="J412" s="4"/>
      <c r="K412" s="4"/>
      <c r="L412" s="72"/>
      <c r="M412" s="72"/>
      <c r="P412"/>
    </row>
    <row r="413" spans="3:16" ht="12.75">
      <c r="C413" s="4"/>
      <c r="D413" s="4"/>
      <c r="E413" s="4"/>
      <c r="F413" s="4"/>
      <c r="G413" s="4"/>
      <c r="H413" s="4"/>
      <c r="I413" s="4"/>
      <c r="J413" s="4"/>
      <c r="K413" s="4"/>
      <c r="L413" s="72"/>
      <c r="M413" s="72"/>
      <c r="P413"/>
    </row>
    <row r="414" spans="3:16" ht="12.75">
      <c r="C414" s="4"/>
      <c r="D414" s="4"/>
      <c r="E414" s="4"/>
      <c r="F414" s="4"/>
      <c r="G414" s="4"/>
      <c r="H414" s="4"/>
      <c r="I414" s="4"/>
      <c r="J414" s="4"/>
      <c r="K414" s="4"/>
      <c r="L414" s="72"/>
      <c r="M414" s="72"/>
      <c r="P414"/>
    </row>
    <row r="415" spans="3:16" ht="12.75">
      <c r="C415" s="4"/>
      <c r="D415" s="4"/>
      <c r="E415" s="4"/>
      <c r="F415" s="4"/>
      <c r="G415" s="4"/>
      <c r="H415" s="4"/>
      <c r="I415" s="4"/>
      <c r="J415" s="4"/>
      <c r="K415" s="4"/>
      <c r="L415" s="72"/>
      <c r="M415" s="72"/>
      <c r="P415"/>
    </row>
    <row r="416" spans="3:16" ht="12.75">
      <c r="C416" s="4"/>
      <c r="D416" s="4"/>
      <c r="E416" s="4"/>
      <c r="F416" s="4"/>
      <c r="G416" s="4"/>
      <c r="H416" s="4"/>
      <c r="I416" s="4"/>
      <c r="J416" s="4"/>
      <c r="K416" s="4"/>
      <c r="L416" s="72"/>
      <c r="M416" s="72"/>
      <c r="P416"/>
    </row>
    <row r="417" spans="3:16" ht="12.75">
      <c r="C417" s="4"/>
      <c r="D417" s="4"/>
      <c r="E417" s="4"/>
      <c r="F417" s="4"/>
      <c r="G417" s="4"/>
      <c r="H417" s="4"/>
      <c r="I417" s="4"/>
      <c r="J417" s="4"/>
      <c r="K417" s="4"/>
      <c r="L417" s="72"/>
      <c r="M417" s="72"/>
      <c r="P417"/>
    </row>
    <row r="418" spans="3:16" ht="12.75">
      <c r="C418" s="4"/>
      <c r="D418" s="4"/>
      <c r="E418" s="4"/>
      <c r="F418" s="4"/>
      <c r="G418" s="4"/>
      <c r="H418" s="4"/>
      <c r="I418" s="4"/>
      <c r="J418" s="4"/>
      <c r="K418" s="4"/>
      <c r="L418" s="72"/>
      <c r="M418" s="72"/>
      <c r="P418"/>
    </row>
    <row r="419" spans="3:16" ht="12.75">
      <c r="C419" s="4"/>
      <c r="D419" s="4"/>
      <c r="E419" s="4"/>
      <c r="F419" s="4"/>
      <c r="G419" s="4"/>
      <c r="H419" s="4"/>
      <c r="I419" s="4"/>
      <c r="J419" s="4"/>
      <c r="K419" s="4"/>
      <c r="L419" s="72"/>
      <c r="M419" s="72"/>
      <c r="P419"/>
    </row>
    <row r="420" spans="3:16" ht="12.75">
      <c r="C420" s="4"/>
      <c r="D420" s="4"/>
      <c r="E420" s="4"/>
      <c r="F420" s="4"/>
      <c r="G420" s="4"/>
      <c r="H420" s="4"/>
      <c r="I420" s="4"/>
      <c r="J420" s="4"/>
      <c r="K420" s="4"/>
      <c r="L420" s="72"/>
      <c r="M420" s="72"/>
      <c r="P420"/>
    </row>
    <row r="421" spans="3:16" ht="12.75">
      <c r="C421" s="4"/>
      <c r="D421" s="4"/>
      <c r="E421" s="4"/>
      <c r="F421" s="4"/>
      <c r="G421" s="4"/>
      <c r="H421" s="4"/>
      <c r="I421" s="4"/>
      <c r="J421" s="4"/>
      <c r="K421" s="4"/>
      <c r="L421" s="72"/>
      <c r="M421" s="72"/>
      <c r="P421"/>
    </row>
    <row r="422" spans="3:16" ht="12.75">
      <c r="C422" s="4"/>
      <c r="D422" s="4"/>
      <c r="E422" s="4"/>
      <c r="F422" s="4"/>
      <c r="G422" s="4"/>
      <c r="H422" s="4"/>
      <c r="I422" s="4"/>
      <c r="J422" s="4"/>
      <c r="K422" s="4"/>
      <c r="L422" s="72"/>
      <c r="M422" s="72"/>
      <c r="P422"/>
    </row>
    <row r="423" spans="3:16" ht="12.75">
      <c r="C423" s="4"/>
      <c r="D423" s="4"/>
      <c r="E423" s="4"/>
      <c r="F423" s="4"/>
      <c r="G423" s="4"/>
      <c r="H423" s="4"/>
      <c r="I423" s="4"/>
      <c r="J423" s="4"/>
      <c r="K423" s="4"/>
      <c r="L423" s="72"/>
      <c r="M423" s="72"/>
      <c r="P423"/>
    </row>
    <row r="424" spans="3:16" ht="12.75">
      <c r="C424" s="4"/>
      <c r="D424" s="4"/>
      <c r="E424" s="4"/>
      <c r="F424" s="4"/>
      <c r="G424" s="4"/>
      <c r="H424" s="4"/>
      <c r="I424" s="4"/>
      <c r="J424" s="4"/>
      <c r="K424" s="4"/>
      <c r="L424" s="72"/>
      <c r="M424" s="72"/>
      <c r="P424"/>
    </row>
    <row r="425" spans="3:16" ht="12.75">
      <c r="C425" s="4"/>
      <c r="D425" s="4"/>
      <c r="E425" s="4"/>
      <c r="F425" s="4"/>
      <c r="G425" s="4"/>
      <c r="H425" s="4"/>
      <c r="I425" s="4"/>
      <c r="J425" s="4"/>
      <c r="K425" s="4"/>
      <c r="L425" s="72"/>
      <c r="M425" s="72"/>
      <c r="P425"/>
    </row>
    <row r="426" spans="3:16" ht="12.75">
      <c r="C426" s="4"/>
      <c r="D426" s="4"/>
      <c r="E426" s="4"/>
      <c r="F426" s="4"/>
      <c r="G426" s="4"/>
      <c r="H426" s="4"/>
      <c r="I426" s="4"/>
      <c r="J426" s="4"/>
      <c r="K426" s="4"/>
      <c r="L426" s="72"/>
      <c r="M426" s="72"/>
      <c r="P426"/>
    </row>
    <row r="427" spans="3:16" ht="12.75">
      <c r="C427" s="4"/>
      <c r="D427" s="4"/>
      <c r="E427" s="4"/>
      <c r="F427" s="4"/>
      <c r="G427" s="4"/>
      <c r="H427" s="4"/>
      <c r="I427" s="4"/>
      <c r="J427" s="4"/>
      <c r="K427" s="4"/>
      <c r="L427" s="72"/>
      <c r="M427" s="72"/>
      <c r="P427"/>
    </row>
    <row r="428" spans="3:16" ht="12.75">
      <c r="C428" s="4"/>
      <c r="D428" s="4"/>
      <c r="E428" s="4"/>
      <c r="F428" s="4"/>
      <c r="G428" s="4"/>
      <c r="H428" s="4"/>
      <c r="I428" s="4"/>
      <c r="J428" s="4"/>
      <c r="K428" s="4"/>
      <c r="L428" s="72"/>
      <c r="M428" s="72"/>
      <c r="P428"/>
    </row>
    <row r="429" spans="3:16" ht="12.75">
      <c r="C429" s="4"/>
      <c r="D429" s="4"/>
      <c r="E429" s="4"/>
      <c r="F429" s="4"/>
      <c r="G429" s="4"/>
      <c r="H429" s="4"/>
      <c r="I429" s="4"/>
      <c r="J429" s="4"/>
      <c r="K429" s="4"/>
      <c r="L429" s="72"/>
      <c r="M429" s="72"/>
      <c r="P429"/>
    </row>
    <row r="430" spans="3:16" ht="12.75">
      <c r="C430" s="4"/>
      <c r="D430" s="4"/>
      <c r="E430" s="4"/>
      <c r="F430" s="4"/>
      <c r="G430" s="4"/>
      <c r="H430" s="4"/>
      <c r="I430" s="4"/>
      <c r="J430" s="4"/>
      <c r="K430" s="4"/>
      <c r="L430" s="72"/>
      <c r="M430" s="72"/>
      <c r="P430"/>
    </row>
    <row r="431" spans="3:16" ht="12.75">
      <c r="C431" s="4"/>
      <c r="D431" s="4"/>
      <c r="E431" s="4"/>
      <c r="F431" s="4"/>
      <c r="G431" s="4"/>
      <c r="H431" s="4"/>
      <c r="I431" s="4"/>
      <c r="J431" s="4"/>
      <c r="K431" s="4"/>
      <c r="L431" s="72"/>
      <c r="M431" s="72"/>
      <c r="P431"/>
    </row>
    <row r="432" spans="3:16" ht="12.75">
      <c r="C432" s="4"/>
      <c r="D432" s="4"/>
      <c r="E432" s="4"/>
      <c r="F432" s="4"/>
      <c r="G432" s="4"/>
      <c r="H432" s="4"/>
      <c r="I432" s="4"/>
      <c r="J432" s="4"/>
      <c r="K432" s="4"/>
      <c r="L432" s="72"/>
      <c r="M432" s="72"/>
      <c r="P432"/>
    </row>
    <row r="433" spans="3:16" ht="12.75">
      <c r="C433" s="4"/>
      <c r="D433" s="4"/>
      <c r="E433" s="4"/>
      <c r="F433" s="4"/>
      <c r="G433" s="4"/>
      <c r="H433" s="4"/>
      <c r="I433" s="4"/>
      <c r="J433" s="4"/>
      <c r="K433" s="4"/>
      <c r="L433" s="72"/>
      <c r="M433" s="72"/>
      <c r="P433"/>
    </row>
    <row r="434" spans="3:16" ht="12.75">
      <c r="C434" s="4"/>
      <c r="D434" s="4"/>
      <c r="E434" s="4"/>
      <c r="F434" s="4"/>
      <c r="G434" s="4"/>
      <c r="H434" s="4"/>
      <c r="I434" s="4"/>
      <c r="J434" s="4"/>
      <c r="K434" s="4"/>
      <c r="L434" s="72"/>
      <c r="M434" s="72"/>
      <c r="P434"/>
    </row>
    <row r="435" spans="3:16" ht="12.75">
      <c r="C435" s="4"/>
      <c r="D435" s="4"/>
      <c r="E435" s="4"/>
      <c r="F435" s="4"/>
      <c r="G435" s="4"/>
      <c r="H435" s="4"/>
      <c r="I435" s="4"/>
      <c r="J435" s="4"/>
      <c r="K435" s="4"/>
      <c r="L435" s="72"/>
      <c r="M435" s="72"/>
      <c r="P435"/>
    </row>
    <row r="436" spans="3:16" ht="12.75">
      <c r="C436" s="4"/>
      <c r="D436" s="4"/>
      <c r="E436" s="4"/>
      <c r="F436" s="4"/>
      <c r="G436" s="4"/>
      <c r="H436" s="4"/>
      <c r="I436" s="4"/>
      <c r="J436" s="4"/>
      <c r="K436" s="4"/>
      <c r="L436" s="72"/>
      <c r="M436" s="72"/>
      <c r="P436"/>
    </row>
    <row r="437" spans="3:16" ht="12.75">
      <c r="C437" s="4"/>
      <c r="D437" s="4"/>
      <c r="E437" s="4"/>
      <c r="F437" s="4"/>
      <c r="G437" s="4"/>
      <c r="H437" s="4"/>
      <c r="I437" s="4"/>
      <c r="J437" s="4"/>
      <c r="K437" s="4"/>
      <c r="L437" s="72"/>
      <c r="M437" s="72"/>
      <c r="P437"/>
    </row>
    <row r="438" spans="3:16" ht="12.75">
      <c r="C438" s="4"/>
      <c r="D438" s="4"/>
      <c r="E438" s="4"/>
      <c r="F438" s="4"/>
      <c r="G438" s="4"/>
      <c r="H438" s="4"/>
      <c r="I438" s="4"/>
      <c r="J438" s="4"/>
      <c r="K438" s="4"/>
      <c r="L438" s="72"/>
      <c r="M438" s="72"/>
      <c r="P438"/>
    </row>
    <row r="439" spans="3:16" ht="12.75">
      <c r="C439" s="4"/>
      <c r="D439" s="4"/>
      <c r="E439" s="4"/>
      <c r="F439" s="4"/>
      <c r="G439" s="4"/>
      <c r="H439" s="4"/>
      <c r="I439" s="4"/>
      <c r="J439" s="4"/>
      <c r="K439" s="4"/>
      <c r="L439" s="72"/>
      <c r="M439" s="72"/>
      <c r="P439"/>
    </row>
    <row r="440" spans="3:16" ht="12.75">
      <c r="C440" s="4"/>
      <c r="D440" s="4"/>
      <c r="E440" s="4"/>
      <c r="F440" s="4"/>
      <c r="G440" s="4"/>
      <c r="H440" s="4"/>
      <c r="I440" s="4"/>
      <c r="J440" s="4"/>
      <c r="K440" s="4"/>
      <c r="L440" s="72"/>
      <c r="M440" s="72"/>
      <c r="P440"/>
    </row>
    <row r="441" spans="3:16" ht="12.75">
      <c r="C441" s="4"/>
      <c r="D441" s="4"/>
      <c r="E441" s="4"/>
      <c r="F441" s="4"/>
      <c r="G441" s="4"/>
      <c r="H441" s="4"/>
      <c r="I441" s="4"/>
      <c r="J441" s="4"/>
      <c r="K441" s="4"/>
      <c r="L441" s="72"/>
      <c r="M441" s="72"/>
      <c r="P441"/>
    </row>
    <row r="442" spans="3:16" ht="12.75">
      <c r="C442" s="4"/>
      <c r="D442" s="4"/>
      <c r="E442" s="4"/>
      <c r="F442" s="4"/>
      <c r="G442" s="4"/>
      <c r="H442" s="4"/>
      <c r="I442" s="4"/>
      <c r="J442" s="4"/>
      <c r="K442" s="4"/>
      <c r="L442" s="72"/>
      <c r="M442" s="72"/>
      <c r="P442"/>
    </row>
    <row r="443" spans="3:16" ht="12.75">
      <c r="C443" s="4"/>
      <c r="D443" s="4"/>
      <c r="E443" s="4"/>
      <c r="F443" s="4"/>
      <c r="G443" s="4"/>
      <c r="H443" s="4"/>
      <c r="I443" s="4"/>
      <c r="J443" s="4"/>
      <c r="K443" s="4"/>
      <c r="L443" s="72"/>
      <c r="M443" s="72"/>
      <c r="P443"/>
    </row>
    <row r="444" spans="3:16" ht="12.75">
      <c r="C444" s="4"/>
      <c r="D444" s="4"/>
      <c r="E444" s="4"/>
      <c r="F444" s="4"/>
      <c r="G444" s="4"/>
      <c r="H444" s="4"/>
      <c r="I444" s="4"/>
      <c r="J444" s="4"/>
      <c r="K444" s="4"/>
      <c r="L444" s="72"/>
      <c r="M444" s="72"/>
      <c r="P444"/>
    </row>
    <row r="445" spans="3:16" ht="12.75">
      <c r="C445" s="4"/>
      <c r="D445" s="4"/>
      <c r="E445" s="4"/>
      <c r="F445" s="4"/>
      <c r="G445" s="4"/>
      <c r="H445" s="4"/>
      <c r="I445" s="4"/>
      <c r="J445" s="4"/>
      <c r="K445" s="4"/>
      <c r="L445" s="72"/>
      <c r="M445" s="72"/>
      <c r="P445"/>
    </row>
    <row r="446" spans="3:16" ht="12.75">
      <c r="C446" s="4"/>
      <c r="D446" s="4"/>
      <c r="E446" s="4"/>
      <c r="F446" s="4"/>
      <c r="G446" s="4"/>
      <c r="H446" s="4"/>
      <c r="I446" s="4"/>
      <c r="J446" s="4"/>
      <c r="K446" s="4"/>
      <c r="L446" s="72"/>
      <c r="M446" s="72"/>
      <c r="P446"/>
    </row>
    <row r="447" spans="3:16" ht="12.75">
      <c r="C447" s="4"/>
      <c r="D447" s="4"/>
      <c r="E447" s="4"/>
      <c r="F447" s="4"/>
      <c r="G447" s="4"/>
      <c r="H447" s="4"/>
      <c r="I447" s="4"/>
      <c r="J447" s="4"/>
      <c r="K447" s="4"/>
      <c r="L447" s="72"/>
      <c r="M447" s="72"/>
      <c r="P447"/>
    </row>
    <row r="448" spans="3:16" ht="12.75">
      <c r="C448" s="4"/>
      <c r="D448" s="4"/>
      <c r="E448" s="4"/>
      <c r="F448" s="4"/>
      <c r="G448" s="4"/>
      <c r="H448" s="4"/>
      <c r="I448" s="4"/>
      <c r="J448" s="4"/>
      <c r="K448" s="4"/>
      <c r="L448" s="72"/>
      <c r="M448" s="72"/>
      <c r="P448"/>
    </row>
    <row r="449" spans="3:16" ht="12.75">
      <c r="C449" s="4"/>
      <c r="D449" s="4"/>
      <c r="E449" s="4"/>
      <c r="F449" s="4"/>
      <c r="G449" s="4"/>
      <c r="H449" s="4"/>
      <c r="I449" s="4"/>
      <c r="J449" s="4"/>
      <c r="K449" s="4"/>
      <c r="L449" s="72"/>
      <c r="M449" s="72"/>
      <c r="P449"/>
    </row>
    <row r="450" spans="3:16" ht="12.75">
      <c r="C450" s="4"/>
      <c r="D450" s="4"/>
      <c r="E450" s="4"/>
      <c r="F450" s="4"/>
      <c r="G450" s="4"/>
      <c r="H450" s="4"/>
      <c r="I450" s="4"/>
      <c r="J450" s="4"/>
      <c r="K450" s="4"/>
      <c r="L450" s="72"/>
      <c r="M450" s="72"/>
      <c r="P450"/>
    </row>
    <row r="451" spans="3:16" ht="12.75">
      <c r="C451" s="4"/>
      <c r="D451" s="4"/>
      <c r="E451" s="4"/>
      <c r="F451" s="4"/>
      <c r="G451" s="4"/>
      <c r="H451" s="4"/>
      <c r="I451" s="4"/>
      <c r="J451" s="4"/>
      <c r="K451" s="4"/>
      <c r="L451" s="72"/>
      <c r="M451" s="72"/>
      <c r="P451"/>
    </row>
    <row r="452" spans="3:16" ht="12.75">
      <c r="C452" s="4"/>
      <c r="D452" s="4"/>
      <c r="E452" s="4"/>
      <c r="F452" s="4"/>
      <c r="G452" s="4"/>
      <c r="H452" s="4"/>
      <c r="I452" s="4"/>
      <c r="J452" s="4"/>
      <c r="K452" s="4"/>
      <c r="L452" s="72"/>
      <c r="M452" s="72"/>
      <c r="P452"/>
    </row>
    <row r="453" spans="3:16" ht="12.75">
      <c r="C453" s="4"/>
      <c r="D453" s="4"/>
      <c r="E453" s="4"/>
      <c r="F453" s="4"/>
      <c r="G453" s="4"/>
      <c r="H453" s="4"/>
      <c r="I453" s="4"/>
      <c r="J453" s="4"/>
      <c r="K453" s="4"/>
      <c r="L453" s="72"/>
      <c r="M453" s="72"/>
      <c r="P453"/>
    </row>
    <row r="454" spans="3:13" ht="12.75">
      <c r="C454" s="4"/>
      <c r="D454" s="4"/>
      <c r="E454" s="4"/>
      <c r="F454" s="4"/>
      <c r="G454" s="4"/>
      <c r="H454" s="4"/>
      <c r="I454" s="4"/>
      <c r="J454" s="4"/>
      <c r="K454" s="4"/>
      <c r="L454" s="72"/>
      <c r="M454" s="72"/>
    </row>
    <row r="455" spans="3:13" ht="12.75">
      <c r="C455" s="4"/>
      <c r="D455" s="4"/>
      <c r="E455" s="4"/>
      <c r="F455" s="4"/>
      <c r="G455" s="4"/>
      <c r="H455" s="4"/>
      <c r="I455" s="4"/>
      <c r="J455" s="4"/>
      <c r="K455" s="4"/>
      <c r="L455" s="72"/>
      <c r="M455" s="72"/>
    </row>
    <row r="456" spans="3:13" ht="12.75">
      <c r="C456" s="4"/>
      <c r="D456" s="4"/>
      <c r="E456" s="4"/>
      <c r="F456" s="4"/>
      <c r="G456" s="4"/>
      <c r="H456" s="4"/>
      <c r="I456" s="4"/>
      <c r="J456" s="4"/>
      <c r="K456" s="4"/>
      <c r="L456" s="72"/>
      <c r="M456" s="72"/>
    </row>
    <row r="457" spans="3:13" ht="12.75">
      <c r="C457" s="4"/>
      <c r="D457" s="4"/>
      <c r="E457" s="4"/>
      <c r="F457" s="4"/>
      <c r="G457" s="4"/>
      <c r="H457" s="4"/>
      <c r="I457" s="4"/>
      <c r="J457" s="4"/>
      <c r="K457" s="4"/>
      <c r="L457" s="72"/>
      <c r="M457" s="72"/>
    </row>
    <row r="458" spans="3:13" ht="12.75">
      <c r="C458" s="4"/>
      <c r="D458" s="4"/>
      <c r="E458" s="4"/>
      <c r="F458" s="4"/>
      <c r="G458" s="4"/>
      <c r="H458" s="4"/>
      <c r="I458" s="4"/>
      <c r="J458" s="4"/>
      <c r="K458" s="4"/>
      <c r="L458" s="72"/>
      <c r="M458" s="72"/>
    </row>
    <row r="459" spans="3:13" ht="12.75">
      <c r="C459" s="4"/>
      <c r="D459" s="4"/>
      <c r="E459" s="4"/>
      <c r="F459" s="4"/>
      <c r="G459" s="4"/>
      <c r="H459" s="4"/>
      <c r="I459" s="4"/>
      <c r="J459" s="4"/>
      <c r="K459" s="4"/>
      <c r="L459" s="72"/>
      <c r="M459" s="72"/>
    </row>
    <row r="460" spans="3:13" ht="12.75">
      <c r="C460" s="4"/>
      <c r="D460" s="4"/>
      <c r="E460" s="4"/>
      <c r="F460" s="4"/>
      <c r="G460" s="4"/>
      <c r="H460" s="4"/>
      <c r="I460" s="4"/>
      <c r="J460" s="4"/>
      <c r="K460" s="4"/>
      <c r="L460" s="72"/>
      <c r="M460" s="72"/>
    </row>
    <row r="461" spans="3:13" ht="12.75">
      <c r="C461" s="4"/>
      <c r="D461" s="4"/>
      <c r="E461" s="4"/>
      <c r="F461" s="4"/>
      <c r="G461" s="4"/>
      <c r="H461" s="4"/>
      <c r="I461" s="4"/>
      <c r="J461" s="4"/>
      <c r="K461" s="4"/>
      <c r="L461" s="72"/>
      <c r="M461" s="72"/>
    </row>
    <row r="462" spans="3:13" ht="12.75">
      <c r="C462" s="4"/>
      <c r="D462" s="4"/>
      <c r="E462" s="4"/>
      <c r="F462" s="4"/>
      <c r="G462" s="4"/>
      <c r="H462" s="4"/>
      <c r="I462" s="4"/>
      <c r="J462" s="4"/>
      <c r="K462" s="4"/>
      <c r="L462" s="72"/>
      <c r="M462" s="72"/>
    </row>
    <row r="463" spans="3:13" ht="12.75">
      <c r="C463" s="4"/>
      <c r="D463" s="4"/>
      <c r="E463" s="4"/>
      <c r="F463" s="4"/>
      <c r="G463" s="4"/>
      <c r="H463" s="4"/>
      <c r="I463" s="4"/>
      <c r="J463" s="4"/>
      <c r="K463" s="4"/>
      <c r="L463" s="72"/>
      <c r="M463" s="72"/>
    </row>
    <row r="464" spans="3:13" ht="12.75">
      <c r="C464" s="4"/>
      <c r="D464" s="4"/>
      <c r="E464" s="4"/>
      <c r="F464" s="4"/>
      <c r="G464" s="4"/>
      <c r="H464" s="4"/>
      <c r="I464" s="4"/>
      <c r="J464" s="4"/>
      <c r="K464" s="4"/>
      <c r="L464" s="72"/>
      <c r="M464" s="72"/>
    </row>
    <row r="465" spans="3:13" ht="12.75">
      <c r="C465" s="4"/>
      <c r="D465" s="4"/>
      <c r="E465" s="4"/>
      <c r="F465" s="4"/>
      <c r="G465" s="4"/>
      <c r="H465" s="4"/>
      <c r="I465" s="4"/>
      <c r="J465" s="4"/>
      <c r="K465" s="4"/>
      <c r="L465" s="72"/>
      <c r="M465" s="72"/>
    </row>
    <row r="466" spans="3:13" ht="12.75">
      <c r="C466" s="4"/>
      <c r="D466" s="4"/>
      <c r="E466" s="4"/>
      <c r="F466" s="4"/>
      <c r="G466" s="4"/>
      <c r="H466" s="4"/>
      <c r="I466" s="4"/>
      <c r="J466" s="4"/>
      <c r="K466" s="4"/>
      <c r="L466" s="72"/>
      <c r="M466" s="72"/>
    </row>
    <row r="467" spans="3:13" ht="12.75">
      <c r="C467" s="4"/>
      <c r="D467" s="4"/>
      <c r="E467" s="4"/>
      <c r="F467" s="4"/>
      <c r="G467" s="4"/>
      <c r="H467" s="4"/>
      <c r="I467" s="4"/>
      <c r="J467" s="4"/>
      <c r="K467" s="4"/>
      <c r="L467" s="72"/>
      <c r="M467" s="72"/>
    </row>
    <row r="468" spans="3:13" ht="12.75">
      <c r="C468" s="4"/>
      <c r="D468" s="4"/>
      <c r="E468" s="4"/>
      <c r="F468" s="4"/>
      <c r="G468" s="4"/>
      <c r="H468" s="4"/>
      <c r="I468" s="4"/>
      <c r="J468" s="4"/>
      <c r="K468" s="4"/>
      <c r="L468" s="72"/>
      <c r="M468" s="72"/>
    </row>
    <row r="469" spans="3:13" ht="12.75">
      <c r="C469" s="4"/>
      <c r="D469" s="4"/>
      <c r="E469" s="4"/>
      <c r="F469" s="4"/>
      <c r="G469" s="4"/>
      <c r="H469" s="4"/>
      <c r="I469" s="4"/>
      <c r="J469" s="4"/>
      <c r="K469" s="4"/>
      <c r="L469" s="72"/>
      <c r="M469" s="72"/>
    </row>
    <row r="470" spans="3:13" ht="12.75">
      <c r="C470" s="4"/>
      <c r="D470" s="4"/>
      <c r="E470" s="4"/>
      <c r="F470" s="4"/>
      <c r="G470" s="4"/>
      <c r="H470" s="4"/>
      <c r="I470" s="4"/>
      <c r="J470" s="4"/>
      <c r="K470" s="4"/>
      <c r="L470" s="72"/>
      <c r="M470" s="72"/>
    </row>
    <row r="471" spans="3:13" ht="12.75">
      <c r="C471" s="4"/>
      <c r="D471" s="4"/>
      <c r="E471" s="4"/>
      <c r="F471" s="4"/>
      <c r="G471" s="4"/>
      <c r="H471" s="4"/>
      <c r="I471" s="4"/>
      <c r="J471" s="4"/>
      <c r="K471" s="4"/>
      <c r="L471" s="72"/>
      <c r="M471" s="72"/>
    </row>
    <row r="472" spans="3:13" ht="12.75">
      <c r="C472" s="4"/>
      <c r="D472" s="4"/>
      <c r="E472" s="4"/>
      <c r="F472" s="4"/>
      <c r="G472" s="4"/>
      <c r="H472" s="4"/>
      <c r="I472" s="4"/>
      <c r="J472" s="4"/>
      <c r="K472" s="4"/>
      <c r="L472" s="72"/>
      <c r="M472" s="72"/>
    </row>
    <row r="473" spans="3:13" ht="12.75">
      <c r="C473" s="4"/>
      <c r="D473" s="4"/>
      <c r="E473" s="4"/>
      <c r="F473" s="4"/>
      <c r="G473" s="4"/>
      <c r="H473" s="4"/>
      <c r="I473" s="4"/>
      <c r="J473" s="4"/>
      <c r="K473" s="4"/>
      <c r="L473" s="72"/>
      <c r="M473" s="72"/>
    </row>
    <row r="474" spans="3:13" ht="12.75">
      <c r="C474" s="4"/>
      <c r="D474" s="4"/>
      <c r="E474" s="4"/>
      <c r="F474" s="4"/>
      <c r="G474" s="4"/>
      <c r="H474" s="4"/>
      <c r="I474" s="4"/>
      <c r="J474" s="4"/>
      <c r="K474" s="4"/>
      <c r="L474" s="72"/>
      <c r="M474" s="72"/>
    </row>
    <row r="475" spans="3:13" ht="12.75">
      <c r="C475" s="4"/>
      <c r="D475" s="4"/>
      <c r="E475" s="4"/>
      <c r="F475" s="4"/>
      <c r="G475" s="4"/>
      <c r="H475" s="4"/>
      <c r="I475" s="4"/>
      <c r="J475" s="4"/>
      <c r="K475" s="4"/>
      <c r="L475" s="72"/>
      <c r="M475" s="72"/>
    </row>
    <row r="476" spans="3:13" ht="12.75">
      <c r="C476" s="4"/>
      <c r="D476" s="4"/>
      <c r="E476" s="4"/>
      <c r="F476" s="4"/>
      <c r="G476" s="4"/>
      <c r="H476" s="4"/>
      <c r="I476" s="4"/>
      <c r="J476" s="4"/>
      <c r="K476" s="4"/>
      <c r="L476" s="72"/>
      <c r="M476" s="72"/>
    </row>
    <row r="477" spans="3:13" ht="12.75">
      <c r="C477" s="4"/>
      <c r="D477" s="4"/>
      <c r="E477" s="4"/>
      <c r="F477" s="4"/>
      <c r="G477" s="4"/>
      <c r="H477" s="4"/>
      <c r="I477" s="4"/>
      <c r="J477" s="4"/>
      <c r="K477" s="4"/>
      <c r="L477" s="72"/>
      <c r="M477" s="72"/>
    </row>
    <row r="478" spans="3:13" ht="12.75">
      <c r="C478" s="4"/>
      <c r="D478" s="4"/>
      <c r="E478" s="4"/>
      <c r="F478" s="4"/>
      <c r="G478" s="4"/>
      <c r="H478" s="4"/>
      <c r="I478" s="4"/>
      <c r="J478" s="4"/>
      <c r="K478" s="4"/>
      <c r="L478" s="72"/>
      <c r="M478" s="72"/>
    </row>
    <row r="479" spans="3:13" ht="12.75">
      <c r="C479" s="4"/>
      <c r="D479" s="4"/>
      <c r="E479" s="4"/>
      <c r="F479" s="4"/>
      <c r="G479" s="4"/>
      <c r="H479" s="4"/>
      <c r="I479" s="4"/>
      <c r="J479" s="4"/>
      <c r="K479" s="4"/>
      <c r="L479" s="72"/>
      <c r="M479" s="72"/>
    </row>
    <row r="480" spans="3:13" ht="12.75">
      <c r="C480" s="4"/>
      <c r="D480" s="4"/>
      <c r="E480" s="4"/>
      <c r="F480" s="4"/>
      <c r="G480" s="4"/>
      <c r="H480" s="4"/>
      <c r="I480" s="4"/>
      <c r="J480" s="4"/>
      <c r="K480" s="4"/>
      <c r="L480" s="72"/>
      <c r="M480" s="72"/>
    </row>
    <row r="481" spans="3:13" ht="12.75">
      <c r="C481" s="4"/>
      <c r="D481" s="4"/>
      <c r="E481" s="4"/>
      <c r="F481" s="4"/>
      <c r="G481" s="4"/>
      <c r="H481" s="4"/>
      <c r="I481" s="4"/>
      <c r="J481" s="4"/>
      <c r="K481" s="4"/>
      <c r="L481" s="72"/>
      <c r="M481" s="72"/>
    </row>
    <row r="482" spans="3:13" ht="12.75">
      <c r="C482" s="4"/>
      <c r="D482" s="4"/>
      <c r="E482" s="4"/>
      <c r="F482" s="4"/>
      <c r="G482" s="4"/>
      <c r="H482" s="4"/>
      <c r="I482" s="4"/>
      <c r="J482" s="4"/>
      <c r="K482" s="4"/>
      <c r="L482" s="72"/>
      <c r="M482" s="72"/>
    </row>
    <row r="483" spans="3:13" ht="12.75">
      <c r="C483" s="4"/>
      <c r="D483" s="4"/>
      <c r="E483" s="4"/>
      <c r="F483" s="4"/>
      <c r="G483" s="4"/>
      <c r="H483" s="4"/>
      <c r="I483" s="4"/>
      <c r="J483" s="4"/>
      <c r="K483" s="4"/>
      <c r="L483" s="72"/>
      <c r="M483" s="72"/>
    </row>
    <row r="484" spans="3:13" ht="12.75">
      <c r="C484" s="4"/>
      <c r="D484" s="4"/>
      <c r="E484" s="4"/>
      <c r="F484" s="4"/>
      <c r="G484" s="4"/>
      <c r="H484" s="4"/>
      <c r="I484" s="4"/>
      <c r="J484" s="4"/>
      <c r="K484" s="4"/>
      <c r="L484" s="72"/>
      <c r="M484" s="72"/>
    </row>
    <row r="485" spans="3:13" ht="12.75">
      <c r="C485" s="4"/>
      <c r="D485" s="4"/>
      <c r="E485" s="4"/>
      <c r="F485" s="4"/>
      <c r="G485" s="4"/>
      <c r="H485" s="4"/>
      <c r="I485" s="4"/>
      <c r="J485" s="4"/>
      <c r="K485" s="4"/>
      <c r="L485" s="72"/>
      <c r="M485" s="72"/>
    </row>
    <row r="486" spans="3:13" ht="12.75">
      <c r="C486" s="4"/>
      <c r="D486" s="4"/>
      <c r="E486" s="4"/>
      <c r="F486" s="4"/>
      <c r="G486" s="4"/>
      <c r="H486" s="4"/>
      <c r="I486" s="4"/>
      <c r="J486" s="4"/>
      <c r="K486" s="4"/>
      <c r="L486" s="72"/>
      <c r="M486" s="72"/>
    </row>
    <row r="487" spans="3:13" ht="12.75">
      <c r="C487" s="4"/>
      <c r="D487" s="4"/>
      <c r="E487" s="4"/>
      <c r="F487" s="4"/>
      <c r="G487" s="4"/>
      <c r="H487" s="4"/>
      <c r="I487" s="4"/>
      <c r="J487" s="4"/>
      <c r="K487" s="4"/>
      <c r="L487" s="72"/>
      <c r="M487" s="72"/>
    </row>
    <row r="488" spans="3:13" ht="12.75">
      <c r="C488" s="4"/>
      <c r="D488" s="4"/>
      <c r="E488" s="4"/>
      <c r="F488" s="4"/>
      <c r="G488" s="4"/>
      <c r="H488" s="4"/>
      <c r="I488" s="4"/>
      <c r="J488" s="4"/>
      <c r="K488" s="4"/>
      <c r="L488" s="72"/>
      <c r="M488" s="72"/>
    </row>
    <row r="489" spans="3:13" ht="12.75">
      <c r="C489" s="4"/>
      <c r="D489" s="4"/>
      <c r="E489" s="4"/>
      <c r="F489" s="4"/>
      <c r="G489" s="4"/>
      <c r="H489" s="4"/>
      <c r="I489" s="4"/>
      <c r="J489" s="4"/>
      <c r="K489" s="4"/>
      <c r="L489" s="72"/>
      <c r="M489" s="72"/>
    </row>
    <row r="490" spans="3:13" ht="12.75">
      <c r="C490" s="4"/>
      <c r="D490" s="4"/>
      <c r="E490" s="4"/>
      <c r="F490" s="4"/>
      <c r="G490" s="4"/>
      <c r="H490" s="4"/>
      <c r="I490" s="4"/>
      <c r="J490" s="4"/>
      <c r="K490" s="4"/>
      <c r="L490" s="72"/>
      <c r="M490" s="72"/>
    </row>
    <row r="491" spans="3:13" ht="12.75">
      <c r="C491" s="4"/>
      <c r="D491" s="4"/>
      <c r="E491" s="4"/>
      <c r="F491" s="4"/>
      <c r="G491" s="4"/>
      <c r="H491" s="4"/>
      <c r="I491" s="4"/>
      <c r="J491" s="4"/>
      <c r="K491" s="4"/>
      <c r="L491" s="72"/>
      <c r="M491" s="72"/>
    </row>
    <row r="492" spans="3:13" ht="12.75">
      <c r="C492" s="4"/>
      <c r="D492" s="4"/>
      <c r="E492" s="4"/>
      <c r="F492" s="4"/>
      <c r="G492" s="4"/>
      <c r="H492" s="4"/>
      <c r="I492" s="4"/>
      <c r="J492" s="4"/>
      <c r="K492" s="4"/>
      <c r="L492" s="72"/>
      <c r="M492" s="72"/>
    </row>
    <row r="493" spans="3:13" ht="12.75">
      <c r="C493" s="4"/>
      <c r="D493" s="4"/>
      <c r="E493" s="4"/>
      <c r="F493" s="4"/>
      <c r="G493" s="4"/>
      <c r="H493" s="4"/>
      <c r="I493" s="4"/>
      <c r="J493" s="4"/>
      <c r="K493" s="4"/>
      <c r="L493" s="72"/>
      <c r="M493" s="72"/>
    </row>
    <row r="494" spans="3:13" ht="12.75">
      <c r="C494" s="4"/>
      <c r="D494" s="4"/>
      <c r="E494" s="4"/>
      <c r="F494" s="4"/>
      <c r="G494" s="4"/>
      <c r="H494" s="4"/>
      <c r="I494" s="4"/>
      <c r="J494" s="4"/>
      <c r="K494" s="4"/>
      <c r="L494" s="72"/>
      <c r="M494" s="72"/>
    </row>
    <row r="495" spans="3:13" ht="12.75">
      <c r="C495" s="4"/>
      <c r="D495" s="4"/>
      <c r="E495" s="4"/>
      <c r="F495" s="4"/>
      <c r="G495" s="4"/>
      <c r="H495" s="4"/>
      <c r="I495" s="4"/>
      <c r="J495" s="4"/>
      <c r="K495" s="4"/>
      <c r="L495" s="72"/>
      <c r="M495" s="72"/>
    </row>
    <row r="496" spans="3:13" ht="12.75">
      <c r="C496" s="4"/>
      <c r="D496" s="4"/>
      <c r="E496" s="4"/>
      <c r="F496" s="4"/>
      <c r="G496" s="4"/>
      <c r="H496" s="4"/>
      <c r="I496" s="4"/>
      <c r="J496" s="4"/>
      <c r="K496" s="4"/>
      <c r="L496" s="72"/>
      <c r="M496" s="72"/>
    </row>
    <row r="497" spans="3:13" ht="12.75">
      <c r="C497" s="4"/>
      <c r="D497" s="4"/>
      <c r="E497" s="4"/>
      <c r="F497" s="4"/>
      <c r="G497" s="4"/>
      <c r="H497" s="4"/>
      <c r="I497" s="4"/>
      <c r="J497" s="4"/>
      <c r="K497" s="4"/>
      <c r="L497" s="72"/>
      <c r="M497" s="72"/>
    </row>
    <row r="498" spans="3:13" ht="12.75">
      <c r="C498" s="4"/>
      <c r="D498" s="4"/>
      <c r="E498" s="4"/>
      <c r="F498" s="4"/>
      <c r="G498" s="4"/>
      <c r="H498" s="4"/>
      <c r="I498" s="4"/>
      <c r="J498" s="4"/>
      <c r="K498" s="4"/>
      <c r="L498" s="72"/>
      <c r="M498" s="72"/>
    </row>
    <row r="499" spans="3:13" ht="12.75">
      <c r="C499" s="4"/>
      <c r="D499" s="4"/>
      <c r="E499" s="4"/>
      <c r="F499" s="4"/>
      <c r="G499" s="4"/>
      <c r="H499" s="4"/>
      <c r="I499" s="4"/>
      <c r="J499" s="4"/>
      <c r="K499" s="4"/>
      <c r="L499" s="72"/>
      <c r="M499" s="72"/>
    </row>
    <row r="500" spans="3:13" ht="12.75">
      <c r="C500" s="4"/>
      <c r="D500" s="4"/>
      <c r="E500" s="4"/>
      <c r="F500" s="4"/>
      <c r="G500" s="4"/>
      <c r="H500" s="4"/>
      <c r="I500" s="4"/>
      <c r="J500" s="4"/>
      <c r="K500" s="4"/>
      <c r="L500" s="72"/>
      <c r="M500" s="72"/>
    </row>
    <row r="501" spans="3:13" ht="12.75">
      <c r="C501" s="4"/>
      <c r="D501" s="4"/>
      <c r="E501" s="4"/>
      <c r="F501" s="4"/>
      <c r="G501" s="4"/>
      <c r="H501" s="4"/>
      <c r="I501" s="4"/>
      <c r="J501" s="4"/>
      <c r="K501" s="4"/>
      <c r="L501" s="72"/>
      <c r="M501" s="72"/>
    </row>
    <row r="502" spans="3:13" ht="12.75">
      <c r="C502" s="4"/>
      <c r="D502" s="4"/>
      <c r="E502" s="4"/>
      <c r="F502" s="4"/>
      <c r="G502" s="4"/>
      <c r="H502" s="4"/>
      <c r="I502" s="4"/>
      <c r="J502" s="4"/>
      <c r="K502" s="4"/>
      <c r="L502" s="72"/>
      <c r="M502" s="72"/>
    </row>
    <row r="503" spans="3:13" ht="12.75">
      <c r="C503" s="4"/>
      <c r="D503" s="4"/>
      <c r="E503" s="4"/>
      <c r="F503" s="4"/>
      <c r="G503" s="4"/>
      <c r="H503" s="4"/>
      <c r="I503" s="4"/>
      <c r="J503" s="4"/>
      <c r="K503" s="4"/>
      <c r="L503" s="72"/>
      <c r="M503" s="72"/>
    </row>
    <row r="504" spans="3:13" ht="12.75">
      <c r="C504" s="4"/>
      <c r="D504" s="4"/>
      <c r="E504" s="4"/>
      <c r="F504" s="4"/>
      <c r="G504" s="4"/>
      <c r="H504" s="4"/>
      <c r="I504" s="4"/>
      <c r="J504" s="4"/>
      <c r="K504" s="4"/>
      <c r="L504" s="72"/>
      <c r="M504" s="72"/>
    </row>
    <row r="505" spans="3:13" ht="12.75">
      <c r="C505" s="4"/>
      <c r="D505" s="4"/>
      <c r="E505" s="4"/>
      <c r="F505" s="4"/>
      <c r="G505" s="4"/>
      <c r="H505" s="4"/>
      <c r="I505" s="4"/>
      <c r="J505" s="4"/>
      <c r="K505" s="4"/>
      <c r="L505" s="72"/>
      <c r="M505" s="72"/>
    </row>
    <row r="506" spans="3:13" ht="12.75">
      <c r="C506" s="4"/>
      <c r="D506" s="4"/>
      <c r="E506" s="4"/>
      <c r="F506" s="4"/>
      <c r="G506" s="4"/>
      <c r="H506" s="4"/>
      <c r="I506" s="4"/>
      <c r="J506" s="4"/>
      <c r="K506" s="4"/>
      <c r="L506" s="72"/>
      <c r="M506" s="72"/>
    </row>
    <row r="507" spans="3:13" ht="12.75">
      <c r="C507" s="4"/>
      <c r="D507" s="4"/>
      <c r="E507" s="4"/>
      <c r="F507" s="4"/>
      <c r="G507" s="4"/>
      <c r="H507" s="4"/>
      <c r="I507" s="4"/>
      <c r="J507" s="4"/>
      <c r="K507" s="4"/>
      <c r="L507" s="72"/>
      <c r="M507" s="72"/>
    </row>
    <row r="508" spans="3:13" ht="12.75">
      <c r="C508" s="4"/>
      <c r="D508" s="4"/>
      <c r="E508" s="4"/>
      <c r="F508" s="4"/>
      <c r="G508" s="4"/>
      <c r="H508" s="4"/>
      <c r="I508" s="4"/>
      <c r="J508" s="4"/>
      <c r="K508" s="4"/>
      <c r="L508" s="72"/>
      <c r="M508" s="72"/>
    </row>
    <row r="509" spans="3:13" ht="12.75">
      <c r="C509" s="4"/>
      <c r="D509" s="4"/>
      <c r="E509" s="4"/>
      <c r="F509" s="4"/>
      <c r="G509" s="4"/>
      <c r="H509" s="4"/>
      <c r="I509" s="4"/>
      <c r="J509" s="4"/>
      <c r="K509" s="4"/>
      <c r="L509" s="72"/>
      <c r="M509" s="72"/>
    </row>
    <row r="510" spans="3:13" ht="12.75">
      <c r="C510" s="4"/>
      <c r="D510" s="4"/>
      <c r="E510" s="4"/>
      <c r="F510" s="4"/>
      <c r="G510" s="4"/>
      <c r="H510" s="4"/>
      <c r="I510" s="4"/>
      <c r="J510" s="4"/>
      <c r="K510" s="4"/>
      <c r="L510" s="72"/>
      <c r="M510" s="72"/>
    </row>
    <row r="511" spans="3:13" ht="12.75">
      <c r="C511" s="4"/>
      <c r="D511" s="4"/>
      <c r="E511" s="4"/>
      <c r="F511" s="4"/>
      <c r="G511" s="4"/>
      <c r="H511" s="4"/>
      <c r="I511" s="4"/>
      <c r="J511" s="4"/>
      <c r="K511" s="4"/>
      <c r="L511" s="72"/>
      <c r="M511" s="72"/>
    </row>
    <row r="512" spans="3:13" ht="12.75">
      <c r="C512" s="4"/>
      <c r="D512" s="4"/>
      <c r="E512" s="4"/>
      <c r="F512" s="4"/>
      <c r="G512" s="4"/>
      <c r="H512" s="4"/>
      <c r="I512" s="4"/>
      <c r="J512" s="4"/>
      <c r="K512" s="4"/>
      <c r="L512" s="72"/>
      <c r="M512" s="72"/>
    </row>
    <row r="513" spans="3:13" ht="12.75">
      <c r="C513" s="4"/>
      <c r="D513" s="4"/>
      <c r="E513" s="4"/>
      <c r="F513" s="4"/>
      <c r="G513" s="4"/>
      <c r="H513" s="4"/>
      <c r="I513" s="4"/>
      <c r="J513" s="4"/>
      <c r="K513" s="4"/>
      <c r="L513" s="72"/>
      <c r="M513" s="72"/>
    </row>
    <row r="514" spans="3:13" ht="12.75">
      <c r="C514" s="4"/>
      <c r="D514" s="4"/>
      <c r="E514" s="4"/>
      <c r="F514" s="4"/>
      <c r="G514" s="4"/>
      <c r="H514" s="4"/>
      <c r="I514" s="4"/>
      <c r="J514" s="4"/>
      <c r="K514" s="4"/>
      <c r="L514" s="72"/>
      <c r="M514" s="72"/>
    </row>
    <row r="515" spans="3:13" ht="12.75">
      <c r="C515" s="4"/>
      <c r="D515" s="4"/>
      <c r="E515" s="4"/>
      <c r="F515" s="4"/>
      <c r="G515" s="4"/>
      <c r="H515" s="4"/>
      <c r="I515" s="4"/>
      <c r="J515" s="4"/>
      <c r="K515" s="4"/>
      <c r="L515" s="72"/>
      <c r="M515" s="72"/>
    </row>
    <row r="516" spans="3:13" ht="12.75">
      <c r="C516" s="4"/>
      <c r="D516" s="4"/>
      <c r="E516" s="4"/>
      <c r="F516" s="4"/>
      <c r="G516" s="4"/>
      <c r="H516" s="4"/>
      <c r="I516" s="4"/>
      <c r="J516" s="4"/>
      <c r="K516" s="4"/>
      <c r="L516" s="72"/>
      <c r="M516" s="72"/>
    </row>
    <row r="517" spans="3:13" ht="12.75">
      <c r="C517" s="4"/>
      <c r="D517" s="4"/>
      <c r="E517" s="4"/>
      <c r="F517" s="4"/>
      <c r="G517" s="4"/>
      <c r="H517" s="4"/>
      <c r="I517" s="4"/>
      <c r="J517" s="4"/>
      <c r="K517" s="4"/>
      <c r="L517" s="72"/>
      <c r="M517" s="72"/>
    </row>
    <row r="518" spans="3:13" ht="12.75">
      <c r="C518" s="4"/>
      <c r="D518" s="4"/>
      <c r="E518" s="4"/>
      <c r="F518" s="4"/>
      <c r="G518" s="4"/>
      <c r="H518" s="4"/>
      <c r="I518" s="4"/>
      <c r="J518" s="4"/>
      <c r="K518" s="4"/>
      <c r="L518" s="72"/>
      <c r="M518" s="72"/>
    </row>
    <row r="519" spans="3:13" ht="12.75">
      <c r="C519" s="4"/>
      <c r="D519" s="4"/>
      <c r="E519" s="4"/>
      <c r="F519" s="4"/>
      <c r="G519" s="4"/>
      <c r="H519" s="4"/>
      <c r="I519" s="4"/>
      <c r="J519" s="4"/>
      <c r="K519" s="4"/>
      <c r="L519" s="72"/>
      <c r="M519" s="72"/>
    </row>
    <row r="520" spans="3:13" ht="12.75">
      <c r="C520" s="4"/>
      <c r="D520" s="4"/>
      <c r="E520" s="4"/>
      <c r="F520" s="4"/>
      <c r="G520" s="4"/>
      <c r="H520" s="4"/>
      <c r="I520" s="4"/>
      <c r="J520" s="4"/>
      <c r="K520" s="4"/>
      <c r="L520" s="72"/>
      <c r="M520" s="72"/>
    </row>
    <row r="521" spans="3:13" ht="12.75">
      <c r="C521" s="4"/>
      <c r="D521" s="4"/>
      <c r="E521" s="4"/>
      <c r="F521" s="4"/>
      <c r="G521" s="4"/>
      <c r="H521" s="4"/>
      <c r="I521" s="4"/>
      <c r="J521" s="4"/>
      <c r="K521" s="4"/>
      <c r="L521" s="72"/>
      <c r="M521" s="72"/>
    </row>
    <row r="522" spans="3:13" ht="12.75">
      <c r="C522" s="4"/>
      <c r="D522" s="4"/>
      <c r="E522" s="4"/>
      <c r="F522" s="4"/>
      <c r="G522" s="4"/>
      <c r="H522" s="4"/>
      <c r="I522" s="4"/>
      <c r="J522" s="4"/>
      <c r="K522" s="4"/>
      <c r="L522" s="72"/>
      <c r="M522" s="72"/>
    </row>
    <row r="523" spans="3:13" ht="12.75">
      <c r="C523" s="4"/>
      <c r="D523" s="4"/>
      <c r="E523" s="4"/>
      <c r="F523" s="4"/>
      <c r="G523" s="4"/>
      <c r="H523" s="4"/>
      <c r="I523" s="4"/>
      <c r="J523" s="4"/>
      <c r="K523" s="4"/>
      <c r="L523" s="72"/>
      <c r="M523" s="72"/>
    </row>
    <row r="524" spans="3:13" ht="12.75">
      <c r="C524" s="4"/>
      <c r="D524" s="4"/>
      <c r="E524" s="4"/>
      <c r="F524" s="4"/>
      <c r="G524" s="4"/>
      <c r="H524" s="4"/>
      <c r="I524" s="4"/>
      <c r="J524" s="4"/>
      <c r="K524" s="4"/>
      <c r="L524" s="72"/>
      <c r="M524" s="72"/>
    </row>
    <row r="525" spans="3:13" ht="12.75">
      <c r="C525" s="4"/>
      <c r="D525" s="4"/>
      <c r="E525" s="4"/>
      <c r="F525" s="4"/>
      <c r="G525" s="4"/>
      <c r="H525" s="4"/>
      <c r="I525" s="4"/>
      <c r="J525" s="4"/>
      <c r="K525" s="4"/>
      <c r="L525" s="72"/>
      <c r="M525" s="72"/>
    </row>
    <row r="526" spans="3:13" ht="12.75">
      <c r="C526" s="4"/>
      <c r="D526" s="4"/>
      <c r="E526" s="4"/>
      <c r="F526" s="4"/>
      <c r="G526" s="4"/>
      <c r="H526" s="4"/>
      <c r="I526" s="4"/>
      <c r="J526" s="4"/>
      <c r="K526" s="4"/>
      <c r="L526" s="72"/>
      <c r="M526" s="72"/>
    </row>
    <row r="527" spans="3:13" ht="12.75">
      <c r="C527" s="4"/>
      <c r="D527" s="4"/>
      <c r="E527" s="4"/>
      <c r="F527" s="4"/>
      <c r="G527" s="4"/>
      <c r="H527" s="4"/>
      <c r="I527" s="4"/>
      <c r="J527" s="4"/>
      <c r="K527" s="4"/>
      <c r="L527" s="72"/>
      <c r="M527" s="72"/>
    </row>
    <row r="528" spans="3:13" ht="12.75">
      <c r="C528" s="4"/>
      <c r="D528" s="4"/>
      <c r="E528" s="4"/>
      <c r="F528" s="4"/>
      <c r="G528" s="4"/>
      <c r="H528" s="4"/>
      <c r="I528" s="4"/>
      <c r="J528" s="4"/>
      <c r="K528" s="4"/>
      <c r="L528" s="72"/>
      <c r="M528" s="72"/>
    </row>
    <row r="529" spans="3:13" ht="12.75">
      <c r="C529" s="4"/>
      <c r="D529" s="4"/>
      <c r="E529" s="4"/>
      <c r="F529" s="4"/>
      <c r="G529" s="4"/>
      <c r="H529" s="4"/>
      <c r="I529" s="4"/>
      <c r="J529" s="4"/>
      <c r="K529" s="4"/>
      <c r="L529" s="72"/>
      <c r="M529" s="72"/>
    </row>
    <row r="530" spans="3:13" ht="12.75">
      <c r="C530" s="4"/>
      <c r="D530" s="4"/>
      <c r="E530" s="4"/>
      <c r="F530" s="4"/>
      <c r="G530" s="4"/>
      <c r="H530" s="4"/>
      <c r="I530" s="4"/>
      <c r="J530" s="4"/>
      <c r="K530" s="4"/>
      <c r="L530" s="72"/>
      <c r="M530" s="72"/>
    </row>
    <row r="531" spans="3:13" ht="12.75">
      <c r="C531" s="4"/>
      <c r="D531" s="4"/>
      <c r="E531" s="4"/>
      <c r="F531" s="4"/>
      <c r="G531" s="4"/>
      <c r="H531" s="4"/>
      <c r="I531" s="4"/>
      <c r="J531" s="4"/>
      <c r="K531" s="4"/>
      <c r="L531" s="72"/>
      <c r="M531" s="72"/>
    </row>
    <row r="532" spans="3:13" ht="12.75">
      <c r="C532" s="4"/>
      <c r="D532" s="4"/>
      <c r="E532" s="4"/>
      <c r="F532" s="4"/>
      <c r="G532" s="4"/>
      <c r="H532" s="4"/>
      <c r="I532" s="4"/>
      <c r="J532" s="4"/>
      <c r="K532" s="4"/>
      <c r="L532" s="72"/>
      <c r="M532" s="72"/>
    </row>
    <row r="533" spans="3:13" ht="12.75">
      <c r="C533" s="4"/>
      <c r="D533" s="4"/>
      <c r="E533" s="4"/>
      <c r="F533" s="4"/>
      <c r="G533" s="4"/>
      <c r="H533" s="4"/>
      <c r="I533" s="4"/>
      <c r="J533" s="4"/>
      <c r="K533" s="4"/>
      <c r="L533" s="72"/>
      <c r="M533" s="72"/>
    </row>
    <row r="534" spans="3:13" ht="12.75">
      <c r="C534" s="4"/>
      <c r="D534" s="4"/>
      <c r="E534" s="4"/>
      <c r="F534" s="4"/>
      <c r="G534" s="4"/>
      <c r="H534" s="4"/>
      <c r="I534" s="4"/>
      <c r="J534" s="4"/>
      <c r="K534" s="4"/>
      <c r="L534" s="72"/>
      <c r="M534" s="72"/>
    </row>
    <row r="535" spans="3:13" ht="12.75">
      <c r="C535" s="4"/>
      <c r="D535" s="4"/>
      <c r="E535" s="4"/>
      <c r="F535" s="4"/>
      <c r="G535" s="4"/>
      <c r="H535" s="4"/>
      <c r="I535" s="4"/>
      <c r="J535" s="4"/>
      <c r="K535" s="4"/>
      <c r="L535" s="72"/>
      <c r="M535" s="72"/>
    </row>
    <row r="536" spans="3:13" ht="12.75">
      <c r="C536" s="4"/>
      <c r="D536" s="4"/>
      <c r="E536" s="4"/>
      <c r="F536" s="4"/>
      <c r="G536" s="4"/>
      <c r="H536" s="4"/>
      <c r="I536" s="4"/>
      <c r="J536" s="4"/>
      <c r="K536" s="4"/>
      <c r="L536" s="72"/>
      <c r="M536" s="72"/>
    </row>
    <row r="537" spans="3:13" ht="12.75">
      <c r="C537" s="4"/>
      <c r="D537" s="4"/>
      <c r="E537" s="4"/>
      <c r="F537" s="4"/>
      <c r="G537" s="4"/>
      <c r="H537" s="4"/>
      <c r="I537" s="4"/>
      <c r="J537" s="4"/>
      <c r="K537" s="4"/>
      <c r="L537" s="72"/>
      <c r="M537" s="72"/>
    </row>
    <row r="538" spans="3:13" ht="12.75">
      <c r="C538" s="4"/>
      <c r="D538" s="4"/>
      <c r="E538" s="4"/>
      <c r="F538" s="4"/>
      <c r="G538" s="4"/>
      <c r="H538" s="4"/>
      <c r="I538" s="4"/>
      <c r="J538" s="4"/>
      <c r="K538" s="4"/>
      <c r="L538" s="72"/>
      <c r="M538" s="72"/>
    </row>
    <row r="539" spans="3:13" ht="12.75">
      <c r="C539" s="4"/>
      <c r="D539" s="4"/>
      <c r="E539" s="4"/>
      <c r="F539" s="4"/>
      <c r="G539" s="4"/>
      <c r="H539" s="4"/>
      <c r="I539" s="4"/>
      <c r="J539" s="4"/>
      <c r="K539" s="4"/>
      <c r="L539" s="72"/>
      <c r="M539" s="72"/>
    </row>
    <row r="540" spans="3:13" ht="12.75">
      <c r="C540" s="4"/>
      <c r="D540" s="4"/>
      <c r="E540" s="4"/>
      <c r="F540" s="4"/>
      <c r="G540" s="4"/>
      <c r="H540" s="4"/>
      <c r="I540" s="4"/>
      <c r="J540" s="4"/>
      <c r="K540" s="4"/>
      <c r="L540" s="72"/>
      <c r="M540" s="72"/>
    </row>
    <row r="541" spans="3:13" ht="12.75">
      <c r="C541" s="4"/>
      <c r="D541" s="4"/>
      <c r="E541" s="4"/>
      <c r="F541" s="4"/>
      <c r="G541" s="4"/>
      <c r="H541" s="4"/>
      <c r="I541" s="4"/>
      <c r="J541" s="4"/>
      <c r="K541" s="4"/>
      <c r="L541" s="72"/>
      <c r="M541" s="72"/>
    </row>
    <row r="542" spans="3:13" ht="12.75">
      <c r="C542" s="4"/>
      <c r="D542" s="4"/>
      <c r="E542" s="4"/>
      <c r="F542" s="4"/>
      <c r="G542" s="4"/>
      <c r="H542" s="4"/>
      <c r="I542" s="4"/>
      <c r="J542" s="4"/>
      <c r="K542" s="4"/>
      <c r="L542" s="72"/>
      <c r="M542" s="72"/>
    </row>
    <row r="543" spans="3:13" ht="12.75">
      <c r="C543" s="4"/>
      <c r="D543" s="4"/>
      <c r="E543" s="4"/>
      <c r="F543" s="4"/>
      <c r="G543" s="4"/>
      <c r="H543" s="4"/>
      <c r="I543" s="4"/>
      <c r="J543" s="4"/>
      <c r="K543" s="4"/>
      <c r="L543" s="72"/>
      <c r="M543" s="72"/>
    </row>
    <row r="544" spans="3:13" ht="12.75">
      <c r="C544" s="4"/>
      <c r="D544" s="4"/>
      <c r="E544" s="4"/>
      <c r="F544" s="4"/>
      <c r="G544" s="4"/>
      <c r="H544" s="4"/>
      <c r="I544" s="4"/>
      <c r="J544" s="4"/>
      <c r="K544" s="4"/>
      <c r="L544" s="72"/>
      <c r="M544" s="72"/>
    </row>
    <row r="545" spans="3:13" ht="12.75">
      <c r="C545" s="4"/>
      <c r="D545" s="4"/>
      <c r="E545" s="4"/>
      <c r="F545" s="4"/>
      <c r="G545" s="4"/>
      <c r="H545" s="4"/>
      <c r="I545" s="4"/>
      <c r="J545" s="4"/>
      <c r="K545" s="4"/>
      <c r="L545" s="72"/>
      <c r="M545" s="72"/>
    </row>
    <row r="546" spans="3:13" ht="12.75">
      <c r="C546" s="4"/>
      <c r="D546" s="4"/>
      <c r="E546" s="4"/>
      <c r="F546" s="4"/>
      <c r="G546" s="4"/>
      <c r="H546" s="4"/>
      <c r="I546" s="4"/>
      <c r="J546" s="4"/>
      <c r="K546" s="4"/>
      <c r="L546" s="72"/>
      <c r="M546" s="72"/>
    </row>
    <row r="547" spans="3:13" ht="12.75">
      <c r="C547" s="4"/>
      <c r="D547" s="4"/>
      <c r="E547" s="4"/>
      <c r="F547" s="4"/>
      <c r="G547" s="4"/>
      <c r="H547" s="4"/>
      <c r="I547" s="4"/>
      <c r="J547" s="4"/>
      <c r="K547" s="4"/>
      <c r="L547" s="72"/>
      <c r="M547" s="72"/>
    </row>
    <row r="548" spans="3:13" ht="12.75">
      <c r="C548" s="4"/>
      <c r="D548" s="4"/>
      <c r="E548" s="4"/>
      <c r="F548" s="4"/>
      <c r="G548" s="4"/>
      <c r="H548" s="4"/>
      <c r="I548" s="4"/>
      <c r="J548" s="4"/>
      <c r="K548" s="4"/>
      <c r="L548" s="72"/>
      <c r="M548" s="72"/>
    </row>
    <row r="549" spans="3:13" ht="12.75">
      <c r="C549" s="4"/>
      <c r="D549" s="4"/>
      <c r="E549" s="4"/>
      <c r="F549" s="4"/>
      <c r="G549" s="4"/>
      <c r="H549" s="4"/>
      <c r="I549" s="4"/>
      <c r="J549" s="4"/>
      <c r="K549" s="4"/>
      <c r="L549" s="72"/>
      <c r="M549" s="72"/>
    </row>
    <row r="550" spans="3:13" ht="12.75">
      <c r="C550" s="4"/>
      <c r="D550" s="4"/>
      <c r="E550" s="4"/>
      <c r="F550" s="4"/>
      <c r="G550" s="4"/>
      <c r="H550" s="4"/>
      <c r="I550" s="4"/>
      <c r="J550" s="4"/>
      <c r="K550" s="4"/>
      <c r="L550" s="72"/>
      <c r="M550" s="72"/>
    </row>
    <row r="551" spans="3:13" ht="12.75">
      <c r="C551" s="4"/>
      <c r="D551" s="4"/>
      <c r="E551" s="4"/>
      <c r="F551" s="4"/>
      <c r="G551" s="4"/>
      <c r="H551" s="4"/>
      <c r="I551" s="4"/>
      <c r="J551" s="4"/>
      <c r="K551" s="4"/>
      <c r="L551" s="72"/>
      <c r="M551" s="72"/>
    </row>
    <row r="552" spans="3:13" ht="12.75">
      <c r="C552" s="4"/>
      <c r="D552" s="4"/>
      <c r="E552" s="4"/>
      <c r="F552" s="4"/>
      <c r="G552" s="4"/>
      <c r="H552" s="4"/>
      <c r="I552" s="4"/>
      <c r="J552" s="4"/>
      <c r="K552" s="4"/>
      <c r="L552" s="72"/>
      <c r="M552" s="72"/>
    </row>
    <row r="553" spans="3:13" ht="12.75">
      <c r="C553" s="4"/>
      <c r="D553" s="4"/>
      <c r="E553" s="4"/>
      <c r="F553" s="4"/>
      <c r="G553" s="4"/>
      <c r="H553" s="4"/>
      <c r="I553" s="4"/>
      <c r="J553" s="4"/>
      <c r="K553" s="4"/>
      <c r="L553" s="72"/>
      <c r="M553" s="72"/>
    </row>
    <row r="554" spans="3:13" ht="12.75">
      <c r="C554" s="4"/>
      <c r="D554" s="4"/>
      <c r="E554" s="4"/>
      <c r="F554" s="4"/>
      <c r="G554" s="4"/>
      <c r="H554" s="4"/>
      <c r="I554" s="4"/>
      <c r="J554" s="4"/>
      <c r="K554" s="4"/>
      <c r="L554" s="72"/>
      <c r="M554" s="72"/>
    </row>
    <row r="555" spans="3:13" ht="12.75">
      <c r="C555" s="4"/>
      <c r="D555" s="4"/>
      <c r="E555" s="4"/>
      <c r="F555" s="4"/>
      <c r="G555" s="4"/>
      <c r="H555" s="4"/>
      <c r="I555" s="4"/>
      <c r="J555" s="4"/>
      <c r="K555" s="4"/>
      <c r="L555" s="72"/>
      <c r="M555" s="72"/>
    </row>
    <row r="556" spans="3:13" ht="12.75">
      <c r="C556" s="4"/>
      <c r="D556" s="4"/>
      <c r="E556" s="4"/>
      <c r="F556" s="4"/>
      <c r="G556" s="4"/>
      <c r="H556" s="4"/>
      <c r="I556" s="4"/>
      <c r="J556" s="4"/>
      <c r="K556" s="4"/>
      <c r="L556" s="72"/>
      <c r="M556" s="72"/>
    </row>
    <row r="557" spans="3:13" ht="12.75">
      <c r="C557" s="4"/>
      <c r="D557" s="4"/>
      <c r="E557" s="4"/>
      <c r="F557" s="4"/>
      <c r="G557" s="4"/>
      <c r="H557" s="4"/>
      <c r="I557" s="4"/>
      <c r="J557" s="4"/>
      <c r="K557" s="4"/>
      <c r="L557" s="72"/>
      <c r="M557" s="72"/>
    </row>
    <row r="558" spans="3:13" ht="12.75">
      <c r="C558" s="4"/>
      <c r="D558" s="4"/>
      <c r="E558" s="4"/>
      <c r="F558" s="4"/>
      <c r="G558" s="4"/>
      <c r="H558" s="4"/>
      <c r="I558" s="4"/>
      <c r="J558" s="4"/>
      <c r="K558" s="4"/>
      <c r="L558" s="72"/>
      <c r="M558" s="72"/>
    </row>
    <row r="559" spans="3:13" ht="12.75">
      <c r="C559" s="4"/>
      <c r="D559" s="4"/>
      <c r="E559" s="4"/>
      <c r="F559" s="4"/>
      <c r="G559" s="4"/>
      <c r="H559" s="4"/>
      <c r="I559" s="4"/>
      <c r="J559" s="4"/>
      <c r="K559" s="4"/>
      <c r="L559" s="72"/>
      <c r="M559" s="72"/>
    </row>
    <row r="560" spans="3:13" ht="12.75">
      <c r="C560" s="4"/>
      <c r="D560" s="4"/>
      <c r="E560" s="4"/>
      <c r="F560" s="4"/>
      <c r="G560" s="4"/>
      <c r="H560" s="4"/>
      <c r="I560" s="4"/>
      <c r="J560" s="4"/>
      <c r="K560" s="4"/>
      <c r="L560" s="72"/>
      <c r="M560" s="72"/>
    </row>
    <row r="561" spans="3:13" ht="12.75">
      <c r="C561" s="4"/>
      <c r="D561" s="4"/>
      <c r="E561" s="4"/>
      <c r="F561" s="4"/>
      <c r="G561" s="4"/>
      <c r="H561" s="4"/>
      <c r="I561" s="4"/>
      <c r="J561" s="4"/>
      <c r="K561" s="4"/>
      <c r="L561" s="72"/>
      <c r="M561" s="72"/>
    </row>
    <row r="562" spans="3:13" ht="12.75">
      <c r="C562" s="4"/>
      <c r="D562" s="4"/>
      <c r="E562" s="4"/>
      <c r="F562" s="4"/>
      <c r="G562" s="4"/>
      <c r="H562" s="4"/>
      <c r="I562" s="4"/>
      <c r="J562" s="4"/>
      <c r="K562" s="4"/>
      <c r="L562" s="72"/>
      <c r="M562" s="72"/>
    </row>
    <row r="563" spans="3:13" ht="12.75">
      <c r="C563" s="4"/>
      <c r="D563" s="4"/>
      <c r="E563" s="4"/>
      <c r="F563" s="4"/>
      <c r="G563" s="4"/>
      <c r="H563" s="4"/>
      <c r="I563" s="4"/>
      <c r="J563" s="4"/>
      <c r="K563" s="4"/>
      <c r="L563" s="72"/>
      <c r="M563" s="7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76.140625" style="0" customWidth="1"/>
    <col min="11" max="11" width="7.28125" style="0" customWidth="1"/>
    <col min="14" max="14" width="9.140625" style="5" customWidth="1"/>
  </cols>
  <sheetData>
    <row r="1" ht="15">
      <c r="A1" s="1" t="s">
        <v>818</v>
      </c>
    </row>
    <row r="2" ht="14.25">
      <c r="A2" s="3" t="s">
        <v>198</v>
      </c>
    </row>
    <row r="3" ht="14.25">
      <c r="A3" s="3"/>
    </row>
    <row r="4" spans="1:20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0"/>
      <c r="O4" s="140"/>
      <c r="P4" s="140"/>
      <c r="R4" s="140"/>
      <c r="S4" s="140"/>
      <c r="T4" s="140"/>
    </row>
    <row r="5" spans="1:20" ht="13.5" thickTop="1">
      <c r="A5" s="72" t="s">
        <v>106</v>
      </c>
      <c r="B5" s="7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2"/>
      <c r="O5" s="72"/>
      <c r="P5" s="72"/>
      <c r="Q5" s="26"/>
      <c r="R5" s="72"/>
      <c r="S5" s="72"/>
      <c r="T5" s="72"/>
    </row>
    <row r="6" spans="1:25" ht="13.5" thickBot="1">
      <c r="A6" s="141" t="s">
        <v>186</v>
      </c>
      <c r="B6" s="142"/>
      <c r="C6" s="139">
        <v>2000</v>
      </c>
      <c r="D6" s="139">
        <v>2001</v>
      </c>
      <c r="E6" s="139">
        <v>2002</v>
      </c>
      <c r="F6" s="139">
        <v>2003</v>
      </c>
      <c r="G6" s="139">
        <v>2004</v>
      </c>
      <c r="H6" s="139">
        <v>2005</v>
      </c>
      <c r="I6" s="139">
        <v>2006</v>
      </c>
      <c r="J6" s="139">
        <v>2007</v>
      </c>
      <c r="K6" s="139">
        <v>2008</v>
      </c>
      <c r="L6" s="139">
        <v>2009</v>
      </c>
      <c r="M6" s="139">
        <v>2010</v>
      </c>
      <c r="N6" s="216">
        <v>2011</v>
      </c>
      <c r="O6" s="216">
        <v>2012</v>
      </c>
      <c r="P6" s="216">
        <v>2013</v>
      </c>
      <c r="Q6" s="216">
        <v>2014</v>
      </c>
      <c r="R6" s="216">
        <v>2015</v>
      </c>
      <c r="S6" s="216">
        <v>2016</v>
      </c>
      <c r="T6" s="216" t="s">
        <v>833</v>
      </c>
      <c r="V6" s="231"/>
      <c r="W6" s="231"/>
      <c r="X6" s="231"/>
      <c r="Y6" s="231"/>
    </row>
    <row r="7" spans="1:25" ht="12.75">
      <c r="A7" s="196" t="s">
        <v>66</v>
      </c>
      <c r="B7" s="41"/>
      <c r="V7" s="231"/>
      <c r="W7" s="231"/>
      <c r="X7" s="231"/>
      <c r="Y7" s="231"/>
    </row>
    <row r="8" spans="1:25" ht="12.75">
      <c r="A8" s="29" t="s">
        <v>121</v>
      </c>
      <c r="B8" s="200" t="s">
        <v>221</v>
      </c>
      <c r="C8" s="224">
        <f>C11+C22</f>
        <v>1058.8999999999999</v>
      </c>
      <c r="D8" s="224">
        <f aca="true" t="shared" si="0" ref="D8:Q8">D11+D22</f>
        <v>1084</v>
      </c>
      <c r="E8" s="224">
        <f t="shared" si="0"/>
        <v>1071</v>
      </c>
      <c r="F8" s="224">
        <f t="shared" si="0"/>
        <v>1066.8</v>
      </c>
      <c r="G8" s="224">
        <f t="shared" si="0"/>
        <v>1044.5000000000002</v>
      </c>
      <c r="H8" s="224">
        <f t="shared" si="0"/>
        <v>1060.9</v>
      </c>
      <c r="I8" s="224">
        <f t="shared" si="0"/>
        <v>1076.4</v>
      </c>
      <c r="J8" s="224">
        <f t="shared" si="0"/>
        <v>1106</v>
      </c>
      <c r="K8" s="224">
        <f t="shared" si="0"/>
        <v>1131.1</v>
      </c>
      <c r="L8" s="224">
        <f t="shared" si="0"/>
        <v>1126.2</v>
      </c>
      <c r="M8" s="224">
        <f t="shared" si="0"/>
        <v>1139.6</v>
      </c>
      <c r="N8" s="224">
        <f t="shared" si="0"/>
        <v>1166.3000000000002</v>
      </c>
      <c r="O8" s="224">
        <f t="shared" si="0"/>
        <v>1187.1999999999998</v>
      </c>
      <c r="P8" s="224">
        <f t="shared" si="0"/>
        <v>1206.1000000000001</v>
      </c>
      <c r="Q8" s="224">
        <f t="shared" si="0"/>
        <v>1234.5</v>
      </c>
      <c r="R8" s="224">
        <f>R11+R22</f>
        <v>1252.6000000000001</v>
      </c>
      <c r="S8" s="224">
        <f>S11+S22</f>
        <v>1279.8999999999999</v>
      </c>
      <c r="T8" s="224">
        <f>T11+T22</f>
        <v>1311.1000000000001</v>
      </c>
      <c r="V8" s="231"/>
      <c r="W8" s="231"/>
      <c r="X8" s="231"/>
      <c r="Y8" s="231"/>
    </row>
    <row r="9" spans="1:25" ht="12.75">
      <c r="A9" s="11"/>
      <c r="B9" s="42" t="s">
        <v>222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96"/>
      <c r="P9" s="96"/>
      <c r="Q9" s="5"/>
      <c r="R9" s="96"/>
      <c r="S9" s="96"/>
      <c r="T9" s="96"/>
      <c r="V9" s="231"/>
      <c r="W9" s="231"/>
      <c r="X9" s="231"/>
      <c r="Y9" s="231"/>
    </row>
    <row r="10" spans="1:25" ht="12.75">
      <c r="A10" s="11"/>
      <c r="B10" s="42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96"/>
      <c r="P10" s="96"/>
      <c r="Q10" s="5"/>
      <c r="R10" s="96"/>
      <c r="S10" s="96"/>
      <c r="T10" s="96"/>
      <c r="V10" s="231"/>
      <c r="W10" s="231"/>
      <c r="X10" s="231"/>
      <c r="Y10" s="231"/>
    </row>
    <row r="11" spans="1:25" ht="12.75">
      <c r="A11" s="29" t="s">
        <v>113</v>
      </c>
      <c r="B11" s="135" t="s">
        <v>124</v>
      </c>
      <c r="C11" s="224">
        <f>C13+C15+C17+C19</f>
        <v>157.1</v>
      </c>
      <c r="D11" s="224">
        <f aca="true" t="shared" si="1" ref="D11:Q11">D13+D15+D17+D19</f>
        <v>163.1</v>
      </c>
      <c r="E11" s="224">
        <f t="shared" si="1"/>
        <v>160.8</v>
      </c>
      <c r="F11" s="224">
        <f t="shared" si="1"/>
        <v>157.2</v>
      </c>
      <c r="G11" s="224">
        <f t="shared" si="1"/>
        <v>146.4</v>
      </c>
      <c r="H11" s="224">
        <f t="shared" si="1"/>
        <v>149.8</v>
      </c>
      <c r="I11" s="224">
        <f t="shared" si="1"/>
        <v>153.2</v>
      </c>
      <c r="J11" s="224">
        <f t="shared" si="1"/>
        <v>162.20000000000002</v>
      </c>
      <c r="K11" s="224">
        <f t="shared" si="1"/>
        <v>164</v>
      </c>
      <c r="L11" s="224">
        <f t="shared" si="1"/>
        <v>162</v>
      </c>
      <c r="M11" s="224">
        <f t="shared" si="1"/>
        <v>160.39999999999998</v>
      </c>
      <c r="N11" s="224">
        <f t="shared" si="1"/>
        <v>165.7</v>
      </c>
      <c r="O11" s="224">
        <f t="shared" si="1"/>
        <v>169</v>
      </c>
      <c r="P11" s="224">
        <f t="shared" si="1"/>
        <v>171.2</v>
      </c>
      <c r="Q11" s="224">
        <f t="shared" si="1"/>
        <v>172.9</v>
      </c>
      <c r="R11" s="224">
        <f>R13+R15+R17+R19</f>
        <v>166.2</v>
      </c>
      <c r="S11" s="224">
        <f>S13+S15+S17+S19</f>
        <v>165.9</v>
      </c>
      <c r="T11" s="224">
        <f>T13+T15+T17+T19</f>
        <v>174.3</v>
      </c>
      <c r="V11" s="231"/>
      <c r="W11" s="231"/>
      <c r="X11" s="231"/>
      <c r="Y11" s="231"/>
    </row>
    <row r="12" spans="1:25" ht="12.75">
      <c r="A12" s="76"/>
      <c r="B12" s="42" t="s">
        <v>141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96"/>
      <c r="P12" s="96"/>
      <c r="Q12" s="5"/>
      <c r="R12" s="96"/>
      <c r="S12" s="96"/>
      <c r="T12" s="96"/>
      <c r="V12" s="231"/>
      <c r="W12" s="231"/>
      <c r="X12" s="231"/>
      <c r="Y12" s="231"/>
    </row>
    <row r="13" spans="1:25" ht="12.75">
      <c r="A13" s="29" t="s">
        <v>107</v>
      </c>
      <c r="B13" s="72" t="s">
        <v>125</v>
      </c>
      <c r="C13" s="231">
        <v>4.1</v>
      </c>
      <c r="D13" s="231">
        <v>3.3</v>
      </c>
      <c r="E13" s="231">
        <v>3.7</v>
      </c>
      <c r="F13" s="231">
        <v>3.6</v>
      </c>
      <c r="G13" s="231">
        <v>3.7</v>
      </c>
      <c r="H13" s="231">
        <v>3.1</v>
      </c>
      <c r="I13" s="231">
        <v>3.4</v>
      </c>
      <c r="J13" s="231">
        <v>3.4</v>
      </c>
      <c r="K13" s="231">
        <v>2.9</v>
      </c>
      <c r="L13" s="231">
        <v>2.7</v>
      </c>
      <c r="M13" s="231">
        <v>3.5</v>
      </c>
      <c r="N13" s="231">
        <v>3.6</v>
      </c>
      <c r="O13" s="231">
        <v>3.5</v>
      </c>
      <c r="P13" s="231">
        <v>3.7</v>
      </c>
      <c r="Q13" s="231">
        <v>3.7</v>
      </c>
      <c r="R13" s="231">
        <v>4</v>
      </c>
      <c r="S13" s="231">
        <v>3.7</v>
      </c>
      <c r="T13" s="231">
        <v>3.9</v>
      </c>
      <c r="V13" s="231"/>
      <c r="W13" s="231"/>
      <c r="X13" s="231"/>
      <c r="Y13" s="231"/>
    </row>
    <row r="14" spans="1:25" ht="12.75">
      <c r="A14" s="11"/>
      <c r="B14" s="42" t="s">
        <v>130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50"/>
      <c r="Q14" s="250"/>
      <c r="R14" s="231"/>
      <c r="S14" s="231"/>
      <c r="T14" s="231"/>
      <c r="V14" s="231"/>
      <c r="W14" s="231"/>
      <c r="X14" s="231"/>
      <c r="Y14" s="231"/>
    </row>
    <row r="15" spans="1:25" ht="12.75">
      <c r="A15" s="29" t="s">
        <v>108</v>
      </c>
      <c r="B15" s="72" t="s">
        <v>126</v>
      </c>
      <c r="C15" s="231">
        <v>102</v>
      </c>
      <c r="D15" s="231">
        <v>105.2</v>
      </c>
      <c r="E15" s="231">
        <v>98.8</v>
      </c>
      <c r="F15" s="231">
        <v>95.1</v>
      </c>
      <c r="G15" s="231">
        <v>85.3</v>
      </c>
      <c r="H15" s="231">
        <v>83.9</v>
      </c>
      <c r="I15" s="231">
        <v>84.2</v>
      </c>
      <c r="J15" s="231">
        <v>83.7</v>
      </c>
      <c r="K15" s="231">
        <v>85.1</v>
      </c>
      <c r="L15" s="231">
        <v>82.2</v>
      </c>
      <c r="M15" s="231">
        <v>79.8</v>
      </c>
      <c r="N15" s="231">
        <v>80.9</v>
      </c>
      <c r="O15" s="231">
        <v>80.4</v>
      </c>
      <c r="P15" s="231">
        <v>80.4</v>
      </c>
      <c r="Q15" s="231">
        <v>78.9</v>
      </c>
      <c r="R15" s="231">
        <v>68.2</v>
      </c>
      <c r="S15" s="231">
        <v>65.5</v>
      </c>
      <c r="T15" s="231">
        <v>67.7</v>
      </c>
      <c r="V15" s="231"/>
      <c r="W15" s="231"/>
      <c r="X15" s="231"/>
      <c r="Y15" s="231"/>
    </row>
    <row r="16" spans="1:25" ht="12.75">
      <c r="A16" s="11"/>
      <c r="B16" s="42" t="s">
        <v>142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50"/>
      <c r="Q16" s="250"/>
      <c r="R16" s="231"/>
      <c r="S16" s="231"/>
      <c r="T16" s="231"/>
      <c r="V16" s="231"/>
      <c r="W16" s="231"/>
      <c r="X16" s="231"/>
      <c r="Y16" s="231"/>
    </row>
    <row r="17" spans="1:25" ht="12.75">
      <c r="A17" s="29" t="s">
        <v>109</v>
      </c>
      <c r="B17" s="13" t="s">
        <v>127</v>
      </c>
      <c r="C17" s="231">
        <v>7.5</v>
      </c>
      <c r="D17" s="231">
        <v>7.3</v>
      </c>
      <c r="E17" s="231">
        <v>8</v>
      </c>
      <c r="F17" s="231">
        <v>9</v>
      </c>
      <c r="G17" s="231">
        <v>8.8</v>
      </c>
      <c r="H17" s="231">
        <v>9.5</v>
      </c>
      <c r="I17" s="231">
        <v>10.1</v>
      </c>
      <c r="J17" s="231">
        <v>10.4</v>
      </c>
      <c r="K17" s="231">
        <v>9.9</v>
      </c>
      <c r="L17" s="231">
        <v>10.4</v>
      </c>
      <c r="M17" s="231">
        <v>10.5</v>
      </c>
      <c r="N17" s="231">
        <v>11.2</v>
      </c>
      <c r="O17" s="231">
        <v>11.6</v>
      </c>
      <c r="P17" s="231">
        <v>12</v>
      </c>
      <c r="Q17" s="231">
        <v>12.3</v>
      </c>
      <c r="R17" s="231">
        <v>12.3</v>
      </c>
      <c r="S17" s="231">
        <v>12.5</v>
      </c>
      <c r="T17" s="231">
        <v>12.8</v>
      </c>
      <c r="V17" s="231"/>
      <c r="W17" s="231"/>
      <c r="X17" s="231"/>
      <c r="Y17" s="231"/>
    </row>
    <row r="18" spans="1:25" ht="12.75">
      <c r="A18" s="11"/>
      <c r="B18" s="42" t="s">
        <v>207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50"/>
      <c r="Q18" s="250"/>
      <c r="R18" s="231"/>
      <c r="S18" s="231"/>
      <c r="T18" s="231"/>
      <c r="V18" s="231"/>
      <c r="W18" s="231"/>
      <c r="X18" s="231"/>
      <c r="Y18" s="231"/>
    </row>
    <row r="19" spans="1:25" ht="12.75">
      <c r="A19" s="59" t="s">
        <v>110</v>
      </c>
      <c r="B19" s="72" t="s">
        <v>60</v>
      </c>
      <c r="C19" s="231">
        <v>43.5</v>
      </c>
      <c r="D19" s="231">
        <v>47.3</v>
      </c>
      <c r="E19" s="231">
        <v>50.3</v>
      </c>
      <c r="F19" s="231">
        <v>49.5</v>
      </c>
      <c r="G19" s="231">
        <v>48.6</v>
      </c>
      <c r="H19" s="231">
        <v>53.3</v>
      </c>
      <c r="I19" s="231">
        <v>55.5</v>
      </c>
      <c r="J19" s="231">
        <v>64.7</v>
      </c>
      <c r="K19" s="231">
        <v>66.1</v>
      </c>
      <c r="L19" s="231">
        <v>66.7</v>
      </c>
      <c r="M19" s="231">
        <v>66.6</v>
      </c>
      <c r="N19" s="231">
        <v>70</v>
      </c>
      <c r="O19" s="231">
        <v>73.5</v>
      </c>
      <c r="P19" s="231">
        <v>75.1</v>
      </c>
      <c r="Q19" s="231">
        <v>78</v>
      </c>
      <c r="R19" s="231">
        <v>81.7</v>
      </c>
      <c r="S19" s="231">
        <v>84.2</v>
      </c>
      <c r="T19" s="231">
        <v>89.9</v>
      </c>
      <c r="V19" s="231"/>
      <c r="W19" s="231"/>
      <c r="X19" s="231"/>
      <c r="Y19" s="231"/>
    </row>
    <row r="20" spans="1:25" ht="12.75">
      <c r="A20" s="11"/>
      <c r="B20" s="42" t="s">
        <v>131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50"/>
      <c r="Q20" s="250"/>
      <c r="R20" s="231"/>
      <c r="S20" s="231"/>
      <c r="T20" s="231"/>
      <c r="V20" s="231"/>
      <c r="W20" s="231"/>
      <c r="X20" s="231"/>
      <c r="Y20" s="231"/>
    </row>
    <row r="21" spans="1:25" ht="12.75">
      <c r="A21" s="11"/>
      <c r="B21" s="42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50"/>
      <c r="Q21" s="250"/>
      <c r="R21" s="231"/>
      <c r="S21" s="231"/>
      <c r="T21" s="231"/>
      <c r="V21" s="231"/>
      <c r="W21" s="231"/>
      <c r="X21" s="231"/>
      <c r="Y21" s="231"/>
    </row>
    <row r="22" spans="1:25" ht="12.75">
      <c r="A22" s="59" t="s">
        <v>122</v>
      </c>
      <c r="B22" s="135" t="s">
        <v>128</v>
      </c>
      <c r="C22" s="235">
        <f>C24+C26+C28+C30+C32+C34+C36+C38+C40+C42+C44</f>
        <v>901.8</v>
      </c>
      <c r="D22" s="235">
        <f aca="true" t="shared" si="2" ref="D22:Q22">D24+D26+D28+D30+D32+D34+D36+D38+D40+D42+D44</f>
        <v>920.9000000000001</v>
      </c>
      <c r="E22" s="235">
        <f t="shared" si="2"/>
        <v>910.2</v>
      </c>
      <c r="F22" s="235">
        <f t="shared" si="2"/>
        <v>909.5999999999999</v>
      </c>
      <c r="G22" s="235">
        <f t="shared" si="2"/>
        <v>898.1000000000001</v>
      </c>
      <c r="H22" s="235">
        <f t="shared" si="2"/>
        <v>911.1</v>
      </c>
      <c r="I22" s="235">
        <f t="shared" si="2"/>
        <v>923.2</v>
      </c>
      <c r="J22" s="235">
        <f t="shared" si="2"/>
        <v>943.8</v>
      </c>
      <c r="K22" s="235">
        <f t="shared" si="2"/>
        <v>967.1</v>
      </c>
      <c r="L22" s="235">
        <f t="shared" si="2"/>
        <v>964.2</v>
      </c>
      <c r="M22" s="235">
        <f t="shared" si="2"/>
        <v>979.1999999999998</v>
      </c>
      <c r="N22" s="235">
        <f t="shared" si="2"/>
        <v>1000.6000000000001</v>
      </c>
      <c r="O22" s="235">
        <f t="shared" si="2"/>
        <v>1018.1999999999999</v>
      </c>
      <c r="P22" s="235">
        <f t="shared" si="2"/>
        <v>1034.9</v>
      </c>
      <c r="Q22" s="235">
        <f t="shared" si="2"/>
        <v>1061.6</v>
      </c>
      <c r="R22" s="235">
        <f>R24+R26+R28+R30+R32+R34+R36+R38+R40+R42+R44</f>
        <v>1086.4</v>
      </c>
      <c r="S22" s="235">
        <f>S24+S26+S28+S30+S32+S34+S36+S38+S40+S42+S44</f>
        <v>1113.9999999999998</v>
      </c>
      <c r="T22" s="235">
        <f>T24+T26+T28+T30+T32+T34+T36+T38+T40+T42+T44</f>
        <v>1136.8000000000002</v>
      </c>
      <c r="V22" s="231"/>
      <c r="W22" s="231"/>
      <c r="X22" s="231"/>
      <c r="Y22" s="231"/>
    </row>
    <row r="23" spans="1:25" ht="12.75">
      <c r="A23" s="11"/>
      <c r="B23" s="42" t="s">
        <v>144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50"/>
      <c r="Q23" s="250"/>
      <c r="R23" s="231"/>
      <c r="S23" s="231"/>
      <c r="T23" s="231"/>
      <c r="V23" s="231"/>
      <c r="W23" s="231"/>
      <c r="X23" s="231"/>
      <c r="Y23" s="231"/>
    </row>
    <row r="24" spans="1:25" ht="12.75">
      <c r="A24" s="29" t="s">
        <v>111</v>
      </c>
      <c r="B24" s="72" t="s">
        <v>129</v>
      </c>
      <c r="C24" s="231">
        <v>141.9</v>
      </c>
      <c r="D24" s="231">
        <v>143.4</v>
      </c>
      <c r="E24" s="231">
        <v>141.1</v>
      </c>
      <c r="F24" s="231">
        <v>141.2</v>
      </c>
      <c r="G24" s="231">
        <v>139.6</v>
      </c>
      <c r="H24" s="231">
        <v>141.1</v>
      </c>
      <c r="I24" s="231">
        <v>144.4</v>
      </c>
      <c r="J24" s="231">
        <v>147.6</v>
      </c>
      <c r="K24" s="231">
        <v>146.4</v>
      </c>
      <c r="L24" s="231">
        <v>148.1</v>
      </c>
      <c r="M24" s="231">
        <v>148.8</v>
      </c>
      <c r="N24" s="231">
        <v>151</v>
      </c>
      <c r="O24" s="231">
        <v>152.1</v>
      </c>
      <c r="P24" s="231">
        <v>154.1</v>
      </c>
      <c r="Q24" s="231">
        <v>158.6</v>
      </c>
      <c r="R24" s="231">
        <v>159.7</v>
      </c>
      <c r="S24" s="231">
        <v>160.6</v>
      </c>
      <c r="T24" s="231">
        <v>166.4</v>
      </c>
      <c r="V24" s="231"/>
      <c r="W24" s="231"/>
      <c r="X24" s="231"/>
      <c r="Y24" s="231"/>
    </row>
    <row r="25" spans="1:25" ht="12.75">
      <c r="A25" s="11"/>
      <c r="B25" s="42" t="s">
        <v>61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50"/>
      <c r="Q25" s="250"/>
      <c r="R25" s="231"/>
      <c r="S25" s="231"/>
      <c r="T25" s="231"/>
      <c r="V25" s="231"/>
      <c r="W25" s="231"/>
      <c r="X25" s="231"/>
      <c r="Y25" s="231"/>
    </row>
    <row r="26" spans="1:25" ht="12.75">
      <c r="A26" s="29" t="s">
        <v>114</v>
      </c>
      <c r="B26" s="72" t="s">
        <v>132</v>
      </c>
      <c r="C26" s="231">
        <v>76.8</v>
      </c>
      <c r="D26" s="231">
        <v>74.2</v>
      </c>
      <c r="E26" s="231">
        <v>72.4</v>
      </c>
      <c r="F26" s="231">
        <v>70.6</v>
      </c>
      <c r="G26" s="231">
        <v>67.7</v>
      </c>
      <c r="H26" s="231">
        <v>67.5</v>
      </c>
      <c r="I26" s="231">
        <v>66.4</v>
      </c>
      <c r="J26" s="231">
        <v>66.6</v>
      </c>
      <c r="K26" s="231">
        <v>70.8</v>
      </c>
      <c r="L26" s="231">
        <v>69.8</v>
      </c>
      <c r="M26" s="231">
        <v>72.1</v>
      </c>
      <c r="N26" s="231">
        <v>72.8</v>
      </c>
      <c r="O26" s="231">
        <v>72.3</v>
      </c>
      <c r="P26" s="231">
        <v>72.4</v>
      </c>
      <c r="Q26" s="231">
        <v>71.6</v>
      </c>
      <c r="R26" s="231">
        <v>69.7</v>
      </c>
      <c r="S26" s="231">
        <v>70.3</v>
      </c>
      <c r="T26" s="231">
        <v>69.8</v>
      </c>
      <c r="V26" s="231"/>
      <c r="W26" s="231"/>
      <c r="X26" s="231"/>
      <c r="Y26" s="231"/>
    </row>
    <row r="27" spans="1:25" ht="12.75">
      <c r="A27" s="11"/>
      <c r="B27" s="42" t="s">
        <v>137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50"/>
      <c r="Q27" s="250"/>
      <c r="R27" s="231"/>
      <c r="S27" s="231"/>
      <c r="T27" s="231"/>
      <c r="V27" s="231"/>
      <c r="W27" s="231"/>
      <c r="X27" s="231"/>
      <c r="Y27" s="231"/>
    </row>
    <row r="28" spans="1:25" ht="12.75">
      <c r="A28" s="29" t="s">
        <v>112</v>
      </c>
      <c r="B28" s="72" t="s">
        <v>133</v>
      </c>
      <c r="C28" s="231">
        <v>37.3</v>
      </c>
      <c r="D28" s="231">
        <v>37.3</v>
      </c>
      <c r="E28" s="231">
        <v>36.8</v>
      </c>
      <c r="F28" s="231">
        <v>37.4</v>
      </c>
      <c r="G28" s="231">
        <v>39.5</v>
      </c>
      <c r="H28" s="231">
        <v>38.3</v>
      </c>
      <c r="I28" s="231">
        <v>38.8</v>
      </c>
      <c r="J28" s="231">
        <v>41.8</v>
      </c>
      <c r="K28" s="231">
        <v>44</v>
      </c>
      <c r="L28" s="231">
        <v>45.3</v>
      </c>
      <c r="M28" s="231">
        <v>47</v>
      </c>
      <c r="N28" s="231">
        <v>49.3</v>
      </c>
      <c r="O28" s="231">
        <v>51.3</v>
      </c>
      <c r="P28" s="231">
        <v>55.5</v>
      </c>
      <c r="Q28" s="231">
        <v>58</v>
      </c>
      <c r="R28" s="231">
        <v>61</v>
      </c>
      <c r="S28" s="231">
        <v>65.9</v>
      </c>
      <c r="T28" s="231">
        <v>67</v>
      </c>
      <c r="V28" s="231"/>
      <c r="W28" s="231"/>
      <c r="X28" s="231"/>
      <c r="Y28" s="231"/>
    </row>
    <row r="29" spans="1:25" ht="12.75">
      <c r="A29" s="29"/>
      <c r="B29" s="42" t="s">
        <v>62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50"/>
      <c r="Q29" s="250"/>
      <c r="R29" s="231"/>
      <c r="S29" s="231"/>
      <c r="T29" s="231"/>
      <c r="V29" s="231"/>
      <c r="W29" s="231"/>
      <c r="X29" s="231"/>
      <c r="Y29" s="231"/>
    </row>
    <row r="30" spans="1:25" ht="12.75">
      <c r="A30" s="29" t="s">
        <v>134</v>
      </c>
      <c r="B30" s="72" t="s">
        <v>153</v>
      </c>
      <c r="C30" s="231">
        <v>83.8</v>
      </c>
      <c r="D30" s="231">
        <v>90.2</v>
      </c>
      <c r="E30" s="231">
        <v>84.5</v>
      </c>
      <c r="F30" s="231">
        <v>79.5</v>
      </c>
      <c r="G30" s="231">
        <v>78.4</v>
      </c>
      <c r="H30" s="231">
        <v>79.6</v>
      </c>
      <c r="I30" s="231">
        <v>80</v>
      </c>
      <c r="J30" s="231">
        <v>82.3</v>
      </c>
      <c r="K30" s="231">
        <v>88.1</v>
      </c>
      <c r="L30" s="231">
        <v>86</v>
      </c>
      <c r="M30" s="231">
        <v>85.7</v>
      </c>
      <c r="N30" s="231">
        <v>86.1</v>
      </c>
      <c r="O30" s="231">
        <v>87.3</v>
      </c>
      <c r="P30" s="231">
        <v>89.4</v>
      </c>
      <c r="Q30" s="231">
        <v>91.2</v>
      </c>
      <c r="R30" s="231">
        <v>100.5</v>
      </c>
      <c r="S30" s="231">
        <v>102.7</v>
      </c>
      <c r="T30" s="231">
        <v>103.7</v>
      </c>
      <c r="V30" s="231"/>
      <c r="W30" s="231"/>
      <c r="X30" s="231"/>
      <c r="Y30" s="231"/>
    </row>
    <row r="31" spans="1:25" ht="12.75">
      <c r="A31" s="11"/>
      <c r="B31" s="42" t="s">
        <v>136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50"/>
      <c r="Q31" s="250"/>
      <c r="R31" s="231"/>
      <c r="S31" s="231"/>
      <c r="T31" s="231"/>
      <c r="V31" s="231"/>
      <c r="W31" s="231"/>
      <c r="X31" s="231"/>
      <c r="Y31" s="231"/>
    </row>
    <row r="32" spans="1:25" ht="12.75">
      <c r="A32" s="29" t="s">
        <v>115</v>
      </c>
      <c r="B32" s="72" t="s">
        <v>135</v>
      </c>
      <c r="C32" s="231">
        <v>49.8</v>
      </c>
      <c r="D32" s="231">
        <v>52.1</v>
      </c>
      <c r="E32" s="231">
        <v>52.7</v>
      </c>
      <c r="F32" s="231">
        <v>50.5</v>
      </c>
      <c r="G32" s="231">
        <v>49.1</v>
      </c>
      <c r="H32" s="231">
        <v>48.4</v>
      </c>
      <c r="I32" s="231">
        <v>50.5</v>
      </c>
      <c r="J32" s="231">
        <v>50.4</v>
      </c>
      <c r="K32" s="231">
        <v>54</v>
      </c>
      <c r="L32" s="231">
        <v>53</v>
      </c>
      <c r="M32" s="231">
        <v>53.9</v>
      </c>
      <c r="N32" s="231">
        <v>55.7</v>
      </c>
      <c r="O32" s="231">
        <v>55.7</v>
      </c>
      <c r="P32" s="231">
        <v>56.1</v>
      </c>
      <c r="Q32" s="231">
        <v>56.9</v>
      </c>
      <c r="R32" s="231">
        <v>56.6</v>
      </c>
      <c r="S32" s="231">
        <v>57</v>
      </c>
      <c r="T32" s="231">
        <v>58.4</v>
      </c>
      <c r="V32" s="231"/>
      <c r="W32" s="231"/>
      <c r="X32" s="231"/>
      <c r="Y32" s="231"/>
    </row>
    <row r="33" spans="1:25" ht="12.75">
      <c r="A33" s="11"/>
      <c r="B33" s="42" t="s">
        <v>145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50"/>
      <c r="Q33" s="250"/>
      <c r="R33" s="231"/>
      <c r="S33" s="231"/>
      <c r="T33" s="231"/>
      <c r="V33" s="231"/>
      <c r="W33" s="231"/>
      <c r="X33" s="231"/>
      <c r="Y33" s="231"/>
    </row>
    <row r="34" spans="1:25" ht="12.75">
      <c r="A34" s="29" t="s">
        <v>116</v>
      </c>
      <c r="B34" s="72" t="s">
        <v>146</v>
      </c>
      <c r="C34" s="231">
        <v>16.4</v>
      </c>
      <c r="D34" s="231">
        <v>15.8</v>
      </c>
      <c r="E34" s="231">
        <v>16.2</v>
      </c>
      <c r="F34" s="231">
        <v>16</v>
      </c>
      <c r="G34" s="231">
        <v>16.5</v>
      </c>
      <c r="H34" s="231">
        <v>17</v>
      </c>
      <c r="I34" s="231">
        <v>17.1</v>
      </c>
      <c r="J34" s="231">
        <v>18.2</v>
      </c>
      <c r="K34" s="231">
        <v>18</v>
      </c>
      <c r="L34" s="231">
        <v>17.7</v>
      </c>
      <c r="M34" s="231">
        <v>16.9</v>
      </c>
      <c r="N34" s="231">
        <v>17.7</v>
      </c>
      <c r="O34" s="231">
        <v>18.3</v>
      </c>
      <c r="P34" s="231">
        <v>18.4</v>
      </c>
      <c r="Q34" s="231">
        <v>19.3</v>
      </c>
      <c r="R34" s="231">
        <v>19.7</v>
      </c>
      <c r="S34" s="231">
        <v>20.2</v>
      </c>
      <c r="T34" s="231">
        <v>20.6</v>
      </c>
      <c r="V34" s="231"/>
      <c r="W34" s="231"/>
      <c r="X34" s="231"/>
      <c r="Y34" s="231"/>
    </row>
    <row r="35" spans="1:25" ht="12.75">
      <c r="A35" s="11"/>
      <c r="B35" s="42" t="s">
        <v>140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50"/>
      <c r="Q35" s="250"/>
      <c r="R35" s="231"/>
      <c r="S35" s="231"/>
      <c r="T35" s="231"/>
      <c r="V35" s="231"/>
      <c r="W35" s="231"/>
      <c r="X35" s="231"/>
      <c r="Y35" s="231"/>
    </row>
    <row r="36" spans="1:25" s="6" customFormat="1" ht="12.75">
      <c r="A36" s="29" t="s">
        <v>123</v>
      </c>
      <c r="B36" s="85" t="s">
        <v>188</v>
      </c>
      <c r="C36" s="231">
        <v>155.6</v>
      </c>
      <c r="D36" s="231">
        <v>161.2</v>
      </c>
      <c r="E36" s="231">
        <v>157.4</v>
      </c>
      <c r="F36" s="231">
        <v>157.2</v>
      </c>
      <c r="G36" s="231">
        <v>154.3</v>
      </c>
      <c r="H36" s="231">
        <v>155.9</v>
      </c>
      <c r="I36" s="231">
        <v>158</v>
      </c>
      <c r="J36" s="231">
        <v>170.5</v>
      </c>
      <c r="K36" s="231">
        <v>178.4</v>
      </c>
      <c r="L36" s="231">
        <v>175.1</v>
      </c>
      <c r="M36" s="231">
        <v>182.3</v>
      </c>
      <c r="N36" s="231">
        <v>191.3</v>
      </c>
      <c r="O36" s="231">
        <v>197.8</v>
      </c>
      <c r="P36" s="231">
        <v>202.1</v>
      </c>
      <c r="Q36" s="231">
        <v>207.3</v>
      </c>
      <c r="R36" s="231">
        <v>214.4</v>
      </c>
      <c r="S36" s="231">
        <v>220.2</v>
      </c>
      <c r="T36" s="231">
        <v>224.3</v>
      </c>
      <c r="V36" s="231"/>
      <c r="W36" s="231"/>
      <c r="X36" s="231"/>
      <c r="Y36" s="231"/>
    </row>
    <row r="37" spans="1:25" s="6" customFormat="1" ht="12.75">
      <c r="A37" s="11"/>
      <c r="B37" s="42" t="s">
        <v>147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50"/>
      <c r="Q37" s="250"/>
      <c r="R37" s="231"/>
      <c r="S37" s="231"/>
      <c r="T37" s="231"/>
      <c r="V37" s="231"/>
      <c r="W37" s="231"/>
      <c r="X37" s="231"/>
      <c r="Y37" s="231"/>
    </row>
    <row r="38" spans="1:25" s="6" customFormat="1" ht="12.75">
      <c r="A38" s="29" t="s">
        <v>117</v>
      </c>
      <c r="B38" s="72" t="s">
        <v>148</v>
      </c>
      <c r="C38" s="231">
        <v>82.4</v>
      </c>
      <c r="D38" s="231">
        <v>75.6</v>
      </c>
      <c r="E38" s="231">
        <v>74.3</v>
      </c>
      <c r="F38" s="231">
        <v>73.9</v>
      </c>
      <c r="G38" s="231">
        <v>74.3</v>
      </c>
      <c r="H38" s="231">
        <v>75.7</v>
      </c>
      <c r="I38" s="231">
        <v>71.6</v>
      </c>
      <c r="J38" s="231">
        <v>71.1</v>
      </c>
      <c r="K38" s="231">
        <v>69.1</v>
      </c>
      <c r="L38" s="231">
        <v>67.7</v>
      </c>
      <c r="M38" s="231">
        <v>68.3</v>
      </c>
      <c r="N38" s="231">
        <v>67</v>
      </c>
      <c r="O38" s="231">
        <v>69.1</v>
      </c>
      <c r="P38" s="231">
        <v>69.8</v>
      </c>
      <c r="Q38" s="231">
        <v>70.8</v>
      </c>
      <c r="R38" s="231">
        <v>69.6</v>
      </c>
      <c r="S38" s="231">
        <v>70.1</v>
      </c>
      <c r="T38" s="231">
        <v>71.7</v>
      </c>
      <c r="V38" s="231"/>
      <c r="W38" s="231"/>
      <c r="X38" s="231"/>
      <c r="Y38" s="231"/>
    </row>
    <row r="39" spans="1:25" s="6" customFormat="1" ht="12.75">
      <c r="A39" s="11"/>
      <c r="B39" s="42" t="s">
        <v>149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50"/>
      <c r="Q39" s="250"/>
      <c r="R39" s="231"/>
      <c r="S39" s="231"/>
      <c r="T39" s="231"/>
      <c r="V39" s="231"/>
      <c r="W39" s="231"/>
      <c r="X39" s="231"/>
      <c r="Y39" s="231"/>
    </row>
    <row r="40" spans="1:25" s="6" customFormat="1" ht="12.75">
      <c r="A40" s="29" t="s">
        <v>118</v>
      </c>
      <c r="B40" s="72" t="s">
        <v>63</v>
      </c>
      <c r="C40" s="231">
        <v>90.6</v>
      </c>
      <c r="D40" s="231">
        <v>79</v>
      </c>
      <c r="E40" s="231">
        <v>84.2</v>
      </c>
      <c r="F40" s="231">
        <v>90.8</v>
      </c>
      <c r="G40" s="231">
        <v>91.2</v>
      </c>
      <c r="H40" s="231">
        <v>96.1</v>
      </c>
      <c r="I40" s="231">
        <v>97.3</v>
      </c>
      <c r="J40" s="231">
        <v>96.9</v>
      </c>
      <c r="K40" s="231">
        <v>99.1</v>
      </c>
      <c r="L40" s="231">
        <v>101.9</v>
      </c>
      <c r="M40" s="231">
        <v>102</v>
      </c>
      <c r="N40" s="231">
        <v>105.1</v>
      </c>
      <c r="O40" s="231">
        <v>107.8</v>
      </c>
      <c r="P40" s="231">
        <v>107.2</v>
      </c>
      <c r="Q40" s="231">
        <v>109.2</v>
      </c>
      <c r="R40" s="231">
        <v>112.7</v>
      </c>
      <c r="S40" s="231">
        <v>117.1</v>
      </c>
      <c r="T40" s="231">
        <v>120.1</v>
      </c>
      <c r="V40" s="231"/>
      <c r="W40" s="231"/>
      <c r="X40" s="231"/>
      <c r="Y40" s="231"/>
    </row>
    <row r="41" spans="1:25" s="6" customFormat="1" ht="12.75">
      <c r="A41" s="11"/>
      <c r="B41" s="42" t="s">
        <v>138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50"/>
      <c r="Q41" s="250"/>
      <c r="R41" s="231"/>
      <c r="S41" s="231"/>
      <c r="T41" s="231"/>
      <c r="V41" s="231"/>
      <c r="W41" s="231"/>
      <c r="X41" s="231"/>
      <c r="Y41" s="231"/>
    </row>
    <row r="42" spans="1:25" s="6" customFormat="1" ht="12.75">
      <c r="A42" s="29" t="s">
        <v>119</v>
      </c>
      <c r="B42" s="72" t="s">
        <v>150</v>
      </c>
      <c r="C42" s="231">
        <v>112.3</v>
      </c>
      <c r="D42" s="231">
        <v>130.9</v>
      </c>
      <c r="E42" s="231">
        <v>131</v>
      </c>
      <c r="F42" s="231">
        <v>132.2</v>
      </c>
      <c r="G42" s="231">
        <v>131.5</v>
      </c>
      <c r="H42" s="231">
        <v>132</v>
      </c>
      <c r="I42" s="231">
        <v>135.4</v>
      </c>
      <c r="J42" s="231">
        <v>135</v>
      </c>
      <c r="K42" s="231">
        <v>135.6</v>
      </c>
      <c r="L42" s="231">
        <v>135.4</v>
      </c>
      <c r="M42" s="231">
        <v>136.7</v>
      </c>
      <c r="N42" s="231">
        <v>140</v>
      </c>
      <c r="O42" s="231">
        <v>139.4</v>
      </c>
      <c r="P42" s="231">
        <v>139.7</v>
      </c>
      <c r="Q42" s="231">
        <v>145.7</v>
      </c>
      <c r="R42" s="231">
        <v>149.2</v>
      </c>
      <c r="S42" s="231">
        <v>155.6</v>
      </c>
      <c r="T42" s="231">
        <v>158.9</v>
      </c>
      <c r="V42" s="231"/>
      <c r="W42" s="231"/>
      <c r="X42" s="231"/>
      <c r="Y42" s="231"/>
    </row>
    <row r="43" spans="1:25" s="6" customFormat="1" ht="12.75">
      <c r="A43" s="29"/>
      <c r="B43" s="42" t="s">
        <v>139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50"/>
      <c r="Q43" s="250"/>
      <c r="R43" s="231"/>
      <c r="S43" s="231"/>
      <c r="T43" s="231"/>
      <c r="V43" s="231"/>
      <c r="W43" s="231"/>
      <c r="X43" s="231"/>
      <c r="Y43" s="231"/>
    </row>
    <row r="44" spans="1:25" s="6" customFormat="1" ht="12.75">
      <c r="A44" s="29" t="s">
        <v>120</v>
      </c>
      <c r="B44" s="72" t="s">
        <v>151</v>
      </c>
      <c r="C44" s="231">
        <v>54.9</v>
      </c>
      <c r="D44" s="231">
        <v>61.2</v>
      </c>
      <c r="E44" s="231">
        <v>59.6</v>
      </c>
      <c r="F44" s="231">
        <v>60.3</v>
      </c>
      <c r="G44" s="231">
        <v>56</v>
      </c>
      <c r="H44" s="231">
        <v>59.5</v>
      </c>
      <c r="I44" s="231">
        <v>63.7</v>
      </c>
      <c r="J44" s="231">
        <v>63.4</v>
      </c>
      <c r="K44" s="231">
        <v>63.6</v>
      </c>
      <c r="L44" s="231">
        <v>64.2</v>
      </c>
      <c r="M44" s="231">
        <v>65.5</v>
      </c>
      <c r="N44" s="231">
        <v>64.6</v>
      </c>
      <c r="O44" s="231">
        <v>67.1</v>
      </c>
      <c r="P44" s="231">
        <v>70.2</v>
      </c>
      <c r="Q44" s="231">
        <v>73</v>
      </c>
      <c r="R44" s="231">
        <v>73.3</v>
      </c>
      <c r="S44" s="231">
        <v>74.3</v>
      </c>
      <c r="T44" s="231">
        <v>75.9</v>
      </c>
      <c r="V44" s="231"/>
      <c r="W44" s="231"/>
      <c r="X44" s="231"/>
      <c r="Y44" s="231"/>
    </row>
    <row r="45" spans="1:25" s="6" customFormat="1" ht="12.75">
      <c r="A45" s="29"/>
      <c r="B45" s="42" t="s">
        <v>152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50"/>
      <c r="Q45" s="250"/>
      <c r="R45" s="231"/>
      <c r="S45" s="231"/>
      <c r="T45" s="231"/>
      <c r="V45" s="231"/>
      <c r="W45" s="231"/>
      <c r="X45" s="231"/>
      <c r="Y45" s="231"/>
    </row>
    <row r="46" spans="1:25" s="6" customFormat="1" ht="13.5" thickBot="1">
      <c r="A46" s="24"/>
      <c r="B46" s="233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V46" s="231"/>
      <c r="W46" s="231"/>
      <c r="X46" s="231"/>
      <c r="Y46" s="231"/>
    </row>
    <row r="47" spans="1:25" s="6" customFormat="1" ht="12.75">
      <c r="A47"/>
      <c r="B47" s="1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V47" s="231"/>
      <c r="W47" s="231"/>
      <c r="X47" s="231"/>
      <c r="Y47" s="231"/>
    </row>
    <row r="48" spans="1:25" ht="12.75">
      <c r="A48" s="36" t="s">
        <v>67</v>
      </c>
      <c r="B48" s="36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50"/>
      <c r="Q48" s="250"/>
      <c r="R48" s="231"/>
      <c r="S48" s="231"/>
      <c r="T48" s="231"/>
      <c r="U48" s="6"/>
      <c r="V48" s="231"/>
      <c r="W48" s="231"/>
      <c r="X48" s="231"/>
      <c r="Y48" s="231"/>
    </row>
    <row r="49" spans="1:25" s="6" customFormat="1" ht="12.75">
      <c r="A49" s="84" t="s">
        <v>121</v>
      </c>
      <c r="B49" s="200" t="s">
        <v>221</v>
      </c>
      <c r="C49" s="235">
        <f>C51+C57</f>
        <v>675</v>
      </c>
      <c r="D49" s="235">
        <f aca="true" t="shared" si="3" ref="D49:Q49">D51+D57</f>
        <v>686.6000000000001</v>
      </c>
      <c r="E49" s="235">
        <f t="shared" si="3"/>
        <v>692.7</v>
      </c>
      <c r="F49" s="235">
        <f t="shared" si="3"/>
        <v>687.3000000000001</v>
      </c>
      <c r="G49" s="235">
        <f t="shared" si="3"/>
        <v>679</v>
      </c>
      <c r="H49" s="235">
        <f t="shared" si="3"/>
        <v>674.3000000000001</v>
      </c>
      <c r="I49" s="235">
        <f t="shared" si="3"/>
        <v>683.3</v>
      </c>
      <c r="J49" s="235">
        <f t="shared" si="3"/>
        <v>702.6</v>
      </c>
      <c r="K49" s="235">
        <f t="shared" si="3"/>
        <v>702.7</v>
      </c>
      <c r="L49" s="235">
        <f t="shared" si="3"/>
        <v>683.7</v>
      </c>
      <c r="M49" s="235">
        <f t="shared" si="3"/>
        <v>688.6999999999999</v>
      </c>
      <c r="N49" s="235">
        <f t="shared" si="3"/>
        <v>705.5999999999999</v>
      </c>
      <c r="O49" s="235">
        <f t="shared" si="3"/>
        <v>710.6</v>
      </c>
      <c r="P49" s="235">
        <f t="shared" si="3"/>
        <v>717.6000000000001</v>
      </c>
      <c r="Q49" s="235">
        <f t="shared" si="3"/>
        <v>726.5</v>
      </c>
      <c r="R49" s="235">
        <f>R51+R57</f>
        <v>741.4999999999999</v>
      </c>
      <c r="S49" s="235">
        <f>S51+S57</f>
        <v>754.3</v>
      </c>
      <c r="T49" s="235">
        <f>T51+T57</f>
        <v>773.6999999999999</v>
      </c>
      <c r="U49"/>
      <c r="V49" s="231"/>
      <c r="W49" s="231"/>
      <c r="X49" s="231"/>
      <c r="Y49" s="231"/>
    </row>
    <row r="50" spans="1:25" ht="12.75">
      <c r="A50" s="84"/>
      <c r="B50" s="85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50"/>
      <c r="Q50" s="250"/>
      <c r="R50" s="231"/>
      <c r="S50" s="231"/>
      <c r="T50" s="231"/>
      <c r="U50" s="6"/>
      <c r="V50" s="231"/>
      <c r="W50" s="231"/>
      <c r="X50" s="231"/>
      <c r="Y50" s="231"/>
    </row>
    <row r="51" spans="1:25" ht="12.75">
      <c r="A51" s="84" t="s">
        <v>113</v>
      </c>
      <c r="B51" s="200" t="s">
        <v>124</v>
      </c>
      <c r="C51" s="235">
        <f>SUM(C52:C55)</f>
        <v>207.70000000000002</v>
      </c>
      <c r="D51" s="235">
        <f aca="true" t="shared" si="4" ref="D51:Q51">SUM(D52:D55)</f>
        <v>207.8</v>
      </c>
      <c r="E51" s="235">
        <f t="shared" si="4"/>
        <v>205.3</v>
      </c>
      <c r="F51" s="235">
        <f t="shared" si="4"/>
        <v>197.3</v>
      </c>
      <c r="G51" s="235">
        <f t="shared" si="4"/>
        <v>192.3</v>
      </c>
      <c r="H51" s="235">
        <f t="shared" si="4"/>
        <v>186.6</v>
      </c>
      <c r="I51" s="235">
        <f t="shared" si="4"/>
        <v>186.39999999999998</v>
      </c>
      <c r="J51" s="235">
        <f t="shared" si="4"/>
        <v>193.1</v>
      </c>
      <c r="K51" s="235">
        <f t="shared" si="4"/>
        <v>197</v>
      </c>
      <c r="L51" s="235">
        <f t="shared" si="4"/>
        <v>183.60000000000002</v>
      </c>
      <c r="M51" s="235">
        <f t="shared" si="4"/>
        <v>182.6</v>
      </c>
      <c r="N51" s="235">
        <f t="shared" si="4"/>
        <v>188.89999999999998</v>
      </c>
      <c r="O51" s="235">
        <f t="shared" si="4"/>
        <v>189.1</v>
      </c>
      <c r="P51" s="235">
        <f t="shared" si="4"/>
        <v>187.60000000000002</v>
      </c>
      <c r="Q51" s="235">
        <f t="shared" si="4"/>
        <v>187.4</v>
      </c>
      <c r="R51" s="235">
        <f>SUM(R52:R55)</f>
        <v>185.4</v>
      </c>
      <c r="S51" s="235">
        <f>SUM(S52:S55)</f>
        <v>183.8</v>
      </c>
      <c r="T51" s="235">
        <f>SUM(T52:T55)</f>
        <v>187.4</v>
      </c>
      <c r="V51" s="231"/>
      <c r="W51" s="231"/>
      <c r="X51" s="231"/>
      <c r="Y51" s="231"/>
    </row>
    <row r="52" spans="1:25" ht="12.75">
      <c r="A52" s="84" t="s">
        <v>107</v>
      </c>
      <c r="B52" s="85" t="s">
        <v>125</v>
      </c>
      <c r="C52" s="231">
        <v>23.2</v>
      </c>
      <c r="D52" s="231">
        <v>22.1</v>
      </c>
      <c r="E52" s="231">
        <v>20.4</v>
      </c>
      <c r="F52" s="231">
        <v>19.1</v>
      </c>
      <c r="G52" s="231">
        <v>17.8</v>
      </c>
      <c r="H52" s="231">
        <v>16.6</v>
      </c>
      <c r="I52" s="231">
        <v>14.7</v>
      </c>
      <c r="J52" s="231">
        <v>14.8</v>
      </c>
      <c r="K52" s="231">
        <v>15.2</v>
      </c>
      <c r="L52" s="231">
        <v>14.4</v>
      </c>
      <c r="M52" s="231">
        <v>15.5</v>
      </c>
      <c r="N52" s="231">
        <v>16.2</v>
      </c>
      <c r="O52" s="231">
        <v>17.4</v>
      </c>
      <c r="P52" s="231">
        <v>17.1</v>
      </c>
      <c r="Q52" s="231">
        <v>16.6</v>
      </c>
      <c r="R52" s="231">
        <v>16</v>
      </c>
      <c r="S52" s="231">
        <v>16.1</v>
      </c>
      <c r="T52" s="231">
        <v>15.7</v>
      </c>
      <c r="V52" s="231"/>
      <c r="W52" s="231"/>
      <c r="X52" s="231"/>
      <c r="Y52" s="231"/>
    </row>
    <row r="53" spans="1:25" ht="12.75">
      <c r="A53" s="84" t="s">
        <v>108</v>
      </c>
      <c r="B53" s="85" t="s">
        <v>126</v>
      </c>
      <c r="C53" s="231">
        <v>137.3</v>
      </c>
      <c r="D53" s="231">
        <v>134.9</v>
      </c>
      <c r="E53" s="231">
        <v>133.1</v>
      </c>
      <c r="F53" s="231">
        <v>127.5</v>
      </c>
      <c r="G53" s="231">
        <v>122.3</v>
      </c>
      <c r="H53" s="231">
        <v>119.5</v>
      </c>
      <c r="I53" s="231">
        <v>117.4</v>
      </c>
      <c r="J53" s="231">
        <v>121.6</v>
      </c>
      <c r="K53" s="231">
        <v>123.7</v>
      </c>
      <c r="L53" s="231">
        <v>111.9</v>
      </c>
      <c r="M53" s="231">
        <v>109</v>
      </c>
      <c r="N53" s="231">
        <v>111.9</v>
      </c>
      <c r="O53" s="231">
        <v>110.7</v>
      </c>
      <c r="P53" s="231">
        <v>108.7</v>
      </c>
      <c r="Q53" s="231">
        <v>107.1</v>
      </c>
      <c r="R53" s="231">
        <v>103.7</v>
      </c>
      <c r="S53" s="231">
        <v>100.8</v>
      </c>
      <c r="T53" s="231">
        <v>101.5</v>
      </c>
      <c r="V53" s="231"/>
      <c r="W53" s="231"/>
      <c r="X53" s="231"/>
      <c r="Y53" s="231"/>
    </row>
    <row r="54" spans="1:25" ht="12.75">
      <c r="A54" s="84" t="s">
        <v>109</v>
      </c>
      <c r="B54" s="85" t="s">
        <v>127</v>
      </c>
      <c r="C54" s="231">
        <v>7.3</v>
      </c>
      <c r="D54" s="231">
        <v>7.5</v>
      </c>
      <c r="E54" s="231">
        <v>7.9</v>
      </c>
      <c r="F54" s="231">
        <v>9.4</v>
      </c>
      <c r="G54" s="231">
        <v>9.5</v>
      </c>
      <c r="H54" s="231">
        <v>9</v>
      </c>
      <c r="I54" s="231">
        <v>10.1</v>
      </c>
      <c r="J54" s="231">
        <v>10.2</v>
      </c>
      <c r="K54" s="231">
        <v>9.7</v>
      </c>
      <c r="L54" s="231">
        <v>9.1</v>
      </c>
      <c r="M54" s="231">
        <v>9.2</v>
      </c>
      <c r="N54" s="231">
        <v>9.6</v>
      </c>
      <c r="O54" s="231">
        <v>9</v>
      </c>
      <c r="P54" s="231">
        <v>9.1</v>
      </c>
      <c r="Q54" s="231">
        <v>9.3</v>
      </c>
      <c r="R54" s="231">
        <v>9.7</v>
      </c>
      <c r="S54" s="231">
        <v>9.9</v>
      </c>
      <c r="T54" s="231">
        <v>10</v>
      </c>
      <c r="V54" s="231"/>
      <c r="W54" s="231"/>
      <c r="X54" s="231"/>
      <c r="Y54" s="231"/>
    </row>
    <row r="55" spans="1:25" ht="12.75">
      <c r="A55" s="86" t="s">
        <v>110</v>
      </c>
      <c r="B55" s="85" t="s">
        <v>60</v>
      </c>
      <c r="C55" s="231">
        <v>39.9</v>
      </c>
      <c r="D55" s="231">
        <v>43.3</v>
      </c>
      <c r="E55" s="231">
        <v>43.9</v>
      </c>
      <c r="F55" s="231">
        <v>41.3</v>
      </c>
      <c r="G55" s="231">
        <v>42.7</v>
      </c>
      <c r="H55" s="231">
        <v>41.5</v>
      </c>
      <c r="I55" s="231">
        <v>44.2</v>
      </c>
      <c r="J55" s="231">
        <v>46.5</v>
      </c>
      <c r="K55" s="231">
        <v>48.4</v>
      </c>
      <c r="L55" s="231">
        <v>48.2</v>
      </c>
      <c r="M55" s="231">
        <v>48.9</v>
      </c>
      <c r="N55" s="231">
        <v>51.2</v>
      </c>
      <c r="O55" s="231">
        <v>52</v>
      </c>
      <c r="P55" s="231">
        <v>52.7</v>
      </c>
      <c r="Q55" s="231">
        <v>54.4</v>
      </c>
      <c r="R55" s="231">
        <v>56</v>
      </c>
      <c r="S55" s="231">
        <v>57</v>
      </c>
      <c r="T55" s="231">
        <v>60.2</v>
      </c>
      <c r="V55" s="231"/>
      <c r="W55" s="231"/>
      <c r="X55" s="231"/>
      <c r="Y55" s="231"/>
    </row>
    <row r="56" spans="1:20" ht="12.75">
      <c r="A56" s="86"/>
      <c r="B56" s="85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50"/>
      <c r="Q56" s="250"/>
      <c r="R56" s="231"/>
      <c r="S56" s="231"/>
      <c r="T56" s="231"/>
    </row>
    <row r="57" spans="1:20" ht="12.75">
      <c r="A57" s="86" t="s">
        <v>122</v>
      </c>
      <c r="B57" s="200" t="s">
        <v>128</v>
      </c>
      <c r="C57" s="235">
        <f>SUM(C58:C68)</f>
        <v>467.3</v>
      </c>
      <c r="D57" s="235">
        <f aca="true" t="shared" si="5" ref="D57:Q57">SUM(D58:D68)</f>
        <v>478.80000000000007</v>
      </c>
      <c r="E57" s="235">
        <f t="shared" si="5"/>
        <v>487.4</v>
      </c>
      <c r="F57" s="235">
        <f t="shared" si="5"/>
        <v>490.00000000000006</v>
      </c>
      <c r="G57" s="235">
        <f t="shared" si="5"/>
        <v>486.70000000000005</v>
      </c>
      <c r="H57" s="235">
        <f t="shared" si="5"/>
        <v>487.70000000000005</v>
      </c>
      <c r="I57" s="235">
        <f t="shared" si="5"/>
        <v>496.9</v>
      </c>
      <c r="J57" s="235">
        <f t="shared" si="5"/>
        <v>509.50000000000006</v>
      </c>
      <c r="K57" s="235">
        <f t="shared" si="5"/>
        <v>505.70000000000005</v>
      </c>
      <c r="L57" s="235">
        <f t="shared" si="5"/>
        <v>500.1</v>
      </c>
      <c r="M57" s="235">
        <f t="shared" si="5"/>
        <v>506.09999999999997</v>
      </c>
      <c r="N57" s="235">
        <f t="shared" si="5"/>
        <v>516.6999999999999</v>
      </c>
      <c r="O57" s="235">
        <f t="shared" si="5"/>
        <v>521.5</v>
      </c>
      <c r="P57" s="235">
        <f t="shared" si="5"/>
        <v>530.0000000000001</v>
      </c>
      <c r="Q57" s="235">
        <f t="shared" si="5"/>
        <v>539.1</v>
      </c>
      <c r="R57" s="235">
        <f>SUM(R58:R68)</f>
        <v>556.0999999999999</v>
      </c>
      <c r="S57" s="235">
        <f>SUM(S58:S68)</f>
        <v>570.5</v>
      </c>
      <c r="T57" s="235">
        <f>SUM(T58:T68)</f>
        <v>586.3</v>
      </c>
    </row>
    <row r="58" spans="1:20" ht="12.75">
      <c r="A58" s="84" t="s">
        <v>111</v>
      </c>
      <c r="B58" s="85" t="s">
        <v>129</v>
      </c>
      <c r="C58" s="231">
        <v>70.7</v>
      </c>
      <c r="D58" s="231">
        <v>70.4</v>
      </c>
      <c r="E58" s="231">
        <v>70.8</v>
      </c>
      <c r="F58" s="231">
        <v>73.4</v>
      </c>
      <c r="G58" s="231">
        <v>73.5</v>
      </c>
      <c r="H58" s="231">
        <v>72.5</v>
      </c>
      <c r="I58" s="231">
        <v>74.1</v>
      </c>
      <c r="J58" s="231">
        <v>74.4</v>
      </c>
      <c r="K58" s="231">
        <v>75.1</v>
      </c>
      <c r="L58" s="231">
        <v>74.4</v>
      </c>
      <c r="M58" s="231">
        <v>75.3</v>
      </c>
      <c r="N58" s="231">
        <v>76.4</v>
      </c>
      <c r="O58" s="231">
        <v>75.9</v>
      </c>
      <c r="P58" s="231">
        <v>75.5</v>
      </c>
      <c r="Q58" s="231">
        <v>75.7</v>
      </c>
      <c r="R58" s="231">
        <v>75.8</v>
      </c>
      <c r="S58" s="231">
        <v>75.6</v>
      </c>
      <c r="T58" s="231">
        <v>78.2</v>
      </c>
    </row>
    <row r="59" spans="1:20" ht="12.75">
      <c r="A59" s="84" t="s">
        <v>114</v>
      </c>
      <c r="B59" s="85" t="s">
        <v>132</v>
      </c>
      <c r="C59" s="231">
        <v>30.5</v>
      </c>
      <c r="D59" s="231">
        <v>32.5</v>
      </c>
      <c r="E59" s="231">
        <v>31.6</v>
      </c>
      <c r="F59" s="231">
        <v>31.3</v>
      </c>
      <c r="G59" s="231">
        <v>30.7</v>
      </c>
      <c r="H59" s="231">
        <v>30.7</v>
      </c>
      <c r="I59" s="231">
        <v>29.6</v>
      </c>
      <c r="J59" s="231">
        <v>30.2</v>
      </c>
      <c r="K59" s="231">
        <v>30.6</v>
      </c>
      <c r="L59" s="231">
        <v>29.1</v>
      </c>
      <c r="M59" s="231">
        <v>28.8</v>
      </c>
      <c r="N59" s="231">
        <v>29.8</v>
      </c>
      <c r="O59" s="231">
        <v>30.4</v>
      </c>
      <c r="P59" s="231">
        <v>30.3</v>
      </c>
      <c r="Q59" s="231">
        <v>29.8</v>
      </c>
      <c r="R59" s="231">
        <v>29.7</v>
      </c>
      <c r="S59" s="231">
        <v>30.9</v>
      </c>
      <c r="T59" s="231">
        <v>30.9</v>
      </c>
    </row>
    <row r="60" spans="1:20" ht="12.75">
      <c r="A60" s="84" t="s">
        <v>112</v>
      </c>
      <c r="B60" s="85" t="s">
        <v>133</v>
      </c>
      <c r="C60" s="231">
        <v>14.8</v>
      </c>
      <c r="D60" s="231">
        <v>15.4</v>
      </c>
      <c r="E60" s="231">
        <v>16.7</v>
      </c>
      <c r="F60" s="231">
        <v>16.3</v>
      </c>
      <c r="G60" s="231">
        <v>16</v>
      </c>
      <c r="H60" s="231">
        <v>15.8</v>
      </c>
      <c r="I60" s="231">
        <v>16.1</v>
      </c>
      <c r="J60" s="231">
        <v>17.5</v>
      </c>
      <c r="K60" s="231">
        <v>17.9</v>
      </c>
      <c r="L60" s="231">
        <v>18.1</v>
      </c>
      <c r="M60" s="231">
        <v>18.4</v>
      </c>
      <c r="N60" s="231">
        <v>19.4</v>
      </c>
      <c r="O60" s="231">
        <v>20.1</v>
      </c>
      <c r="P60" s="231">
        <v>21</v>
      </c>
      <c r="Q60" s="231">
        <v>21.8</v>
      </c>
      <c r="R60" s="231">
        <v>22.7</v>
      </c>
      <c r="S60" s="231">
        <v>24.7</v>
      </c>
      <c r="T60" s="231">
        <v>25.2</v>
      </c>
    </row>
    <row r="61" spans="1:20" ht="12.75">
      <c r="A61" s="84" t="s">
        <v>134</v>
      </c>
      <c r="B61" s="85" t="s">
        <v>153</v>
      </c>
      <c r="C61" s="231">
        <v>16.7</v>
      </c>
      <c r="D61" s="231">
        <v>18.3</v>
      </c>
      <c r="E61" s="231">
        <v>17</v>
      </c>
      <c r="F61" s="231">
        <v>15.8</v>
      </c>
      <c r="G61" s="231">
        <v>15.2</v>
      </c>
      <c r="H61" s="231">
        <v>15.7</v>
      </c>
      <c r="I61" s="231">
        <v>15.8</v>
      </c>
      <c r="J61" s="231">
        <v>16.4</v>
      </c>
      <c r="K61" s="231">
        <v>15.9</v>
      </c>
      <c r="L61" s="231">
        <v>15.7</v>
      </c>
      <c r="M61" s="231">
        <v>15.3</v>
      </c>
      <c r="N61" s="231">
        <v>15.1</v>
      </c>
      <c r="O61" s="231">
        <v>15.7</v>
      </c>
      <c r="P61" s="231">
        <v>15.5</v>
      </c>
      <c r="Q61" s="231">
        <v>16.5</v>
      </c>
      <c r="R61" s="231">
        <v>17.9</v>
      </c>
      <c r="S61" s="231">
        <v>17.3</v>
      </c>
      <c r="T61" s="231">
        <v>18.4</v>
      </c>
    </row>
    <row r="62" spans="1:20" ht="12.75">
      <c r="A62" s="84" t="s">
        <v>115</v>
      </c>
      <c r="B62" s="85" t="s">
        <v>135</v>
      </c>
      <c r="C62" s="231">
        <v>8.2</v>
      </c>
      <c r="D62" s="231">
        <v>7.7</v>
      </c>
      <c r="E62" s="231">
        <v>8.2</v>
      </c>
      <c r="F62" s="231">
        <v>7.5</v>
      </c>
      <c r="G62" s="231">
        <v>7</v>
      </c>
      <c r="H62" s="231">
        <v>7.1</v>
      </c>
      <c r="I62" s="231">
        <v>7.3</v>
      </c>
      <c r="J62" s="231">
        <v>7.4</v>
      </c>
      <c r="K62" s="231">
        <v>7.3</v>
      </c>
      <c r="L62" s="231">
        <v>7</v>
      </c>
      <c r="M62" s="231">
        <v>7</v>
      </c>
      <c r="N62" s="231">
        <v>7</v>
      </c>
      <c r="O62" s="231">
        <v>6.9</v>
      </c>
      <c r="P62" s="231">
        <v>6.6</v>
      </c>
      <c r="Q62" s="231">
        <v>6.4</v>
      </c>
      <c r="R62" s="231">
        <v>6.8</v>
      </c>
      <c r="S62" s="231">
        <v>6.6</v>
      </c>
      <c r="T62" s="231">
        <v>6.4</v>
      </c>
    </row>
    <row r="63" spans="1:20" ht="12.75">
      <c r="A63" s="84" t="s">
        <v>116</v>
      </c>
      <c r="B63" s="85" t="s">
        <v>146</v>
      </c>
      <c r="C63" s="231">
        <v>10.3</v>
      </c>
      <c r="D63" s="231">
        <v>10.2</v>
      </c>
      <c r="E63" s="231">
        <v>10.6</v>
      </c>
      <c r="F63" s="231">
        <v>10.8</v>
      </c>
      <c r="G63" s="231">
        <v>10</v>
      </c>
      <c r="H63" s="231">
        <v>10.6</v>
      </c>
      <c r="I63" s="231">
        <v>10.9</v>
      </c>
      <c r="J63" s="231">
        <v>11.3</v>
      </c>
      <c r="K63" s="231">
        <v>11.3</v>
      </c>
      <c r="L63" s="231">
        <v>11.2</v>
      </c>
      <c r="M63" s="231">
        <v>11.5</v>
      </c>
      <c r="N63" s="231">
        <v>12</v>
      </c>
      <c r="O63" s="231">
        <v>12.2</v>
      </c>
      <c r="P63" s="231">
        <v>12</v>
      </c>
      <c r="Q63" s="231">
        <v>12.4</v>
      </c>
      <c r="R63" s="231">
        <v>12.7</v>
      </c>
      <c r="S63" s="231">
        <v>12.9</v>
      </c>
      <c r="T63" s="231">
        <v>13.2</v>
      </c>
    </row>
    <row r="64" spans="1:20" ht="12.75">
      <c r="A64" s="84" t="s">
        <v>123</v>
      </c>
      <c r="B64" s="85" t="s">
        <v>188</v>
      </c>
      <c r="C64" s="231">
        <v>55.1</v>
      </c>
      <c r="D64" s="231">
        <v>60.9</v>
      </c>
      <c r="E64" s="231">
        <v>59.3</v>
      </c>
      <c r="F64" s="231">
        <v>61.9</v>
      </c>
      <c r="G64" s="231">
        <v>60.7</v>
      </c>
      <c r="H64" s="231">
        <v>63.6</v>
      </c>
      <c r="I64" s="231">
        <v>64.7</v>
      </c>
      <c r="J64" s="231">
        <v>71.2</v>
      </c>
      <c r="K64" s="231">
        <v>72.8</v>
      </c>
      <c r="L64" s="231">
        <v>72.5</v>
      </c>
      <c r="M64" s="231">
        <v>75.9</v>
      </c>
      <c r="N64" s="231">
        <v>79.3</v>
      </c>
      <c r="O64" s="231">
        <v>80.9</v>
      </c>
      <c r="P64" s="231">
        <v>83.9</v>
      </c>
      <c r="Q64" s="231">
        <v>85.5</v>
      </c>
      <c r="R64" s="231">
        <v>89.4</v>
      </c>
      <c r="S64" s="231">
        <v>90.2</v>
      </c>
      <c r="T64" s="231">
        <v>95.2</v>
      </c>
    </row>
    <row r="65" spans="1:21" s="6" customFormat="1" ht="12.75">
      <c r="A65" s="84" t="s">
        <v>117</v>
      </c>
      <c r="B65" s="85" t="s">
        <v>148</v>
      </c>
      <c r="C65" s="231">
        <v>46</v>
      </c>
      <c r="D65" s="231">
        <v>42.7</v>
      </c>
      <c r="E65" s="231">
        <v>43.6</v>
      </c>
      <c r="F65" s="231">
        <v>42.1</v>
      </c>
      <c r="G65" s="231">
        <v>42.2</v>
      </c>
      <c r="H65" s="231">
        <v>41.4</v>
      </c>
      <c r="I65" s="231">
        <v>45.4</v>
      </c>
      <c r="J65" s="231">
        <v>46.1</v>
      </c>
      <c r="K65" s="231">
        <v>41.5</v>
      </c>
      <c r="L65" s="231">
        <v>39</v>
      </c>
      <c r="M65" s="231">
        <v>39.8</v>
      </c>
      <c r="N65" s="231">
        <v>39.4</v>
      </c>
      <c r="O65" s="231">
        <v>40</v>
      </c>
      <c r="P65" s="231">
        <v>41.1</v>
      </c>
      <c r="Q65" s="231">
        <v>42.3</v>
      </c>
      <c r="R65" s="231">
        <v>43.3</v>
      </c>
      <c r="S65" s="231">
        <v>44.3</v>
      </c>
      <c r="T65" s="231">
        <v>44.6</v>
      </c>
      <c r="U65"/>
    </row>
    <row r="66" spans="1:21" ht="12.75">
      <c r="A66" s="84" t="s">
        <v>118</v>
      </c>
      <c r="B66" s="85" t="s">
        <v>63</v>
      </c>
      <c r="C66" s="231">
        <v>69.1</v>
      </c>
      <c r="D66" s="231">
        <v>71.5</v>
      </c>
      <c r="E66" s="231">
        <v>74.3</v>
      </c>
      <c r="F66" s="231">
        <v>77.1</v>
      </c>
      <c r="G66" s="231">
        <v>75.7</v>
      </c>
      <c r="H66" s="231">
        <v>75.1</v>
      </c>
      <c r="I66" s="231">
        <v>77.3</v>
      </c>
      <c r="J66" s="231">
        <v>75.8</v>
      </c>
      <c r="K66" s="231">
        <v>75.4</v>
      </c>
      <c r="L66" s="231">
        <v>76.3</v>
      </c>
      <c r="M66" s="231">
        <v>76.9</v>
      </c>
      <c r="N66" s="231">
        <v>78.3</v>
      </c>
      <c r="O66" s="231">
        <v>79.2</v>
      </c>
      <c r="P66" s="231">
        <v>78.4</v>
      </c>
      <c r="Q66" s="231">
        <v>80</v>
      </c>
      <c r="R66" s="231">
        <v>81.6</v>
      </c>
      <c r="S66" s="231">
        <v>85.3</v>
      </c>
      <c r="T66" s="231">
        <v>88</v>
      </c>
      <c r="U66" s="6"/>
    </row>
    <row r="67" spans="1:20" ht="12.75">
      <c r="A67" s="84" t="s">
        <v>119</v>
      </c>
      <c r="B67" s="85" t="s">
        <v>150</v>
      </c>
      <c r="C67" s="231">
        <v>116.6</v>
      </c>
      <c r="D67" s="231">
        <v>119.1</v>
      </c>
      <c r="E67" s="231">
        <v>124.4</v>
      </c>
      <c r="F67" s="231">
        <v>124.5</v>
      </c>
      <c r="G67" s="231">
        <v>124.1</v>
      </c>
      <c r="H67" s="231">
        <v>124.6</v>
      </c>
      <c r="I67" s="231">
        <v>124.3</v>
      </c>
      <c r="J67" s="231">
        <v>127.5</v>
      </c>
      <c r="K67" s="231">
        <v>126.5</v>
      </c>
      <c r="L67" s="231">
        <v>125.2</v>
      </c>
      <c r="M67" s="231">
        <v>125.2</v>
      </c>
      <c r="N67" s="231">
        <v>128.6</v>
      </c>
      <c r="O67" s="231">
        <v>128.2</v>
      </c>
      <c r="P67" s="231">
        <v>132</v>
      </c>
      <c r="Q67" s="231">
        <v>134.7</v>
      </c>
      <c r="R67" s="231">
        <v>141.4</v>
      </c>
      <c r="S67" s="231">
        <v>147.2</v>
      </c>
      <c r="T67" s="231">
        <v>150.9</v>
      </c>
    </row>
    <row r="68" spans="1:20" ht="12.75">
      <c r="A68" s="84" t="s">
        <v>120</v>
      </c>
      <c r="B68" s="85" t="s">
        <v>151</v>
      </c>
      <c r="C68" s="231">
        <v>29.3</v>
      </c>
      <c r="D68" s="231">
        <v>30.1</v>
      </c>
      <c r="E68" s="231">
        <v>30.9</v>
      </c>
      <c r="F68" s="231">
        <v>29.3</v>
      </c>
      <c r="G68" s="231">
        <v>31.6</v>
      </c>
      <c r="H68" s="231">
        <v>30.6</v>
      </c>
      <c r="I68" s="231">
        <v>31.4</v>
      </c>
      <c r="J68" s="231">
        <v>31.7</v>
      </c>
      <c r="K68" s="231">
        <v>31.4</v>
      </c>
      <c r="L68" s="231">
        <v>31.6</v>
      </c>
      <c r="M68" s="231">
        <v>32</v>
      </c>
      <c r="N68" s="231">
        <v>31.4</v>
      </c>
      <c r="O68" s="231">
        <v>32</v>
      </c>
      <c r="P68" s="231">
        <v>33.7</v>
      </c>
      <c r="Q68" s="231">
        <v>34</v>
      </c>
      <c r="R68" s="231">
        <v>34.8</v>
      </c>
      <c r="S68" s="231">
        <v>35.5</v>
      </c>
      <c r="T68" s="231">
        <v>35.3</v>
      </c>
    </row>
    <row r="69" spans="1:20" ht="13.5" thickBot="1">
      <c r="A69" s="27"/>
      <c r="B69" s="211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</row>
    <row r="70" spans="1:20" ht="12.75">
      <c r="A70" s="36"/>
      <c r="B70" s="1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</row>
    <row r="71" spans="1:20" ht="12.75">
      <c r="A71" s="36" t="s">
        <v>68</v>
      </c>
      <c r="B71" s="36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50"/>
      <c r="Q71" s="250"/>
      <c r="R71" s="231"/>
      <c r="S71" s="231"/>
      <c r="T71" s="231"/>
    </row>
    <row r="72" spans="1:20" ht="12.75">
      <c r="A72" s="84" t="s">
        <v>121</v>
      </c>
      <c r="B72" s="200" t="s">
        <v>221</v>
      </c>
      <c r="C72" s="235">
        <f>C74+C80</f>
        <v>390</v>
      </c>
      <c r="D72" s="235">
        <f aca="true" t="shared" si="6" ref="D72:Q72">D74+D80</f>
        <v>396.8</v>
      </c>
      <c r="E72" s="235">
        <f t="shared" si="6"/>
        <v>395.40000000000003</v>
      </c>
      <c r="F72" s="235">
        <f t="shared" si="6"/>
        <v>391.5</v>
      </c>
      <c r="G72" s="235">
        <f t="shared" si="6"/>
        <v>388.5</v>
      </c>
      <c r="H72" s="235">
        <f t="shared" si="6"/>
        <v>385.2</v>
      </c>
      <c r="I72" s="235">
        <f t="shared" si="6"/>
        <v>389.40000000000003</v>
      </c>
      <c r="J72" s="235">
        <f t="shared" si="6"/>
        <v>396.5</v>
      </c>
      <c r="K72" s="235">
        <f t="shared" si="6"/>
        <v>402</v>
      </c>
      <c r="L72" s="235">
        <f t="shared" si="6"/>
        <v>387.29999999999995</v>
      </c>
      <c r="M72" s="235">
        <f t="shared" si="6"/>
        <v>390.1</v>
      </c>
      <c r="N72" s="235">
        <f t="shared" si="6"/>
        <v>394</v>
      </c>
      <c r="O72" s="235">
        <f t="shared" si="6"/>
        <v>393</v>
      </c>
      <c r="P72" s="235">
        <f t="shared" si="6"/>
        <v>394.59999999999997</v>
      </c>
      <c r="Q72" s="235">
        <f t="shared" si="6"/>
        <v>400.70000000000005</v>
      </c>
      <c r="R72" s="235">
        <f>R74+R80</f>
        <v>407.29999999999995</v>
      </c>
      <c r="S72" s="235">
        <f>S74+S80</f>
        <v>414.40000000000003</v>
      </c>
      <c r="T72" s="235">
        <f>T74+T80</f>
        <v>423.29999999999995</v>
      </c>
    </row>
    <row r="73" spans="1:20" ht="12.75">
      <c r="A73" s="84"/>
      <c r="B73" s="85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50"/>
      <c r="Q73" s="250"/>
      <c r="R73" s="231"/>
      <c r="S73" s="231"/>
      <c r="T73" s="231"/>
    </row>
    <row r="74" spans="1:20" ht="12.75">
      <c r="A74" s="84" t="s">
        <v>113</v>
      </c>
      <c r="B74" s="200" t="s">
        <v>124</v>
      </c>
      <c r="C74" s="235">
        <f aca="true" t="shared" si="7" ref="C74:Q74">SUM(C75:C78)</f>
        <v>148.3</v>
      </c>
      <c r="D74" s="235">
        <f t="shared" si="7"/>
        <v>149.7</v>
      </c>
      <c r="E74" s="235">
        <f t="shared" si="7"/>
        <v>143.3</v>
      </c>
      <c r="F74" s="235">
        <f t="shared" si="7"/>
        <v>139.3</v>
      </c>
      <c r="G74" s="235">
        <f t="shared" si="7"/>
        <v>134.1</v>
      </c>
      <c r="H74" s="235">
        <f t="shared" si="7"/>
        <v>132.2</v>
      </c>
      <c r="I74" s="235">
        <f t="shared" si="7"/>
        <v>132</v>
      </c>
      <c r="J74" s="235">
        <f t="shared" si="7"/>
        <v>134.29999999999998</v>
      </c>
      <c r="K74" s="235">
        <f t="shared" si="7"/>
        <v>140.8</v>
      </c>
      <c r="L74" s="235">
        <f t="shared" si="7"/>
        <v>129.4</v>
      </c>
      <c r="M74" s="235">
        <f t="shared" si="7"/>
        <v>131.4</v>
      </c>
      <c r="N74" s="235">
        <f t="shared" si="7"/>
        <v>135.2</v>
      </c>
      <c r="O74" s="235">
        <f t="shared" si="7"/>
        <v>131.7</v>
      </c>
      <c r="P74" s="235">
        <f t="shared" si="7"/>
        <v>128.8</v>
      </c>
      <c r="Q74" s="235">
        <f t="shared" si="7"/>
        <v>129.9</v>
      </c>
      <c r="R74" s="235">
        <f>SUM(R75:R78)</f>
        <v>129.89999999999998</v>
      </c>
      <c r="S74" s="235">
        <f>SUM(S75:S78)</f>
        <v>128.8</v>
      </c>
      <c r="T74" s="235">
        <f>SUM(T75:T78)</f>
        <v>131.4</v>
      </c>
    </row>
    <row r="75" spans="1:20" ht="12.75">
      <c r="A75" s="84" t="s">
        <v>107</v>
      </c>
      <c r="B75" s="85" t="s">
        <v>125</v>
      </c>
      <c r="C75" s="231">
        <v>21.7</v>
      </c>
      <c r="D75" s="231">
        <v>20.5</v>
      </c>
      <c r="E75" s="231">
        <v>18.7</v>
      </c>
      <c r="F75" s="231">
        <v>17.2</v>
      </c>
      <c r="G75" s="231">
        <v>15.4</v>
      </c>
      <c r="H75" s="231">
        <v>15.3</v>
      </c>
      <c r="I75" s="231">
        <v>15.4</v>
      </c>
      <c r="J75" s="231">
        <v>14.5</v>
      </c>
      <c r="K75" s="231">
        <v>15.7</v>
      </c>
      <c r="L75" s="231">
        <v>15.9</v>
      </c>
      <c r="M75" s="231">
        <v>16.3</v>
      </c>
      <c r="N75" s="231">
        <v>17.7</v>
      </c>
      <c r="O75" s="231">
        <v>16.5</v>
      </c>
      <c r="P75" s="231">
        <v>16.6</v>
      </c>
      <c r="Q75" s="231">
        <v>17.1</v>
      </c>
      <c r="R75" s="231">
        <v>16.8</v>
      </c>
      <c r="S75" s="231">
        <v>15.7</v>
      </c>
      <c r="T75" s="231">
        <v>15.5</v>
      </c>
    </row>
    <row r="76" spans="1:20" ht="12.75">
      <c r="A76" s="84" t="s">
        <v>108</v>
      </c>
      <c r="B76" s="85" t="s">
        <v>126</v>
      </c>
      <c r="C76" s="231">
        <v>102.1</v>
      </c>
      <c r="D76" s="231">
        <v>104.8</v>
      </c>
      <c r="E76" s="231">
        <v>100.7</v>
      </c>
      <c r="F76" s="231">
        <v>98.7</v>
      </c>
      <c r="G76" s="231">
        <v>95.1</v>
      </c>
      <c r="H76" s="231">
        <v>93</v>
      </c>
      <c r="I76" s="231">
        <v>91.5</v>
      </c>
      <c r="J76" s="231">
        <v>94.1</v>
      </c>
      <c r="K76" s="231">
        <v>97.9</v>
      </c>
      <c r="L76" s="231">
        <v>85.7</v>
      </c>
      <c r="M76" s="231">
        <v>87.4</v>
      </c>
      <c r="N76" s="231">
        <v>88.5</v>
      </c>
      <c r="O76" s="231">
        <v>85.7</v>
      </c>
      <c r="P76" s="231">
        <v>82.2</v>
      </c>
      <c r="Q76" s="231">
        <v>82.7</v>
      </c>
      <c r="R76" s="231">
        <v>82.6</v>
      </c>
      <c r="S76" s="231">
        <v>82.7</v>
      </c>
      <c r="T76" s="231">
        <v>84.3</v>
      </c>
    </row>
    <row r="77" spans="1:20" ht="12.75">
      <c r="A77" s="84" t="s">
        <v>109</v>
      </c>
      <c r="B77" s="85" t="s">
        <v>127</v>
      </c>
      <c r="C77" s="231">
        <v>3.4</v>
      </c>
      <c r="D77" s="231">
        <v>3.4</v>
      </c>
      <c r="E77" s="231">
        <v>3.5</v>
      </c>
      <c r="F77" s="231">
        <v>3.2</v>
      </c>
      <c r="G77" s="231">
        <v>3.6</v>
      </c>
      <c r="H77" s="231">
        <v>3.5</v>
      </c>
      <c r="I77" s="231">
        <v>3.6</v>
      </c>
      <c r="J77" s="231">
        <v>3.6</v>
      </c>
      <c r="K77" s="231">
        <v>3.8</v>
      </c>
      <c r="L77" s="231">
        <v>4.1</v>
      </c>
      <c r="M77" s="231">
        <v>3.6</v>
      </c>
      <c r="N77" s="231">
        <v>3.8</v>
      </c>
      <c r="O77" s="231">
        <v>4</v>
      </c>
      <c r="P77" s="231">
        <v>4.5</v>
      </c>
      <c r="Q77" s="231">
        <v>4.5</v>
      </c>
      <c r="R77" s="231">
        <v>4.5</v>
      </c>
      <c r="S77" s="231">
        <v>4.4</v>
      </c>
      <c r="T77" s="231">
        <v>4.9</v>
      </c>
    </row>
    <row r="78" spans="1:20" ht="12.75">
      <c r="A78" s="86" t="s">
        <v>110</v>
      </c>
      <c r="B78" s="85" t="s">
        <v>60</v>
      </c>
      <c r="C78" s="231">
        <v>21.1</v>
      </c>
      <c r="D78" s="231">
        <v>21</v>
      </c>
      <c r="E78" s="231">
        <v>20.4</v>
      </c>
      <c r="F78" s="231">
        <v>20.2</v>
      </c>
      <c r="G78" s="231">
        <v>20</v>
      </c>
      <c r="H78" s="231">
        <v>20.4</v>
      </c>
      <c r="I78" s="231">
        <v>21.5</v>
      </c>
      <c r="J78" s="231">
        <v>22.1</v>
      </c>
      <c r="K78" s="231">
        <v>23.4</v>
      </c>
      <c r="L78" s="231">
        <v>23.7</v>
      </c>
      <c r="M78" s="231">
        <v>24.1</v>
      </c>
      <c r="N78" s="231">
        <v>25.2</v>
      </c>
      <c r="O78" s="231">
        <v>25.5</v>
      </c>
      <c r="P78" s="231">
        <v>25.5</v>
      </c>
      <c r="Q78" s="231">
        <v>25.6</v>
      </c>
      <c r="R78" s="231">
        <v>26</v>
      </c>
      <c r="S78" s="231">
        <v>26</v>
      </c>
      <c r="T78" s="231">
        <v>26.7</v>
      </c>
    </row>
    <row r="79" spans="1:20" ht="12.75">
      <c r="A79" s="86"/>
      <c r="B79" s="85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50"/>
      <c r="Q79" s="250"/>
      <c r="R79" s="231"/>
      <c r="S79" s="231"/>
      <c r="T79" s="231"/>
    </row>
    <row r="80" spans="1:21" s="6" customFormat="1" ht="12.75">
      <c r="A80" s="86" t="s">
        <v>122</v>
      </c>
      <c r="B80" s="200" t="s">
        <v>128</v>
      </c>
      <c r="C80" s="235">
        <f aca="true" t="shared" si="8" ref="C80:Q80">SUM(C81:C91)</f>
        <v>241.70000000000002</v>
      </c>
      <c r="D80" s="235">
        <f t="shared" si="8"/>
        <v>247.10000000000002</v>
      </c>
      <c r="E80" s="235">
        <f t="shared" si="8"/>
        <v>252.10000000000002</v>
      </c>
      <c r="F80" s="235">
        <f t="shared" si="8"/>
        <v>252.20000000000002</v>
      </c>
      <c r="G80" s="235">
        <f t="shared" si="8"/>
        <v>254.4</v>
      </c>
      <c r="H80" s="235">
        <f t="shared" si="8"/>
        <v>253</v>
      </c>
      <c r="I80" s="235">
        <f t="shared" si="8"/>
        <v>257.40000000000003</v>
      </c>
      <c r="J80" s="235">
        <f t="shared" si="8"/>
        <v>262.2</v>
      </c>
      <c r="K80" s="235">
        <f t="shared" si="8"/>
        <v>261.2</v>
      </c>
      <c r="L80" s="235">
        <f t="shared" si="8"/>
        <v>257.9</v>
      </c>
      <c r="M80" s="235">
        <f t="shared" si="8"/>
        <v>258.7</v>
      </c>
      <c r="N80" s="235">
        <f t="shared" si="8"/>
        <v>258.8</v>
      </c>
      <c r="O80" s="235">
        <f t="shared" si="8"/>
        <v>261.3</v>
      </c>
      <c r="P80" s="235">
        <f t="shared" si="8"/>
        <v>265.79999999999995</v>
      </c>
      <c r="Q80" s="235">
        <f t="shared" si="8"/>
        <v>270.8</v>
      </c>
      <c r="R80" s="235">
        <f>SUM(R81:R91)</f>
        <v>277.4</v>
      </c>
      <c r="S80" s="235">
        <f>SUM(S81:S91)</f>
        <v>285.6</v>
      </c>
      <c r="T80" s="235">
        <f>SUM(T81:T91)</f>
        <v>291.9</v>
      </c>
      <c r="U80"/>
    </row>
    <row r="81" spans="1:20" s="6" customFormat="1" ht="12.75">
      <c r="A81" s="84" t="s">
        <v>111</v>
      </c>
      <c r="B81" s="85" t="s">
        <v>129</v>
      </c>
      <c r="C81" s="231">
        <v>41.8</v>
      </c>
      <c r="D81" s="231">
        <v>42.2</v>
      </c>
      <c r="E81" s="231">
        <v>41.2</v>
      </c>
      <c r="F81" s="231">
        <v>41.8</v>
      </c>
      <c r="G81" s="231">
        <v>42</v>
      </c>
      <c r="H81" s="231">
        <v>42.6</v>
      </c>
      <c r="I81" s="231">
        <v>43</v>
      </c>
      <c r="J81" s="231">
        <v>42.5</v>
      </c>
      <c r="K81" s="231">
        <v>43</v>
      </c>
      <c r="L81" s="231">
        <v>42.5</v>
      </c>
      <c r="M81" s="231">
        <v>43</v>
      </c>
      <c r="N81" s="231">
        <v>42.6</v>
      </c>
      <c r="O81" s="231">
        <v>43</v>
      </c>
      <c r="P81" s="231">
        <v>43.2</v>
      </c>
      <c r="Q81" s="231">
        <v>43.4</v>
      </c>
      <c r="R81" s="231">
        <v>43.8</v>
      </c>
      <c r="S81" s="231">
        <v>44.2</v>
      </c>
      <c r="T81" s="231">
        <v>45</v>
      </c>
    </row>
    <row r="82" spans="1:21" ht="12.75">
      <c r="A82" s="84" t="s">
        <v>114</v>
      </c>
      <c r="B82" s="85" t="s">
        <v>132</v>
      </c>
      <c r="C82" s="231">
        <v>19.3</v>
      </c>
      <c r="D82" s="231">
        <v>21.4</v>
      </c>
      <c r="E82" s="231">
        <v>21.1</v>
      </c>
      <c r="F82" s="231">
        <v>19.7</v>
      </c>
      <c r="G82" s="231">
        <v>19.9</v>
      </c>
      <c r="H82" s="231">
        <v>19.8</v>
      </c>
      <c r="I82" s="231">
        <v>21</v>
      </c>
      <c r="J82" s="231">
        <v>22.6</v>
      </c>
      <c r="K82" s="231">
        <v>22</v>
      </c>
      <c r="L82" s="231">
        <v>21.4</v>
      </c>
      <c r="M82" s="231">
        <v>20.9</v>
      </c>
      <c r="N82" s="231">
        <v>20.8</v>
      </c>
      <c r="O82" s="231">
        <v>20.2</v>
      </c>
      <c r="P82" s="231">
        <v>20.3</v>
      </c>
      <c r="Q82" s="231">
        <v>21.1</v>
      </c>
      <c r="R82" s="231">
        <v>21.8</v>
      </c>
      <c r="S82" s="231">
        <v>22.2</v>
      </c>
      <c r="T82" s="231">
        <v>22.3</v>
      </c>
      <c r="U82" s="6"/>
    </row>
    <row r="83" spans="1:21" s="6" customFormat="1" ht="12.75">
      <c r="A83" s="84" t="s">
        <v>112</v>
      </c>
      <c r="B83" s="85" t="s">
        <v>133</v>
      </c>
      <c r="C83" s="231">
        <v>8.2</v>
      </c>
      <c r="D83" s="231">
        <v>8.8</v>
      </c>
      <c r="E83" s="231">
        <v>8.7</v>
      </c>
      <c r="F83" s="231">
        <v>9.2</v>
      </c>
      <c r="G83" s="231">
        <v>9.1</v>
      </c>
      <c r="H83" s="231">
        <v>9.1</v>
      </c>
      <c r="I83" s="231">
        <v>9.5</v>
      </c>
      <c r="J83" s="231">
        <v>9.2</v>
      </c>
      <c r="K83" s="231">
        <v>10</v>
      </c>
      <c r="L83" s="231">
        <v>10.1</v>
      </c>
      <c r="M83" s="231">
        <v>10.7</v>
      </c>
      <c r="N83" s="231">
        <v>10.6</v>
      </c>
      <c r="O83" s="231">
        <v>11.3</v>
      </c>
      <c r="P83" s="231">
        <v>11.9</v>
      </c>
      <c r="Q83" s="231">
        <v>12.3</v>
      </c>
      <c r="R83" s="231">
        <v>12.9</v>
      </c>
      <c r="S83" s="231">
        <v>13.4</v>
      </c>
      <c r="T83" s="231">
        <v>14.2</v>
      </c>
      <c r="U83"/>
    </row>
    <row r="84" spans="1:21" ht="12.75">
      <c r="A84" s="84" t="s">
        <v>134</v>
      </c>
      <c r="B84" s="85" t="s">
        <v>153</v>
      </c>
      <c r="C84" s="231">
        <v>6.9</v>
      </c>
      <c r="D84" s="231">
        <v>7.3</v>
      </c>
      <c r="E84" s="231">
        <v>7.6</v>
      </c>
      <c r="F84" s="231">
        <v>7.3</v>
      </c>
      <c r="G84" s="231">
        <v>6.8</v>
      </c>
      <c r="H84" s="231">
        <v>6.9</v>
      </c>
      <c r="I84" s="231">
        <v>7</v>
      </c>
      <c r="J84" s="231">
        <v>7.5</v>
      </c>
      <c r="K84" s="231">
        <v>7.5</v>
      </c>
      <c r="L84" s="231">
        <v>7.2</v>
      </c>
      <c r="M84" s="231">
        <v>6.7</v>
      </c>
      <c r="N84" s="231">
        <v>7.1</v>
      </c>
      <c r="O84" s="231">
        <v>6.7</v>
      </c>
      <c r="P84" s="231">
        <v>6.6</v>
      </c>
      <c r="Q84" s="231">
        <v>6.7</v>
      </c>
      <c r="R84" s="231">
        <v>7.4</v>
      </c>
      <c r="S84" s="231">
        <v>6.9</v>
      </c>
      <c r="T84" s="231">
        <v>7.5</v>
      </c>
      <c r="U84" s="6"/>
    </row>
    <row r="85" spans="1:20" ht="12.75">
      <c r="A85" s="84" t="s">
        <v>115</v>
      </c>
      <c r="B85" s="85" t="s">
        <v>135</v>
      </c>
      <c r="C85" s="231">
        <v>4.4</v>
      </c>
      <c r="D85" s="231">
        <v>4.6</v>
      </c>
      <c r="E85" s="231">
        <v>4.6</v>
      </c>
      <c r="F85" s="231">
        <v>4.4</v>
      </c>
      <c r="G85" s="231">
        <v>5</v>
      </c>
      <c r="H85" s="231">
        <v>4.7</v>
      </c>
      <c r="I85" s="231">
        <v>4.8</v>
      </c>
      <c r="J85" s="231">
        <v>4.4</v>
      </c>
      <c r="K85" s="231">
        <v>4.3</v>
      </c>
      <c r="L85" s="231">
        <v>3.6</v>
      </c>
      <c r="M85" s="231">
        <v>3.7</v>
      </c>
      <c r="N85" s="231">
        <v>4.1</v>
      </c>
      <c r="O85" s="231">
        <v>4.2</v>
      </c>
      <c r="P85" s="231">
        <v>4.1</v>
      </c>
      <c r="Q85" s="231">
        <v>3.8</v>
      </c>
      <c r="R85" s="231">
        <v>3.5</v>
      </c>
      <c r="S85" s="231">
        <v>3.1</v>
      </c>
      <c r="T85" s="231">
        <v>2.8</v>
      </c>
    </row>
    <row r="86" spans="1:20" ht="12.75">
      <c r="A86" s="84" t="s">
        <v>116</v>
      </c>
      <c r="B86" s="85" t="s">
        <v>146</v>
      </c>
      <c r="C86" s="231">
        <v>3.7</v>
      </c>
      <c r="D86" s="231">
        <v>3.8</v>
      </c>
      <c r="E86" s="231">
        <v>4.4</v>
      </c>
      <c r="F86" s="231">
        <v>3.9</v>
      </c>
      <c r="G86" s="231">
        <v>4.2</v>
      </c>
      <c r="H86" s="231">
        <v>3.9</v>
      </c>
      <c r="I86" s="231">
        <v>4.8</v>
      </c>
      <c r="J86" s="231">
        <v>5.2</v>
      </c>
      <c r="K86" s="231">
        <v>5.4</v>
      </c>
      <c r="L86" s="231">
        <v>5.2</v>
      </c>
      <c r="M86" s="231">
        <v>5.1</v>
      </c>
      <c r="N86" s="231">
        <v>5.2</v>
      </c>
      <c r="O86" s="231">
        <v>5.3</v>
      </c>
      <c r="P86" s="231">
        <v>5.7</v>
      </c>
      <c r="Q86" s="231">
        <v>5.5</v>
      </c>
      <c r="R86" s="231">
        <v>5.3</v>
      </c>
      <c r="S86" s="231">
        <v>5.6</v>
      </c>
      <c r="T86" s="231">
        <v>5.5</v>
      </c>
    </row>
    <row r="87" spans="1:20" ht="12.75">
      <c r="A87" s="84" t="s">
        <v>123</v>
      </c>
      <c r="B87" s="85" t="s">
        <v>188</v>
      </c>
      <c r="C87" s="231">
        <v>18.6</v>
      </c>
      <c r="D87" s="231">
        <v>19.4</v>
      </c>
      <c r="E87" s="231">
        <v>20.4</v>
      </c>
      <c r="F87" s="231">
        <v>20.9</v>
      </c>
      <c r="G87" s="231">
        <v>20.8</v>
      </c>
      <c r="H87" s="231">
        <v>20.9</v>
      </c>
      <c r="I87" s="231">
        <v>21.9</v>
      </c>
      <c r="J87" s="231">
        <v>24.2</v>
      </c>
      <c r="K87" s="231">
        <v>25</v>
      </c>
      <c r="L87" s="231">
        <v>23.6</v>
      </c>
      <c r="M87" s="231">
        <v>24.7</v>
      </c>
      <c r="N87" s="231">
        <v>25.5</v>
      </c>
      <c r="O87" s="231">
        <v>26.1</v>
      </c>
      <c r="P87" s="231">
        <v>27.9</v>
      </c>
      <c r="Q87" s="231">
        <v>29.6</v>
      </c>
      <c r="R87" s="231">
        <v>30.6</v>
      </c>
      <c r="S87" s="231">
        <v>32.8</v>
      </c>
      <c r="T87" s="231">
        <v>33.7</v>
      </c>
    </row>
    <row r="88" spans="1:20" ht="12.75">
      <c r="A88" s="84" t="s">
        <v>117</v>
      </c>
      <c r="B88" s="85" t="s">
        <v>148</v>
      </c>
      <c r="C88" s="231">
        <v>21.6</v>
      </c>
      <c r="D88" s="231">
        <v>19.4</v>
      </c>
      <c r="E88" s="231">
        <v>19.4</v>
      </c>
      <c r="F88" s="231">
        <v>18.9</v>
      </c>
      <c r="G88" s="231">
        <v>19.1</v>
      </c>
      <c r="H88" s="231">
        <v>19.2</v>
      </c>
      <c r="I88" s="231">
        <v>19.8</v>
      </c>
      <c r="J88" s="231">
        <v>19.9</v>
      </c>
      <c r="K88" s="231">
        <v>18.5</v>
      </c>
      <c r="L88" s="231">
        <v>17.5</v>
      </c>
      <c r="M88" s="231">
        <v>18.3</v>
      </c>
      <c r="N88" s="231">
        <v>17.6</v>
      </c>
      <c r="O88" s="231">
        <v>17.9</v>
      </c>
      <c r="P88" s="231">
        <v>18.6</v>
      </c>
      <c r="Q88" s="231">
        <v>19</v>
      </c>
      <c r="R88" s="231">
        <v>19</v>
      </c>
      <c r="S88" s="231">
        <v>19.4</v>
      </c>
      <c r="T88" s="231">
        <v>19.7</v>
      </c>
    </row>
    <row r="89" spans="1:25" ht="12.75">
      <c r="A89" s="84" t="s">
        <v>118</v>
      </c>
      <c r="B89" s="85" t="s">
        <v>63</v>
      </c>
      <c r="C89" s="231">
        <v>30.8</v>
      </c>
      <c r="D89" s="231">
        <v>36.5</v>
      </c>
      <c r="E89" s="231">
        <v>38.2</v>
      </c>
      <c r="F89" s="231">
        <v>39.2</v>
      </c>
      <c r="G89" s="231">
        <v>40</v>
      </c>
      <c r="H89" s="231">
        <v>39.4</v>
      </c>
      <c r="I89" s="231">
        <v>40</v>
      </c>
      <c r="J89" s="231">
        <v>39.7</v>
      </c>
      <c r="K89" s="231">
        <v>38.8</v>
      </c>
      <c r="L89" s="231">
        <v>39.1</v>
      </c>
      <c r="M89" s="231">
        <v>38.4</v>
      </c>
      <c r="N89" s="231">
        <v>39</v>
      </c>
      <c r="O89" s="231">
        <v>38.9</v>
      </c>
      <c r="P89" s="231">
        <v>38.6</v>
      </c>
      <c r="Q89" s="231">
        <v>39.6</v>
      </c>
      <c r="R89" s="231">
        <v>40.6</v>
      </c>
      <c r="S89" s="231">
        <v>43.5</v>
      </c>
      <c r="T89" s="231">
        <v>44.3</v>
      </c>
      <c r="V89" s="231"/>
      <c r="W89" s="231"/>
      <c r="X89" s="231"/>
      <c r="Y89" s="231"/>
    </row>
    <row r="90" spans="1:25" ht="12.75">
      <c r="A90" s="84" t="s">
        <v>119</v>
      </c>
      <c r="B90" s="85" t="s">
        <v>150</v>
      </c>
      <c r="C90" s="231">
        <v>71.6</v>
      </c>
      <c r="D90" s="231">
        <v>68.7</v>
      </c>
      <c r="E90" s="231">
        <v>70.6</v>
      </c>
      <c r="F90" s="231">
        <v>71.3</v>
      </c>
      <c r="G90" s="231">
        <v>71</v>
      </c>
      <c r="H90" s="231">
        <v>70.5</v>
      </c>
      <c r="I90" s="231">
        <v>69.4</v>
      </c>
      <c r="J90" s="231">
        <v>71.1</v>
      </c>
      <c r="K90" s="231">
        <v>71.5</v>
      </c>
      <c r="L90" s="231">
        <v>72.2</v>
      </c>
      <c r="M90" s="231">
        <v>71.4</v>
      </c>
      <c r="N90" s="231">
        <v>72</v>
      </c>
      <c r="O90" s="231">
        <v>72.3</v>
      </c>
      <c r="P90" s="231">
        <v>72.7</v>
      </c>
      <c r="Q90" s="231">
        <v>74</v>
      </c>
      <c r="R90" s="231">
        <v>76</v>
      </c>
      <c r="S90" s="231">
        <v>78.5</v>
      </c>
      <c r="T90" s="231">
        <v>79.9</v>
      </c>
      <c r="V90" s="231"/>
      <c r="W90" s="231"/>
      <c r="X90" s="231"/>
      <c r="Y90" s="231"/>
    </row>
    <row r="91" spans="1:25" ht="12.75">
      <c r="A91" s="84" t="s">
        <v>120</v>
      </c>
      <c r="B91" s="85" t="s">
        <v>151</v>
      </c>
      <c r="C91" s="231">
        <v>14.8</v>
      </c>
      <c r="D91" s="231">
        <v>15</v>
      </c>
      <c r="E91" s="231">
        <v>15.9</v>
      </c>
      <c r="F91" s="231">
        <v>15.6</v>
      </c>
      <c r="G91" s="231">
        <v>16.5</v>
      </c>
      <c r="H91" s="231">
        <v>16</v>
      </c>
      <c r="I91" s="231">
        <v>16.2</v>
      </c>
      <c r="J91" s="231">
        <v>15.9</v>
      </c>
      <c r="K91" s="231">
        <v>15.2</v>
      </c>
      <c r="L91" s="231">
        <v>15.5</v>
      </c>
      <c r="M91" s="231">
        <v>15.8</v>
      </c>
      <c r="N91" s="231">
        <v>14.3</v>
      </c>
      <c r="O91" s="231">
        <v>15.4</v>
      </c>
      <c r="P91" s="231">
        <v>16.2</v>
      </c>
      <c r="Q91" s="231">
        <v>15.8</v>
      </c>
      <c r="R91" s="231">
        <v>16.5</v>
      </c>
      <c r="S91" s="231">
        <v>16</v>
      </c>
      <c r="T91" s="231">
        <v>17</v>
      </c>
      <c r="V91" s="231"/>
      <c r="W91" s="231"/>
      <c r="X91" s="231"/>
      <c r="Y91" s="231"/>
    </row>
    <row r="92" spans="1:25" ht="13.5" thickBot="1">
      <c r="A92" s="27"/>
      <c r="B92" s="211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V92" s="231"/>
      <c r="W92" s="231"/>
      <c r="X92" s="231"/>
      <c r="Y92" s="231"/>
    </row>
    <row r="93" spans="1:25" ht="12.75">
      <c r="A93" s="36"/>
      <c r="B93" s="84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V93" s="231"/>
      <c r="W93" s="231"/>
      <c r="X93" s="231"/>
      <c r="Y93" s="231"/>
    </row>
    <row r="94" spans="1:25" ht="12.75">
      <c r="A94" s="44" t="s">
        <v>69</v>
      </c>
      <c r="B94" s="44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50"/>
      <c r="Q94" s="250"/>
      <c r="R94" s="231"/>
      <c r="S94" s="231"/>
      <c r="T94" s="231"/>
      <c r="V94" s="231"/>
      <c r="W94" s="231"/>
      <c r="X94" s="231"/>
      <c r="Y94" s="231"/>
    </row>
    <row r="95" spans="1:25" ht="12.75">
      <c r="A95" s="84" t="s">
        <v>121</v>
      </c>
      <c r="B95" s="200" t="s">
        <v>221</v>
      </c>
      <c r="C95" s="235">
        <f>C97+C103</f>
        <v>589.3</v>
      </c>
      <c r="D95" s="235">
        <f aca="true" t="shared" si="9" ref="D95:Q95">D97+D103</f>
        <v>601.8</v>
      </c>
      <c r="E95" s="235">
        <f t="shared" si="9"/>
        <v>600.9000000000001</v>
      </c>
      <c r="F95" s="235">
        <f t="shared" si="9"/>
        <v>596.2</v>
      </c>
      <c r="G95" s="235">
        <f t="shared" si="9"/>
        <v>596.8</v>
      </c>
      <c r="H95" s="235">
        <f t="shared" si="9"/>
        <v>600.9000000000001</v>
      </c>
      <c r="I95" s="235">
        <f t="shared" si="9"/>
        <v>620.3</v>
      </c>
      <c r="J95" s="235">
        <f t="shared" si="9"/>
        <v>635.0000000000001</v>
      </c>
      <c r="K95" s="235">
        <f t="shared" si="9"/>
        <v>632.5</v>
      </c>
      <c r="L95" s="235">
        <f t="shared" si="9"/>
        <v>618.4</v>
      </c>
      <c r="M95" s="235">
        <f t="shared" si="9"/>
        <v>627.5</v>
      </c>
      <c r="N95" s="235">
        <f t="shared" si="9"/>
        <v>639.6</v>
      </c>
      <c r="O95" s="235">
        <f t="shared" si="9"/>
        <v>640.3</v>
      </c>
      <c r="P95" s="235">
        <f t="shared" si="9"/>
        <v>646.2</v>
      </c>
      <c r="Q95" s="235">
        <f t="shared" si="9"/>
        <v>655.8</v>
      </c>
      <c r="R95" s="235">
        <f>R97+R103</f>
        <v>664.3</v>
      </c>
      <c r="S95" s="235">
        <f>S97+S103</f>
        <v>677.8</v>
      </c>
      <c r="T95" s="235">
        <f>T97+T103</f>
        <v>690.7</v>
      </c>
      <c r="V95" s="231"/>
      <c r="W95" s="231"/>
      <c r="X95" s="231"/>
      <c r="Y95" s="231"/>
    </row>
    <row r="96" spans="1:25" ht="12.75">
      <c r="A96" s="84"/>
      <c r="B96" s="85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50"/>
      <c r="Q96" s="250"/>
      <c r="R96" s="231"/>
      <c r="S96" s="231"/>
      <c r="T96" s="231"/>
      <c r="V96" s="231"/>
      <c r="W96" s="231"/>
      <c r="X96" s="231"/>
      <c r="Y96" s="231"/>
    </row>
    <row r="97" spans="1:25" ht="12.75">
      <c r="A97" s="84" t="s">
        <v>113</v>
      </c>
      <c r="B97" s="200" t="s">
        <v>124</v>
      </c>
      <c r="C97" s="235">
        <f aca="true" t="shared" si="10" ref="C97:Q97">SUM(C98:C101)</f>
        <v>163.60000000000002</v>
      </c>
      <c r="D97" s="235">
        <f t="shared" si="10"/>
        <v>166.4</v>
      </c>
      <c r="E97" s="235">
        <f t="shared" si="10"/>
        <v>162.60000000000002</v>
      </c>
      <c r="F97" s="235">
        <f t="shared" si="10"/>
        <v>157.8</v>
      </c>
      <c r="G97" s="235">
        <f t="shared" si="10"/>
        <v>151.8</v>
      </c>
      <c r="H97" s="235">
        <f t="shared" si="10"/>
        <v>154.7</v>
      </c>
      <c r="I97" s="235">
        <f t="shared" si="10"/>
        <v>155.3</v>
      </c>
      <c r="J97" s="235">
        <f t="shared" si="10"/>
        <v>159.1</v>
      </c>
      <c r="K97" s="235">
        <f t="shared" si="10"/>
        <v>157.8</v>
      </c>
      <c r="L97" s="235">
        <f t="shared" si="10"/>
        <v>148.7</v>
      </c>
      <c r="M97" s="235">
        <f t="shared" si="10"/>
        <v>147.4</v>
      </c>
      <c r="N97" s="235">
        <f t="shared" si="10"/>
        <v>150.10000000000002</v>
      </c>
      <c r="O97" s="235">
        <f t="shared" si="10"/>
        <v>149.5</v>
      </c>
      <c r="P97" s="235">
        <f t="shared" si="10"/>
        <v>147.4</v>
      </c>
      <c r="Q97" s="235">
        <f t="shared" si="10"/>
        <v>150.2</v>
      </c>
      <c r="R97" s="235">
        <f>SUM(R98:R101)</f>
        <v>147.5</v>
      </c>
      <c r="S97" s="235">
        <f>SUM(S98:S101)</f>
        <v>146.1</v>
      </c>
      <c r="T97" s="235">
        <f>SUM(T98:T101)</f>
        <v>150.1</v>
      </c>
      <c r="V97" s="231"/>
      <c r="W97" s="231"/>
      <c r="X97" s="231"/>
      <c r="Y97" s="231"/>
    </row>
    <row r="98" spans="1:25" ht="12.75">
      <c r="A98" s="84" t="s">
        <v>107</v>
      </c>
      <c r="B98" s="85" t="s">
        <v>125</v>
      </c>
      <c r="C98" s="231">
        <v>22.1</v>
      </c>
      <c r="D98" s="231">
        <v>21.6</v>
      </c>
      <c r="E98" s="231">
        <v>21</v>
      </c>
      <c r="F98" s="231">
        <v>18.9</v>
      </c>
      <c r="G98" s="231">
        <v>18.2</v>
      </c>
      <c r="H98" s="231">
        <v>17.5</v>
      </c>
      <c r="I98" s="231">
        <v>18.8</v>
      </c>
      <c r="J98" s="231">
        <v>18.3</v>
      </c>
      <c r="K98" s="231">
        <v>17.8</v>
      </c>
      <c r="L98" s="231">
        <v>18.7</v>
      </c>
      <c r="M98" s="231">
        <v>19.9</v>
      </c>
      <c r="N98" s="231">
        <v>20.4</v>
      </c>
      <c r="O98" s="231">
        <v>20.8</v>
      </c>
      <c r="P98" s="231">
        <v>20.6</v>
      </c>
      <c r="Q98" s="231">
        <v>21.8</v>
      </c>
      <c r="R98" s="231">
        <v>21.3</v>
      </c>
      <c r="S98" s="231">
        <v>20.8</v>
      </c>
      <c r="T98" s="231">
        <v>20.2</v>
      </c>
      <c r="V98" s="231"/>
      <c r="W98" s="231"/>
      <c r="X98" s="231"/>
      <c r="Y98" s="231"/>
    </row>
    <row r="99" spans="1:25" ht="12.75">
      <c r="A99" s="84" t="s">
        <v>108</v>
      </c>
      <c r="B99" s="85" t="s">
        <v>126</v>
      </c>
      <c r="C99" s="231">
        <v>102.3</v>
      </c>
      <c r="D99" s="231">
        <v>104.3</v>
      </c>
      <c r="E99" s="231">
        <v>100.4</v>
      </c>
      <c r="F99" s="231">
        <v>99.1</v>
      </c>
      <c r="G99" s="231">
        <v>93.7</v>
      </c>
      <c r="H99" s="231">
        <v>95.1</v>
      </c>
      <c r="I99" s="231">
        <v>92.1</v>
      </c>
      <c r="J99" s="231">
        <v>93.3</v>
      </c>
      <c r="K99" s="231">
        <v>89.6</v>
      </c>
      <c r="L99" s="231">
        <v>81.9</v>
      </c>
      <c r="M99" s="231">
        <v>78</v>
      </c>
      <c r="N99" s="231">
        <v>77.4</v>
      </c>
      <c r="O99" s="231">
        <v>75.9</v>
      </c>
      <c r="P99" s="231">
        <v>74.4</v>
      </c>
      <c r="Q99" s="231">
        <v>75.3</v>
      </c>
      <c r="R99" s="231">
        <v>71.4</v>
      </c>
      <c r="S99" s="231">
        <v>69.4</v>
      </c>
      <c r="T99" s="231">
        <v>71.5</v>
      </c>
      <c r="V99" s="231"/>
      <c r="W99" s="231"/>
      <c r="X99" s="231"/>
      <c r="Y99" s="231"/>
    </row>
    <row r="100" spans="1:25" s="6" customFormat="1" ht="12.75">
      <c r="A100" s="84" t="s">
        <v>109</v>
      </c>
      <c r="B100" s="85" t="s">
        <v>127</v>
      </c>
      <c r="C100" s="231">
        <v>6.4</v>
      </c>
      <c r="D100" s="231">
        <v>5.9</v>
      </c>
      <c r="E100" s="231">
        <v>6.2</v>
      </c>
      <c r="F100" s="231">
        <v>6.2</v>
      </c>
      <c r="G100" s="231">
        <v>6.2</v>
      </c>
      <c r="H100" s="231">
        <v>5.8</v>
      </c>
      <c r="I100" s="231">
        <v>5.9</v>
      </c>
      <c r="J100" s="231">
        <v>6.4</v>
      </c>
      <c r="K100" s="231">
        <v>7.2</v>
      </c>
      <c r="L100" s="231">
        <v>7.1</v>
      </c>
      <c r="M100" s="231">
        <v>6.8</v>
      </c>
      <c r="N100" s="231">
        <v>7.3</v>
      </c>
      <c r="O100" s="231">
        <v>7.7</v>
      </c>
      <c r="P100" s="231">
        <v>7.8</v>
      </c>
      <c r="Q100" s="231">
        <v>7.7</v>
      </c>
      <c r="R100" s="231">
        <v>7.9</v>
      </c>
      <c r="S100" s="231">
        <v>8.1</v>
      </c>
      <c r="T100" s="231">
        <v>7.8</v>
      </c>
      <c r="U100"/>
      <c r="V100" s="231"/>
      <c r="W100" s="231"/>
      <c r="X100" s="231"/>
      <c r="Y100" s="231"/>
    </row>
    <row r="101" spans="1:25" ht="12.75">
      <c r="A101" s="86" t="s">
        <v>110</v>
      </c>
      <c r="B101" s="85" t="s">
        <v>60</v>
      </c>
      <c r="C101" s="231">
        <v>32.8</v>
      </c>
      <c r="D101" s="231">
        <v>34.6</v>
      </c>
      <c r="E101" s="231">
        <v>35</v>
      </c>
      <c r="F101" s="231">
        <v>33.6</v>
      </c>
      <c r="G101" s="231">
        <v>33.7</v>
      </c>
      <c r="H101" s="231">
        <v>36.3</v>
      </c>
      <c r="I101" s="231">
        <v>38.5</v>
      </c>
      <c r="J101" s="231">
        <v>41.1</v>
      </c>
      <c r="K101" s="231">
        <v>43.2</v>
      </c>
      <c r="L101" s="231">
        <v>41</v>
      </c>
      <c r="M101" s="231">
        <v>42.7</v>
      </c>
      <c r="N101" s="231">
        <v>45</v>
      </c>
      <c r="O101" s="231">
        <v>45.1</v>
      </c>
      <c r="P101" s="231">
        <v>44.6</v>
      </c>
      <c r="Q101" s="231">
        <v>45.4</v>
      </c>
      <c r="R101" s="231">
        <v>46.9</v>
      </c>
      <c r="S101" s="231">
        <v>47.8</v>
      </c>
      <c r="T101" s="231">
        <v>50.6</v>
      </c>
      <c r="U101" s="6"/>
      <c r="V101" s="231"/>
      <c r="W101" s="231"/>
      <c r="X101" s="231"/>
      <c r="Y101" s="231"/>
    </row>
    <row r="102" spans="1:25" ht="12.75">
      <c r="A102" s="86"/>
      <c r="B102" s="85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50"/>
      <c r="Q102" s="250"/>
      <c r="R102" s="231"/>
      <c r="S102" s="231"/>
      <c r="T102" s="231"/>
      <c r="V102" s="231"/>
      <c r="W102" s="231"/>
      <c r="X102" s="231"/>
      <c r="Y102" s="231"/>
    </row>
    <row r="103" spans="1:25" ht="12.75">
      <c r="A103" s="86" t="s">
        <v>122</v>
      </c>
      <c r="B103" s="200" t="s">
        <v>128</v>
      </c>
      <c r="C103" s="235">
        <f aca="true" t="shared" si="11" ref="C103:Q103">SUM(C104:C114)</f>
        <v>425.7</v>
      </c>
      <c r="D103" s="235">
        <f t="shared" si="11"/>
        <v>435.4</v>
      </c>
      <c r="E103" s="235">
        <f t="shared" si="11"/>
        <v>438.3</v>
      </c>
      <c r="F103" s="235">
        <f t="shared" si="11"/>
        <v>438.40000000000003</v>
      </c>
      <c r="G103" s="235">
        <f t="shared" si="11"/>
        <v>444.99999999999994</v>
      </c>
      <c r="H103" s="235">
        <f t="shared" si="11"/>
        <v>446.20000000000005</v>
      </c>
      <c r="I103" s="235">
        <f t="shared" si="11"/>
        <v>465</v>
      </c>
      <c r="J103" s="235">
        <f t="shared" si="11"/>
        <v>475.9000000000001</v>
      </c>
      <c r="K103" s="235">
        <f t="shared" si="11"/>
        <v>474.7</v>
      </c>
      <c r="L103" s="235">
        <f t="shared" si="11"/>
        <v>469.7</v>
      </c>
      <c r="M103" s="235">
        <f t="shared" si="11"/>
        <v>480.1</v>
      </c>
      <c r="N103" s="235">
        <f t="shared" si="11"/>
        <v>489.5</v>
      </c>
      <c r="O103" s="235">
        <f t="shared" si="11"/>
        <v>490.8</v>
      </c>
      <c r="P103" s="235">
        <f t="shared" si="11"/>
        <v>498.8</v>
      </c>
      <c r="Q103" s="235">
        <f t="shared" si="11"/>
        <v>505.59999999999997</v>
      </c>
      <c r="R103" s="235">
        <f>SUM(R104:R114)</f>
        <v>516.8</v>
      </c>
      <c r="S103" s="235">
        <f>SUM(S104:S114)</f>
        <v>531.6999999999999</v>
      </c>
      <c r="T103" s="235">
        <f>SUM(T104:T114)</f>
        <v>540.6</v>
      </c>
      <c r="V103" s="231"/>
      <c r="W103" s="231"/>
      <c r="X103" s="231"/>
      <c r="Y103" s="231"/>
    </row>
    <row r="104" spans="1:25" ht="12.75">
      <c r="A104" s="84" t="s">
        <v>111</v>
      </c>
      <c r="B104" s="85" t="s">
        <v>129</v>
      </c>
      <c r="C104" s="231">
        <v>73.2</v>
      </c>
      <c r="D104" s="231">
        <v>75.3</v>
      </c>
      <c r="E104" s="231">
        <v>75.5</v>
      </c>
      <c r="F104" s="231">
        <v>75.8</v>
      </c>
      <c r="G104" s="231">
        <v>76.9</v>
      </c>
      <c r="H104" s="231">
        <v>79.4</v>
      </c>
      <c r="I104" s="231">
        <v>79</v>
      </c>
      <c r="J104" s="231">
        <v>80.1</v>
      </c>
      <c r="K104" s="231">
        <v>80.1</v>
      </c>
      <c r="L104" s="231">
        <v>80.1</v>
      </c>
      <c r="M104" s="231">
        <v>82.8</v>
      </c>
      <c r="N104" s="231">
        <v>84.9</v>
      </c>
      <c r="O104" s="231">
        <v>83</v>
      </c>
      <c r="P104" s="231">
        <v>84.4</v>
      </c>
      <c r="Q104" s="231">
        <v>83.9</v>
      </c>
      <c r="R104" s="231">
        <v>84.9</v>
      </c>
      <c r="S104" s="231">
        <v>85.4</v>
      </c>
      <c r="T104" s="231">
        <v>87.8</v>
      </c>
      <c r="V104" s="231"/>
      <c r="W104" s="231"/>
      <c r="X104" s="231"/>
      <c r="Y104" s="231"/>
    </row>
    <row r="105" spans="1:25" ht="12.75">
      <c r="A105" s="84" t="s">
        <v>114</v>
      </c>
      <c r="B105" s="85" t="s">
        <v>132</v>
      </c>
      <c r="C105" s="231">
        <v>33.4</v>
      </c>
      <c r="D105" s="231">
        <v>33.1</v>
      </c>
      <c r="E105" s="231">
        <v>33</v>
      </c>
      <c r="F105" s="231">
        <v>32.6</v>
      </c>
      <c r="G105" s="231">
        <v>33</v>
      </c>
      <c r="H105" s="231">
        <v>32.3</v>
      </c>
      <c r="I105" s="231">
        <v>33.6</v>
      </c>
      <c r="J105" s="231">
        <v>35</v>
      </c>
      <c r="K105" s="231">
        <v>35.2</v>
      </c>
      <c r="L105" s="231">
        <v>34</v>
      </c>
      <c r="M105" s="231">
        <v>34.5</v>
      </c>
      <c r="N105" s="231">
        <v>34.3</v>
      </c>
      <c r="O105" s="231">
        <v>33.1</v>
      </c>
      <c r="P105" s="231">
        <v>33.2</v>
      </c>
      <c r="Q105" s="231">
        <v>32.8</v>
      </c>
      <c r="R105" s="231">
        <v>32.1</v>
      </c>
      <c r="S105" s="231">
        <v>32.6</v>
      </c>
      <c r="T105" s="231">
        <v>33.1</v>
      </c>
      <c r="V105" s="231"/>
      <c r="W105" s="231"/>
      <c r="X105" s="231"/>
      <c r="Y105" s="231"/>
    </row>
    <row r="106" spans="1:25" ht="12.75">
      <c r="A106" s="84" t="s">
        <v>112</v>
      </c>
      <c r="B106" s="85" t="s">
        <v>133</v>
      </c>
      <c r="C106" s="231">
        <v>14.8</v>
      </c>
      <c r="D106" s="231">
        <v>15.5</v>
      </c>
      <c r="E106" s="231">
        <v>14.6</v>
      </c>
      <c r="F106" s="231">
        <v>14</v>
      </c>
      <c r="G106" s="231">
        <v>15.2</v>
      </c>
      <c r="H106" s="231">
        <v>15.1</v>
      </c>
      <c r="I106" s="231">
        <v>16</v>
      </c>
      <c r="J106" s="231">
        <v>16.6</v>
      </c>
      <c r="K106" s="231">
        <v>17.5</v>
      </c>
      <c r="L106" s="231">
        <v>18.2</v>
      </c>
      <c r="M106" s="231">
        <v>19.4</v>
      </c>
      <c r="N106" s="231">
        <v>20.4</v>
      </c>
      <c r="O106" s="231">
        <v>21</v>
      </c>
      <c r="P106" s="231">
        <v>21.6</v>
      </c>
      <c r="Q106" s="231">
        <v>22</v>
      </c>
      <c r="R106" s="231">
        <v>23.6</v>
      </c>
      <c r="S106" s="231">
        <v>24.9</v>
      </c>
      <c r="T106" s="231">
        <v>25.3</v>
      </c>
      <c r="V106" s="231"/>
      <c r="W106" s="231"/>
      <c r="X106" s="231"/>
      <c r="Y106" s="231"/>
    </row>
    <row r="107" spans="1:25" ht="12.75">
      <c r="A107" s="84" t="s">
        <v>134</v>
      </c>
      <c r="B107" s="85" t="s">
        <v>153</v>
      </c>
      <c r="C107" s="231">
        <v>19.6</v>
      </c>
      <c r="D107" s="231">
        <v>20.8</v>
      </c>
      <c r="E107" s="231">
        <v>20.2</v>
      </c>
      <c r="F107" s="231">
        <v>19.5</v>
      </c>
      <c r="G107" s="231">
        <v>19</v>
      </c>
      <c r="H107" s="231">
        <v>18.4</v>
      </c>
      <c r="I107" s="231">
        <v>18.8</v>
      </c>
      <c r="J107" s="231">
        <v>19.6</v>
      </c>
      <c r="K107" s="231">
        <v>19.9</v>
      </c>
      <c r="L107" s="231">
        <v>20.4</v>
      </c>
      <c r="M107" s="231">
        <v>19.8</v>
      </c>
      <c r="N107" s="231">
        <v>19.5</v>
      </c>
      <c r="O107" s="231">
        <v>19.8</v>
      </c>
      <c r="P107" s="231">
        <v>19.6</v>
      </c>
      <c r="Q107" s="231">
        <v>19.9</v>
      </c>
      <c r="R107" s="231">
        <v>22.4</v>
      </c>
      <c r="S107" s="231">
        <v>22.7</v>
      </c>
      <c r="T107" s="231">
        <v>22.9</v>
      </c>
      <c r="V107" s="231"/>
      <c r="W107" s="231"/>
      <c r="X107" s="231"/>
      <c r="Y107" s="231"/>
    </row>
    <row r="108" spans="1:25" ht="12.75">
      <c r="A108" s="84" t="s">
        <v>115</v>
      </c>
      <c r="B108" s="85" t="s">
        <v>135</v>
      </c>
      <c r="C108" s="231">
        <v>9.3</v>
      </c>
      <c r="D108" s="231">
        <v>8.9</v>
      </c>
      <c r="E108" s="231">
        <v>9</v>
      </c>
      <c r="F108" s="231">
        <v>8.4</v>
      </c>
      <c r="G108" s="231">
        <v>8.4</v>
      </c>
      <c r="H108" s="231">
        <v>8.3</v>
      </c>
      <c r="I108" s="231">
        <v>8.7</v>
      </c>
      <c r="J108" s="231">
        <v>8.9</v>
      </c>
      <c r="K108" s="231">
        <v>9.6</v>
      </c>
      <c r="L108" s="231">
        <v>9.2</v>
      </c>
      <c r="M108" s="231">
        <v>8.8</v>
      </c>
      <c r="N108" s="231">
        <v>8.7</v>
      </c>
      <c r="O108" s="231">
        <v>8.7</v>
      </c>
      <c r="P108" s="231">
        <v>8.7</v>
      </c>
      <c r="Q108" s="231">
        <v>8.8</v>
      </c>
      <c r="R108" s="231">
        <v>8.7</v>
      </c>
      <c r="S108" s="231">
        <v>8.4</v>
      </c>
      <c r="T108" s="231">
        <v>8.2</v>
      </c>
      <c r="V108" s="231"/>
      <c r="W108" s="231"/>
      <c r="X108" s="231"/>
      <c r="Y108" s="231"/>
    </row>
    <row r="109" spans="1:25" ht="12.75">
      <c r="A109" s="84" t="s">
        <v>116</v>
      </c>
      <c r="B109" s="85" t="s">
        <v>146</v>
      </c>
      <c r="C109" s="231">
        <v>7.6</v>
      </c>
      <c r="D109" s="231">
        <v>8</v>
      </c>
      <c r="E109" s="231">
        <v>8.8</v>
      </c>
      <c r="F109" s="231">
        <v>8.9</v>
      </c>
      <c r="G109" s="231">
        <v>9.4</v>
      </c>
      <c r="H109" s="231">
        <v>10.1</v>
      </c>
      <c r="I109" s="231">
        <v>10.5</v>
      </c>
      <c r="J109" s="231">
        <v>11.5</v>
      </c>
      <c r="K109" s="231">
        <v>10.9</v>
      </c>
      <c r="L109" s="231">
        <v>10.6</v>
      </c>
      <c r="M109" s="231">
        <v>10.6</v>
      </c>
      <c r="N109" s="231">
        <v>11.5</v>
      </c>
      <c r="O109" s="231">
        <v>10.9</v>
      </c>
      <c r="P109" s="231">
        <v>11.4</v>
      </c>
      <c r="Q109" s="231">
        <v>12</v>
      </c>
      <c r="R109" s="231">
        <v>12.1</v>
      </c>
      <c r="S109" s="231">
        <v>12.1</v>
      </c>
      <c r="T109" s="231">
        <v>12.6</v>
      </c>
      <c r="V109" s="231"/>
      <c r="W109" s="231"/>
      <c r="X109" s="231"/>
      <c r="Y109" s="231"/>
    </row>
    <row r="110" spans="1:25" ht="12.75">
      <c r="A110" s="84" t="s">
        <v>123</v>
      </c>
      <c r="B110" s="85" t="s">
        <v>188</v>
      </c>
      <c r="C110" s="231">
        <v>50.1</v>
      </c>
      <c r="D110" s="231">
        <v>53.4</v>
      </c>
      <c r="E110" s="231">
        <v>53.3</v>
      </c>
      <c r="F110" s="231">
        <v>54.4</v>
      </c>
      <c r="G110" s="231">
        <v>55.1</v>
      </c>
      <c r="H110" s="231">
        <v>55.4</v>
      </c>
      <c r="I110" s="231">
        <v>60.7</v>
      </c>
      <c r="J110" s="231">
        <v>66.3</v>
      </c>
      <c r="K110" s="231">
        <v>69.3</v>
      </c>
      <c r="L110" s="231">
        <v>67.3</v>
      </c>
      <c r="M110" s="231">
        <v>73.9</v>
      </c>
      <c r="N110" s="231">
        <v>75.9</v>
      </c>
      <c r="O110" s="231">
        <v>78.9</v>
      </c>
      <c r="P110" s="231">
        <v>79.3</v>
      </c>
      <c r="Q110" s="231">
        <v>79.5</v>
      </c>
      <c r="R110" s="231">
        <v>79.8</v>
      </c>
      <c r="S110" s="231">
        <v>82.2</v>
      </c>
      <c r="T110" s="231">
        <v>81.1</v>
      </c>
      <c r="V110" s="231"/>
      <c r="W110" s="231"/>
      <c r="X110" s="231"/>
      <c r="Y110" s="231"/>
    </row>
    <row r="111" spans="1:25" ht="12.75">
      <c r="A111" s="84" t="s">
        <v>117</v>
      </c>
      <c r="B111" s="85" t="s">
        <v>148</v>
      </c>
      <c r="C111" s="231">
        <v>39.9</v>
      </c>
      <c r="D111" s="231">
        <v>34.8</v>
      </c>
      <c r="E111" s="231">
        <v>33.4</v>
      </c>
      <c r="F111" s="231">
        <v>32.6</v>
      </c>
      <c r="G111" s="231">
        <v>32.3</v>
      </c>
      <c r="H111" s="231">
        <v>31.2</v>
      </c>
      <c r="I111" s="231">
        <v>36.9</v>
      </c>
      <c r="J111" s="231">
        <v>36.1</v>
      </c>
      <c r="K111" s="231">
        <v>33</v>
      </c>
      <c r="L111" s="231">
        <v>31.1</v>
      </c>
      <c r="M111" s="231">
        <v>31.9</v>
      </c>
      <c r="N111" s="231">
        <v>31.2</v>
      </c>
      <c r="O111" s="231">
        <v>31.9</v>
      </c>
      <c r="P111" s="231">
        <v>32.6</v>
      </c>
      <c r="Q111" s="231">
        <v>32.4</v>
      </c>
      <c r="R111" s="231">
        <v>32.3</v>
      </c>
      <c r="S111" s="231">
        <v>32.9</v>
      </c>
      <c r="T111" s="231">
        <v>33.6</v>
      </c>
      <c r="V111" s="231"/>
      <c r="W111" s="231"/>
      <c r="X111" s="231"/>
      <c r="Y111" s="231"/>
    </row>
    <row r="112" spans="1:25" s="6" customFormat="1" ht="12.75">
      <c r="A112" s="84" t="s">
        <v>118</v>
      </c>
      <c r="B112" s="85" t="s">
        <v>63</v>
      </c>
      <c r="C112" s="231">
        <v>50.4</v>
      </c>
      <c r="D112" s="231">
        <v>58.5</v>
      </c>
      <c r="E112" s="231">
        <v>61.2</v>
      </c>
      <c r="F112" s="231">
        <v>64.2</v>
      </c>
      <c r="G112" s="231">
        <v>64.6</v>
      </c>
      <c r="H112" s="231">
        <v>64</v>
      </c>
      <c r="I112" s="231">
        <v>66.7</v>
      </c>
      <c r="J112" s="231">
        <v>66.1</v>
      </c>
      <c r="K112" s="231">
        <v>65.2</v>
      </c>
      <c r="L112" s="231">
        <v>65.8</v>
      </c>
      <c r="M112" s="231">
        <v>65.4</v>
      </c>
      <c r="N112" s="231">
        <v>68.1</v>
      </c>
      <c r="O112" s="231">
        <v>68</v>
      </c>
      <c r="P112" s="231">
        <v>68.7</v>
      </c>
      <c r="Q112" s="231">
        <v>71.1</v>
      </c>
      <c r="R112" s="231">
        <v>72.7</v>
      </c>
      <c r="S112" s="231">
        <v>75.6</v>
      </c>
      <c r="T112" s="231">
        <v>78.5</v>
      </c>
      <c r="U112"/>
      <c r="V112" s="231"/>
      <c r="W112" s="231"/>
      <c r="X112" s="231"/>
      <c r="Y112" s="231"/>
    </row>
    <row r="113" spans="1:25" ht="12.75">
      <c r="A113" s="84" t="s">
        <v>119</v>
      </c>
      <c r="B113" s="85" t="s">
        <v>150</v>
      </c>
      <c r="C113" s="231">
        <v>103.7</v>
      </c>
      <c r="D113" s="231">
        <v>100.6</v>
      </c>
      <c r="E113" s="231">
        <v>102.2</v>
      </c>
      <c r="F113" s="231">
        <v>102.2</v>
      </c>
      <c r="G113" s="231">
        <v>103.7</v>
      </c>
      <c r="H113" s="231">
        <v>104.4</v>
      </c>
      <c r="I113" s="231">
        <v>104.8</v>
      </c>
      <c r="J113" s="231">
        <v>106.6</v>
      </c>
      <c r="K113" s="231">
        <v>106.2</v>
      </c>
      <c r="L113" s="231">
        <v>104.8</v>
      </c>
      <c r="M113" s="231">
        <v>104.2</v>
      </c>
      <c r="N113" s="231">
        <v>106.6</v>
      </c>
      <c r="O113" s="231">
        <v>105.5</v>
      </c>
      <c r="P113" s="231">
        <v>107.6</v>
      </c>
      <c r="Q113" s="231">
        <v>111.4</v>
      </c>
      <c r="R113" s="231">
        <v>116.6</v>
      </c>
      <c r="S113" s="231">
        <v>122.7</v>
      </c>
      <c r="T113" s="231">
        <v>124.8</v>
      </c>
      <c r="U113" s="6"/>
      <c r="V113" s="231"/>
      <c r="W113" s="231"/>
      <c r="X113" s="231"/>
      <c r="Y113" s="231"/>
    </row>
    <row r="114" spans="1:25" s="6" customFormat="1" ht="12.75">
      <c r="A114" s="84" t="s">
        <v>120</v>
      </c>
      <c r="B114" s="85" t="s">
        <v>151</v>
      </c>
      <c r="C114" s="231">
        <v>23.7</v>
      </c>
      <c r="D114" s="231">
        <v>26.5</v>
      </c>
      <c r="E114" s="231">
        <v>27.1</v>
      </c>
      <c r="F114" s="231">
        <v>25.8</v>
      </c>
      <c r="G114" s="231">
        <v>27.4</v>
      </c>
      <c r="H114" s="231">
        <v>27.6</v>
      </c>
      <c r="I114" s="231">
        <v>29.3</v>
      </c>
      <c r="J114" s="231">
        <v>29.1</v>
      </c>
      <c r="K114" s="231">
        <v>27.8</v>
      </c>
      <c r="L114" s="231">
        <v>28.2</v>
      </c>
      <c r="M114" s="231">
        <v>28.8</v>
      </c>
      <c r="N114" s="231">
        <v>28.4</v>
      </c>
      <c r="O114" s="231">
        <v>30</v>
      </c>
      <c r="P114" s="231">
        <v>31.7</v>
      </c>
      <c r="Q114" s="231">
        <v>31.8</v>
      </c>
      <c r="R114" s="231">
        <v>31.6</v>
      </c>
      <c r="S114" s="231">
        <v>32.2</v>
      </c>
      <c r="T114" s="231">
        <v>32.7</v>
      </c>
      <c r="U114"/>
      <c r="V114" s="231"/>
      <c r="W114" s="231"/>
      <c r="X114" s="231"/>
      <c r="Y114" s="231"/>
    </row>
    <row r="115" spans="1:25" ht="13.5" thickBot="1">
      <c r="A115" s="27"/>
      <c r="B115" s="103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6"/>
      <c r="V115" s="231"/>
      <c r="W115" s="231"/>
      <c r="X115" s="231"/>
      <c r="Y115" s="231"/>
    </row>
    <row r="116" spans="1:25" ht="12.75">
      <c r="A116" s="36"/>
      <c r="B116" s="84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50"/>
      <c r="Q116" s="250"/>
      <c r="R116" s="231"/>
      <c r="S116" s="231"/>
      <c r="T116" s="231"/>
      <c r="V116" s="231"/>
      <c r="W116" s="231"/>
      <c r="X116" s="231"/>
      <c r="Y116" s="231"/>
    </row>
    <row r="117" spans="1:25" s="6" customFormat="1" ht="12.75">
      <c r="A117" s="36" t="s">
        <v>70</v>
      </c>
      <c r="B117" s="36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50"/>
      <c r="Q117" s="250"/>
      <c r="R117" s="231"/>
      <c r="S117" s="231"/>
      <c r="T117" s="231"/>
      <c r="U117"/>
      <c r="V117" s="231"/>
      <c r="W117" s="231"/>
      <c r="X117" s="231"/>
      <c r="Y117" s="231"/>
    </row>
    <row r="118" spans="1:25" s="6" customFormat="1" ht="12.75">
      <c r="A118" s="84" t="s">
        <v>121</v>
      </c>
      <c r="B118" s="200" t="s">
        <v>221</v>
      </c>
      <c r="C118" s="235">
        <f>C120+C126</f>
        <v>828.4</v>
      </c>
      <c r="D118" s="235">
        <f aca="true" t="shared" si="12" ref="D118:Q118">D120+D126</f>
        <v>863.6</v>
      </c>
      <c r="E118" s="235">
        <f t="shared" si="12"/>
        <v>870.8000000000001</v>
      </c>
      <c r="F118" s="235">
        <f t="shared" si="12"/>
        <v>868.9000000000001</v>
      </c>
      <c r="G118" s="235">
        <f t="shared" si="12"/>
        <v>866.6000000000001</v>
      </c>
      <c r="H118" s="235">
        <f t="shared" si="12"/>
        <v>874.6</v>
      </c>
      <c r="I118" s="235">
        <f t="shared" si="12"/>
        <v>886.9</v>
      </c>
      <c r="J118" s="235">
        <f t="shared" si="12"/>
        <v>906.9000000000001</v>
      </c>
      <c r="K118" s="235">
        <f t="shared" si="12"/>
        <v>916.9000000000001</v>
      </c>
      <c r="L118" s="235">
        <f t="shared" si="12"/>
        <v>889.5</v>
      </c>
      <c r="M118" s="235">
        <f t="shared" si="12"/>
        <v>896.2</v>
      </c>
      <c r="N118" s="235">
        <f t="shared" si="12"/>
        <v>917.4</v>
      </c>
      <c r="O118" s="235">
        <f t="shared" si="12"/>
        <v>922.9999999999999</v>
      </c>
      <c r="P118" s="235">
        <f t="shared" si="12"/>
        <v>930</v>
      </c>
      <c r="Q118" s="235">
        <f t="shared" si="12"/>
        <v>942.8000000000001</v>
      </c>
      <c r="R118" s="235">
        <f>R120+R126</f>
        <v>957.4</v>
      </c>
      <c r="S118" s="235">
        <f>S120+S126</f>
        <v>978.7</v>
      </c>
      <c r="T118" s="235">
        <f>T120+T126</f>
        <v>1008.3</v>
      </c>
      <c r="V118" s="231"/>
      <c r="W118" s="231"/>
      <c r="X118" s="231"/>
      <c r="Y118" s="231"/>
    </row>
    <row r="119" spans="1:25" ht="12.75">
      <c r="A119" s="84"/>
      <c r="B119" s="85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50"/>
      <c r="Q119" s="250"/>
      <c r="R119" s="231"/>
      <c r="S119" s="231"/>
      <c r="T119" s="231"/>
      <c r="U119" s="6"/>
      <c r="V119" s="231"/>
      <c r="W119" s="231"/>
      <c r="X119" s="231"/>
      <c r="Y119" s="231"/>
    </row>
    <row r="120" spans="1:25" ht="12.75">
      <c r="A120" s="84" t="s">
        <v>113</v>
      </c>
      <c r="B120" s="200" t="s">
        <v>124</v>
      </c>
      <c r="C120" s="235">
        <f>SUM(C121:C124)</f>
        <v>246.89999999999998</v>
      </c>
      <c r="D120" s="235">
        <f aca="true" t="shared" si="13" ref="D120:Q120">SUM(D121:D124)</f>
        <v>255.6</v>
      </c>
      <c r="E120" s="235">
        <f t="shared" si="13"/>
        <v>255.10000000000002</v>
      </c>
      <c r="F120" s="235">
        <f t="shared" si="13"/>
        <v>248.40000000000003</v>
      </c>
      <c r="G120" s="235">
        <f t="shared" si="13"/>
        <v>242.8</v>
      </c>
      <c r="H120" s="235">
        <f t="shared" si="13"/>
        <v>241.5</v>
      </c>
      <c r="I120" s="235">
        <f t="shared" si="13"/>
        <v>238.6</v>
      </c>
      <c r="J120" s="235">
        <f t="shared" si="13"/>
        <v>246.40000000000003</v>
      </c>
      <c r="K120" s="235">
        <f t="shared" si="13"/>
        <v>250.40000000000003</v>
      </c>
      <c r="L120" s="235">
        <f t="shared" si="13"/>
        <v>235.40000000000003</v>
      </c>
      <c r="M120" s="235">
        <f t="shared" si="13"/>
        <v>232.9</v>
      </c>
      <c r="N120" s="235">
        <f t="shared" si="13"/>
        <v>238.89999999999998</v>
      </c>
      <c r="O120" s="235">
        <f t="shared" si="13"/>
        <v>238.39999999999998</v>
      </c>
      <c r="P120" s="235">
        <f t="shared" si="13"/>
        <v>236.59999999999997</v>
      </c>
      <c r="Q120" s="235">
        <f t="shared" si="13"/>
        <v>236.00000000000003</v>
      </c>
      <c r="R120" s="235">
        <f>SUM(R121:R124)</f>
        <v>233.60000000000002</v>
      </c>
      <c r="S120" s="235">
        <f>SUM(S121:S124)</f>
        <v>234.2</v>
      </c>
      <c r="T120" s="235">
        <f>SUM(T121:T124)</f>
        <v>240.89999999999998</v>
      </c>
      <c r="V120" s="231"/>
      <c r="W120" s="231"/>
      <c r="X120" s="231"/>
      <c r="Y120" s="231"/>
    </row>
    <row r="121" spans="1:25" ht="12.75">
      <c r="A121" s="84" t="s">
        <v>107</v>
      </c>
      <c r="B121" s="85" t="s">
        <v>125</v>
      </c>
      <c r="C121" s="231">
        <v>24.2</v>
      </c>
      <c r="D121" s="231">
        <v>21.2</v>
      </c>
      <c r="E121" s="231">
        <v>21.5</v>
      </c>
      <c r="F121" s="231">
        <v>19.8</v>
      </c>
      <c r="G121" s="231">
        <v>18.1</v>
      </c>
      <c r="H121" s="231">
        <v>17.5</v>
      </c>
      <c r="I121" s="231">
        <v>16.5</v>
      </c>
      <c r="J121" s="231">
        <v>15.4</v>
      </c>
      <c r="K121" s="231">
        <v>15.3</v>
      </c>
      <c r="L121" s="231">
        <v>15.5</v>
      </c>
      <c r="M121" s="231">
        <v>15.8</v>
      </c>
      <c r="N121" s="231">
        <v>17.5</v>
      </c>
      <c r="O121" s="231">
        <v>17.8</v>
      </c>
      <c r="P121" s="231">
        <v>17.7</v>
      </c>
      <c r="Q121" s="231">
        <v>17.3</v>
      </c>
      <c r="R121" s="231">
        <v>16.8</v>
      </c>
      <c r="S121" s="231">
        <v>16.2</v>
      </c>
      <c r="T121" s="231">
        <v>16.3</v>
      </c>
      <c r="V121" s="231"/>
      <c r="W121" s="231"/>
      <c r="X121" s="231"/>
      <c r="Y121" s="231"/>
    </row>
    <row r="122" spans="1:25" ht="12.75">
      <c r="A122" s="84" t="s">
        <v>108</v>
      </c>
      <c r="B122" s="85" t="s">
        <v>126</v>
      </c>
      <c r="C122" s="231">
        <v>171.5</v>
      </c>
      <c r="D122" s="231">
        <v>179.8</v>
      </c>
      <c r="E122" s="231">
        <v>177.4</v>
      </c>
      <c r="F122" s="231">
        <v>173.4</v>
      </c>
      <c r="G122" s="231">
        <v>167.9</v>
      </c>
      <c r="H122" s="231">
        <v>166.1</v>
      </c>
      <c r="I122" s="231">
        <v>163.2</v>
      </c>
      <c r="J122" s="231">
        <v>168.4</v>
      </c>
      <c r="K122" s="231">
        <v>164.9</v>
      </c>
      <c r="L122" s="231">
        <v>149.8</v>
      </c>
      <c r="M122" s="231">
        <v>145.7</v>
      </c>
      <c r="N122" s="231">
        <v>147</v>
      </c>
      <c r="O122" s="231">
        <v>145.2</v>
      </c>
      <c r="P122" s="231">
        <v>142.7</v>
      </c>
      <c r="Q122" s="231">
        <v>140.3</v>
      </c>
      <c r="R122" s="231">
        <v>136.6</v>
      </c>
      <c r="S122" s="231">
        <v>135.9</v>
      </c>
      <c r="T122" s="231">
        <v>138.6</v>
      </c>
      <c r="V122" s="231"/>
      <c r="W122" s="231"/>
      <c r="X122" s="231"/>
      <c r="Y122" s="231"/>
    </row>
    <row r="123" spans="1:25" ht="12.75">
      <c r="A123" s="84" t="s">
        <v>109</v>
      </c>
      <c r="B123" s="85" t="s">
        <v>127</v>
      </c>
      <c r="C123" s="231">
        <v>8.2</v>
      </c>
      <c r="D123" s="231">
        <v>9.1</v>
      </c>
      <c r="E123" s="231">
        <v>9.9</v>
      </c>
      <c r="F123" s="231">
        <v>9.9</v>
      </c>
      <c r="G123" s="231">
        <v>10.3</v>
      </c>
      <c r="H123" s="231">
        <v>10</v>
      </c>
      <c r="I123" s="231">
        <v>10.5</v>
      </c>
      <c r="J123" s="231">
        <v>10.4</v>
      </c>
      <c r="K123" s="231">
        <v>11.5</v>
      </c>
      <c r="L123" s="231">
        <v>11.8</v>
      </c>
      <c r="M123" s="231">
        <v>11.5</v>
      </c>
      <c r="N123" s="231">
        <v>11.7</v>
      </c>
      <c r="O123" s="231">
        <v>11.7</v>
      </c>
      <c r="P123" s="231">
        <v>11.9</v>
      </c>
      <c r="Q123" s="231">
        <v>12.5</v>
      </c>
      <c r="R123" s="231">
        <v>12.4</v>
      </c>
      <c r="S123" s="231">
        <v>12.4</v>
      </c>
      <c r="T123" s="231">
        <v>12.7</v>
      </c>
      <c r="V123" s="231"/>
      <c r="W123" s="231"/>
      <c r="X123" s="231"/>
      <c r="Y123" s="231"/>
    </row>
    <row r="124" spans="1:25" ht="12.75">
      <c r="A124" s="86" t="s">
        <v>110</v>
      </c>
      <c r="B124" s="85" t="s">
        <v>60</v>
      </c>
      <c r="C124" s="231">
        <v>43</v>
      </c>
      <c r="D124" s="231">
        <v>45.5</v>
      </c>
      <c r="E124" s="231">
        <v>46.3</v>
      </c>
      <c r="F124" s="231">
        <v>45.3</v>
      </c>
      <c r="G124" s="231">
        <v>46.5</v>
      </c>
      <c r="H124" s="231">
        <v>47.9</v>
      </c>
      <c r="I124" s="231">
        <v>48.4</v>
      </c>
      <c r="J124" s="231">
        <v>52.2</v>
      </c>
      <c r="K124" s="231">
        <v>58.7</v>
      </c>
      <c r="L124" s="231">
        <v>58.3</v>
      </c>
      <c r="M124" s="231">
        <v>59.9</v>
      </c>
      <c r="N124" s="231">
        <v>62.7</v>
      </c>
      <c r="O124" s="231">
        <v>63.7</v>
      </c>
      <c r="P124" s="231">
        <v>64.3</v>
      </c>
      <c r="Q124" s="231">
        <v>65.9</v>
      </c>
      <c r="R124" s="231">
        <v>67.8</v>
      </c>
      <c r="S124" s="231">
        <v>69.7</v>
      </c>
      <c r="T124" s="231">
        <v>73.3</v>
      </c>
      <c r="V124" s="231"/>
      <c r="W124" s="231"/>
      <c r="X124" s="231"/>
      <c r="Y124" s="231"/>
    </row>
    <row r="125" spans="1:25" ht="12.75">
      <c r="A125" s="86"/>
      <c r="B125" s="85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50"/>
      <c r="Q125" s="250"/>
      <c r="R125" s="231"/>
      <c r="S125" s="231"/>
      <c r="T125" s="231"/>
      <c r="V125" s="231"/>
      <c r="W125" s="231"/>
      <c r="X125" s="231"/>
      <c r="Y125" s="231"/>
    </row>
    <row r="126" spans="1:25" ht="12.75">
      <c r="A126" s="86" t="s">
        <v>122</v>
      </c>
      <c r="B126" s="200" t="s">
        <v>128</v>
      </c>
      <c r="C126" s="235">
        <f aca="true" t="shared" si="14" ref="C126:Q126">SUM(C127:C137)</f>
        <v>581.5</v>
      </c>
      <c r="D126" s="235">
        <f t="shared" si="14"/>
        <v>608</v>
      </c>
      <c r="E126" s="235">
        <f t="shared" si="14"/>
        <v>615.7</v>
      </c>
      <c r="F126" s="235">
        <f t="shared" si="14"/>
        <v>620.5</v>
      </c>
      <c r="G126" s="235">
        <f t="shared" si="14"/>
        <v>623.8000000000001</v>
      </c>
      <c r="H126" s="235">
        <f t="shared" si="14"/>
        <v>633.1</v>
      </c>
      <c r="I126" s="235">
        <f t="shared" si="14"/>
        <v>648.3</v>
      </c>
      <c r="J126" s="235">
        <f t="shared" si="14"/>
        <v>660.5</v>
      </c>
      <c r="K126" s="235">
        <f t="shared" si="14"/>
        <v>666.5</v>
      </c>
      <c r="L126" s="235">
        <f t="shared" si="14"/>
        <v>654.1</v>
      </c>
      <c r="M126" s="235">
        <f t="shared" si="14"/>
        <v>663.3000000000001</v>
      </c>
      <c r="N126" s="235">
        <f t="shared" si="14"/>
        <v>678.5</v>
      </c>
      <c r="O126" s="235">
        <f t="shared" si="14"/>
        <v>684.5999999999999</v>
      </c>
      <c r="P126" s="235">
        <f t="shared" si="14"/>
        <v>693.4000000000001</v>
      </c>
      <c r="Q126" s="235">
        <f t="shared" si="14"/>
        <v>706.8000000000001</v>
      </c>
      <c r="R126" s="235">
        <f>SUM(R127:R137)</f>
        <v>723.8</v>
      </c>
      <c r="S126" s="235">
        <f>SUM(S127:S137)</f>
        <v>744.5</v>
      </c>
      <c r="T126" s="235">
        <f>SUM(T127:T137)</f>
        <v>767.4</v>
      </c>
      <c r="V126" s="231"/>
      <c r="W126" s="231"/>
      <c r="X126" s="231"/>
      <c r="Y126" s="231"/>
    </row>
    <row r="127" spans="1:25" ht="12.75">
      <c r="A127" s="84" t="s">
        <v>111</v>
      </c>
      <c r="B127" s="85" t="s">
        <v>129</v>
      </c>
      <c r="C127" s="231">
        <v>105.8</v>
      </c>
      <c r="D127" s="231">
        <v>108.4</v>
      </c>
      <c r="E127" s="231">
        <v>107.5</v>
      </c>
      <c r="F127" s="231">
        <v>108.9</v>
      </c>
      <c r="G127" s="231">
        <v>110.8</v>
      </c>
      <c r="H127" s="231">
        <v>111.6</v>
      </c>
      <c r="I127" s="231">
        <v>112.8</v>
      </c>
      <c r="J127" s="231">
        <v>113.9</v>
      </c>
      <c r="K127" s="231">
        <v>115.6</v>
      </c>
      <c r="L127" s="231">
        <v>115.6</v>
      </c>
      <c r="M127" s="231">
        <v>118.8</v>
      </c>
      <c r="N127" s="231">
        <v>120</v>
      </c>
      <c r="O127" s="231">
        <v>119.7</v>
      </c>
      <c r="P127" s="231">
        <v>119.3</v>
      </c>
      <c r="Q127" s="231">
        <v>122.4</v>
      </c>
      <c r="R127" s="231">
        <v>120.7</v>
      </c>
      <c r="S127" s="231">
        <v>121.1</v>
      </c>
      <c r="T127" s="231">
        <v>124.4</v>
      </c>
      <c r="V127" s="231"/>
      <c r="W127" s="231"/>
      <c r="X127" s="231"/>
      <c r="Y127" s="231"/>
    </row>
    <row r="128" spans="1:25" ht="12.75">
      <c r="A128" s="84" t="s">
        <v>114</v>
      </c>
      <c r="B128" s="85" t="s">
        <v>132</v>
      </c>
      <c r="C128" s="231">
        <v>49.3</v>
      </c>
      <c r="D128" s="231">
        <v>51.4</v>
      </c>
      <c r="E128" s="231">
        <v>52.3</v>
      </c>
      <c r="F128" s="231">
        <v>52.9</v>
      </c>
      <c r="G128" s="231">
        <v>53.5</v>
      </c>
      <c r="H128" s="231">
        <v>54</v>
      </c>
      <c r="I128" s="231">
        <v>54.8</v>
      </c>
      <c r="J128" s="231">
        <v>54.8</v>
      </c>
      <c r="K128" s="231">
        <v>55.8</v>
      </c>
      <c r="L128" s="231">
        <v>51.3</v>
      </c>
      <c r="M128" s="231">
        <v>52.8</v>
      </c>
      <c r="N128" s="231">
        <v>54.4</v>
      </c>
      <c r="O128" s="231">
        <v>54</v>
      </c>
      <c r="P128" s="231">
        <v>53.3</v>
      </c>
      <c r="Q128" s="231">
        <v>53.4</v>
      </c>
      <c r="R128" s="231">
        <v>53.3</v>
      </c>
      <c r="S128" s="231">
        <v>54</v>
      </c>
      <c r="T128" s="231">
        <v>54.7</v>
      </c>
      <c r="V128" s="231"/>
      <c r="W128" s="231"/>
      <c r="X128" s="231"/>
      <c r="Y128" s="231"/>
    </row>
    <row r="129" spans="1:25" ht="12.75">
      <c r="A129" s="84" t="s">
        <v>112</v>
      </c>
      <c r="B129" s="85" t="s">
        <v>133</v>
      </c>
      <c r="C129" s="231">
        <v>23</v>
      </c>
      <c r="D129" s="231">
        <v>24</v>
      </c>
      <c r="E129" s="231">
        <v>23.7</v>
      </c>
      <c r="F129" s="231">
        <v>24</v>
      </c>
      <c r="G129" s="231">
        <v>23.6</v>
      </c>
      <c r="H129" s="231">
        <v>24.2</v>
      </c>
      <c r="I129" s="231">
        <v>25</v>
      </c>
      <c r="J129" s="231">
        <v>25.9</v>
      </c>
      <c r="K129" s="231">
        <v>27</v>
      </c>
      <c r="L129" s="231">
        <v>27.8</v>
      </c>
      <c r="M129" s="231">
        <v>29.1</v>
      </c>
      <c r="N129" s="231">
        <v>29.6</v>
      </c>
      <c r="O129" s="231">
        <v>31.9</v>
      </c>
      <c r="P129" s="231">
        <v>33.7</v>
      </c>
      <c r="Q129" s="231">
        <v>35.3</v>
      </c>
      <c r="R129" s="231">
        <v>36.2</v>
      </c>
      <c r="S129" s="231">
        <v>38.6</v>
      </c>
      <c r="T129" s="231">
        <v>39.9</v>
      </c>
      <c r="V129" s="231"/>
      <c r="W129" s="231"/>
      <c r="X129" s="231"/>
      <c r="Y129" s="231"/>
    </row>
    <row r="130" spans="1:25" ht="12.75">
      <c r="A130" s="84" t="s">
        <v>134</v>
      </c>
      <c r="B130" s="85" t="s">
        <v>153</v>
      </c>
      <c r="C130" s="231">
        <v>22.4</v>
      </c>
      <c r="D130" s="231">
        <v>24.5</v>
      </c>
      <c r="E130" s="231">
        <v>23.8</v>
      </c>
      <c r="F130" s="231">
        <v>24.1</v>
      </c>
      <c r="G130" s="231">
        <v>23.7</v>
      </c>
      <c r="H130" s="231">
        <v>24.4</v>
      </c>
      <c r="I130" s="231">
        <v>24.6</v>
      </c>
      <c r="J130" s="231">
        <v>25</v>
      </c>
      <c r="K130" s="231">
        <v>25.4</v>
      </c>
      <c r="L130" s="231">
        <v>24.1</v>
      </c>
      <c r="M130" s="231">
        <v>24</v>
      </c>
      <c r="N130" s="231">
        <v>24.3</v>
      </c>
      <c r="O130" s="231">
        <v>25.3</v>
      </c>
      <c r="P130" s="231">
        <v>25.5</v>
      </c>
      <c r="Q130" s="231">
        <v>25.9</v>
      </c>
      <c r="R130" s="231">
        <v>28.5</v>
      </c>
      <c r="S130" s="231">
        <v>28</v>
      </c>
      <c r="T130" s="231">
        <v>28.9</v>
      </c>
      <c r="V130" s="231"/>
      <c r="W130" s="231"/>
      <c r="X130" s="231"/>
      <c r="Y130" s="231"/>
    </row>
    <row r="131" spans="1:25" ht="12.75">
      <c r="A131" s="84" t="s">
        <v>115</v>
      </c>
      <c r="B131" s="85" t="s">
        <v>135</v>
      </c>
      <c r="C131" s="231">
        <v>12.5</v>
      </c>
      <c r="D131" s="231">
        <v>12.9</v>
      </c>
      <c r="E131" s="231">
        <v>12.7</v>
      </c>
      <c r="F131" s="231">
        <v>12.2</v>
      </c>
      <c r="G131" s="231">
        <v>11.8</v>
      </c>
      <c r="H131" s="231">
        <v>11.7</v>
      </c>
      <c r="I131" s="231">
        <v>12.2</v>
      </c>
      <c r="J131" s="231">
        <v>11.7</v>
      </c>
      <c r="K131" s="231">
        <v>12.5</v>
      </c>
      <c r="L131" s="231">
        <v>12</v>
      </c>
      <c r="M131" s="231">
        <v>11.8</v>
      </c>
      <c r="N131" s="231">
        <v>11.8</v>
      </c>
      <c r="O131" s="231">
        <v>12</v>
      </c>
      <c r="P131" s="231">
        <v>11.5</v>
      </c>
      <c r="Q131" s="231">
        <v>11.3</v>
      </c>
      <c r="R131" s="231">
        <v>11.7</v>
      </c>
      <c r="S131" s="231">
        <v>11.2</v>
      </c>
      <c r="T131" s="231">
        <v>11.9</v>
      </c>
      <c r="V131" s="231"/>
      <c r="W131" s="231"/>
      <c r="X131" s="231"/>
      <c r="Y131" s="231"/>
    </row>
    <row r="132" spans="1:25" ht="12.75">
      <c r="A132" s="84" t="s">
        <v>116</v>
      </c>
      <c r="B132" s="85" t="s">
        <v>146</v>
      </c>
      <c r="C132" s="231">
        <v>12.1</v>
      </c>
      <c r="D132" s="231">
        <v>12.6</v>
      </c>
      <c r="E132" s="231">
        <v>12</v>
      </c>
      <c r="F132" s="231">
        <v>11.4</v>
      </c>
      <c r="G132" s="231">
        <v>11.6</v>
      </c>
      <c r="H132" s="231">
        <v>12</v>
      </c>
      <c r="I132" s="231">
        <v>13.3</v>
      </c>
      <c r="J132" s="231">
        <v>13.7</v>
      </c>
      <c r="K132" s="231">
        <v>13.9</v>
      </c>
      <c r="L132" s="231">
        <v>14.2</v>
      </c>
      <c r="M132" s="231">
        <v>14.6</v>
      </c>
      <c r="N132" s="231">
        <v>14.6</v>
      </c>
      <c r="O132" s="231">
        <v>14.7</v>
      </c>
      <c r="P132" s="231">
        <v>16</v>
      </c>
      <c r="Q132" s="231">
        <v>15.8</v>
      </c>
      <c r="R132" s="231">
        <v>16.2</v>
      </c>
      <c r="S132" s="231">
        <v>16.3</v>
      </c>
      <c r="T132" s="231">
        <v>15.7</v>
      </c>
      <c r="V132" s="231"/>
      <c r="W132" s="231"/>
      <c r="X132" s="231"/>
      <c r="Y132" s="231"/>
    </row>
    <row r="133" spans="1:25" ht="12.75">
      <c r="A133" s="84" t="s">
        <v>123</v>
      </c>
      <c r="B133" s="85" t="s">
        <v>188</v>
      </c>
      <c r="C133" s="231">
        <v>67.4</v>
      </c>
      <c r="D133" s="231">
        <v>70.1</v>
      </c>
      <c r="E133" s="231">
        <v>74</v>
      </c>
      <c r="F133" s="231">
        <v>73.5</v>
      </c>
      <c r="G133" s="231">
        <v>75.3</v>
      </c>
      <c r="H133" s="231">
        <v>79.8</v>
      </c>
      <c r="I133" s="231">
        <v>83.3</v>
      </c>
      <c r="J133" s="231">
        <v>90.2</v>
      </c>
      <c r="K133" s="231">
        <v>90.9</v>
      </c>
      <c r="L133" s="231">
        <v>87.2</v>
      </c>
      <c r="M133" s="231">
        <v>88.5</v>
      </c>
      <c r="N133" s="231">
        <v>95.1</v>
      </c>
      <c r="O133" s="231">
        <v>97.3</v>
      </c>
      <c r="P133" s="231">
        <v>98.7</v>
      </c>
      <c r="Q133" s="231">
        <v>100</v>
      </c>
      <c r="R133" s="231">
        <v>106.5</v>
      </c>
      <c r="S133" s="231">
        <v>110.3</v>
      </c>
      <c r="T133" s="231">
        <v>116.8</v>
      </c>
      <c r="V133" s="231"/>
      <c r="W133" s="231"/>
      <c r="X133" s="231"/>
      <c r="Y133" s="231"/>
    </row>
    <row r="134" spans="1:25" ht="12.75">
      <c r="A134" s="84" t="s">
        <v>117</v>
      </c>
      <c r="B134" s="85" t="s">
        <v>148</v>
      </c>
      <c r="C134" s="231">
        <v>28.3</v>
      </c>
      <c r="D134" s="231">
        <v>43.4</v>
      </c>
      <c r="E134" s="231">
        <v>42.7</v>
      </c>
      <c r="F134" s="231">
        <v>43.7</v>
      </c>
      <c r="G134" s="231">
        <v>43.3</v>
      </c>
      <c r="H134" s="231">
        <v>42.2</v>
      </c>
      <c r="I134" s="231">
        <v>46.4</v>
      </c>
      <c r="J134" s="231">
        <v>46.5</v>
      </c>
      <c r="K134" s="231">
        <v>44.5</v>
      </c>
      <c r="L134" s="231">
        <v>41.3</v>
      </c>
      <c r="M134" s="231">
        <v>42.8</v>
      </c>
      <c r="N134" s="231">
        <v>42.7</v>
      </c>
      <c r="O134" s="231">
        <v>43</v>
      </c>
      <c r="P134" s="231">
        <v>44.6</v>
      </c>
      <c r="Q134" s="231">
        <v>46.1</v>
      </c>
      <c r="R134" s="231">
        <v>46.1</v>
      </c>
      <c r="S134" s="231">
        <v>47</v>
      </c>
      <c r="T134" s="231">
        <v>47.8</v>
      </c>
      <c r="V134" s="231"/>
      <c r="W134" s="231"/>
      <c r="X134" s="231"/>
      <c r="Y134" s="231"/>
    </row>
    <row r="135" spans="1:25" s="6" customFormat="1" ht="12.75">
      <c r="A135" s="84" t="s">
        <v>118</v>
      </c>
      <c r="B135" s="85" t="s">
        <v>63</v>
      </c>
      <c r="C135" s="231">
        <v>68.4</v>
      </c>
      <c r="D135" s="231">
        <v>81.1</v>
      </c>
      <c r="E135" s="231">
        <v>83.9</v>
      </c>
      <c r="F135" s="231">
        <v>87.6</v>
      </c>
      <c r="G135" s="231">
        <v>87</v>
      </c>
      <c r="H135" s="231">
        <v>88</v>
      </c>
      <c r="I135" s="231">
        <v>90.7</v>
      </c>
      <c r="J135" s="231">
        <v>90.6</v>
      </c>
      <c r="K135" s="231">
        <v>89.5</v>
      </c>
      <c r="L135" s="231">
        <v>89.2</v>
      </c>
      <c r="M135" s="231">
        <v>90.2</v>
      </c>
      <c r="N135" s="231">
        <v>92.4</v>
      </c>
      <c r="O135" s="231">
        <v>92.6</v>
      </c>
      <c r="P135" s="231">
        <v>92.7</v>
      </c>
      <c r="Q135" s="231">
        <v>95.2</v>
      </c>
      <c r="R135" s="231">
        <v>96.9</v>
      </c>
      <c r="S135" s="231">
        <v>101.2</v>
      </c>
      <c r="T135" s="231">
        <v>104.9</v>
      </c>
      <c r="U135"/>
      <c r="V135" s="231"/>
      <c r="W135" s="231"/>
      <c r="X135" s="231"/>
      <c r="Y135" s="231"/>
    </row>
    <row r="136" spans="1:25" ht="12.75">
      <c r="A136" s="84" t="s">
        <v>119</v>
      </c>
      <c r="B136" s="85" t="s">
        <v>150</v>
      </c>
      <c r="C136" s="231">
        <v>157.9</v>
      </c>
      <c r="D136" s="231">
        <v>143.6</v>
      </c>
      <c r="E136" s="231">
        <v>146.1</v>
      </c>
      <c r="F136" s="231">
        <v>144.6</v>
      </c>
      <c r="G136" s="231">
        <v>145.6</v>
      </c>
      <c r="H136" s="231">
        <v>147</v>
      </c>
      <c r="I136" s="231">
        <v>145.7</v>
      </c>
      <c r="J136" s="231">
        <v>148.6</v>
      </c>
      <c r="K136" s="231">
        <v>151.4</v>
      </c>
      <c r="L136" s="231">
        <v>152.2</v>
      </c>
      <c r="M136" s="231">
        <v>151.3</v>
      </c>
      <c r="N136" s="231">
        <v>153.9</v>
      </c>
      <c r="O136" s="231">
        <v>153.8</v>
      </c>
      <c r="P136" s="231">
        <v>156.4</v>
      </c>
      <c r="Q136" s="231">
        <v>158.8</v>
      </c>
      <c r="R136" s="231">
        <v>164.9</v>
      </c>
      <c r="S136" s="231">
        <v>173.8</v>
      </c>
      <c r="T136" s="231">
        <v>177.8</v>
      </c>
      <c r="U136" s="6"/>
      <c r="V136" s="231"/>
      <c r="W136" s="231"/>
      <c r="X136" s="231"/>
      <c r="Y136" s="231"/>
    </row>
    <row r="137" spans="1:25" ht="12.75">
      <c r="A137" s="84" t="s">
        <v>120</v>
      </c>
      <c r="B137" s="85" t="s">
        <v>151</v>
      </c>
      <c r="C137" s="231">
        <v>34.4</v>
      </c>
      <c r="D137" s="231">
        <v>36</v>
      </c>
      <c r="E137" s="231">
        <v>37</v>
      </c>
      <c r="F137" s="231">
        <v>37.6</v>
      </c>
      <c r="G137" s="231">
        <v>37.6</v>
      </c>
      <c r="H137" s="231">
        <v>38.2</v>
      </c>
      <c r="I137" s="231">
        <v>39.5</v>
      </c>
      <c r="J137" s="231">
        <v>39.6</v>
      </c>
      <c r="K137" s="231">
        <v>40</v>
      </c>
      <c r="L137" s="231">
        <v>39.2</v>
      </c>
      <c r="M137" s="231">
        <v>39.4</v>
      </c>
      <c r="N137" s="231">
        <v>39.7</v>
      </c>
      <c r="O137" s="231">
        <v>40.3</v>
      </c>
      <c r="P137" s="231">
        <v>41.7</v>
      </c>
      <c r="Q137" s="231">
        <v>42.6</v>
      </c>
      <c r="R137" s="231">
        <v>42.8</v>
      </c>
      <c r="S137" s="231">
        <v>43</v>
      </c>
      <c r="T137" s="231">
        <v>44.6</v>
      </c>
      <c r="V137" s="231"/>
      <c r="W137" s="231"/>
      <c r="X137" s="231"/>
      <c r="Y137" s="231"/>
    </row>
    <row r="138" spans="1:25" ht="13.5" thickBot="1">
      <c r="A138" s="125"/>
      <c r="B138" s="103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V138" s="231"/>
      <c r="W138" s="231"/>
      <c r="X138" s="231"/>
      <c r="Y138" s="231"/>
    </row>
    <row r="139" spans="1:25" ht="12.75">
      <c r="A139" s="36"/>
      <c r="B139" s="84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50"/>
      <c r="Q139" s="250"/>
      <c r="R139" s="231"/>
      <c r="S139" s="231"/>
      <c r="T139" s="231"/>
      <c r="V139" s="231"/>
      <c r="W139" s="231"/>
      <c r="X139" s="231"/>
      <c r="Y139" s="231"/>
    </row>
    <row r="140" spans="1:25" ht="12.75">
      <c r="A140" s="36" t="s">
        <v>71</v>
      </c>
      <c r="B140" s="36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50"/>
      <c r="Q140" s="250"/>
      <c r="R140" s="231"/>
      <c r="S140" s="231"/>
      <c r="T140" s="231"/>
      <c r="V140" s="231"/>
      <c r="W140" s="231"/>
      <c r="X140" s="231"/>
      <c r="Y140" s="231"/>
    </row>
    <row r="141" spans="1:25" ht="12.75">
      <c r="A141" s="84" t="s">
        <v>121</v>
      </c>
      <c r="B141" s="200" t="s">
        <v>221</v>
      </c>
      <c r="C141" s="235">
        <f>C143+C149</f>
        <v>361.6</v>
      </c>
      <c r="D141" s="235">
        <f aca="true" t="shared" si="15" ref="D141:Q141">D143+D149</f>
        <v>362</v>
      </c>
      <c r="E141" s="235">
        <f t="shared" si="15"/>
        <v>364.3</v>
      </c>
      <c r="F141" s="235">
        <f t="shared" si="15"/>
        <v>361.6</v>
      </c>
      <c r="G141" s="235">
        <f t="shared" si="15"/>
        <v>362.09999999999997</v>
      </c>
      <c r="H141" s="235">
        <f t="shared" si="15"/>
        <v>357.29999999999995</v>
      </c>
      <c r="I141" s="235">
        <f t="shared" si="15"/>
        <v>361.09999999999997</v>
      </c>
      <c r="J141" s="235">
        <f t="shared" si="15"/>
        <v>368.00000000000006</v>
      </c>
      <c r="K141" s="235">
        <f t="shared" si="15"/>
        <v>367.9</v>
      </c>
      <c r="L141" s="235">
        <f t="shared" si="15"/>
        <v>352.70000000000005</v>
      </c>
      <c r="M141" s="235">
        <f t="shared" si="15"/>
        <v>357.6</v>
      </c>
      <c r="N141" s="235">
        <f t="shared" si="15"/>
        <v>362.8</v>
      </c>
      <c r="O141" s="235">
        <f t="shared" si="15"/>
        <v>360.5</v>
      </c>
      <c r="P141" s="235">
        <f t="shared" si="15"/>
        <v>361.8</v>
      </c>
      <c r="Q141" s="235">
        <f t="shared" si="15"/>
        <v>362.09999999999997</v>
      </c>
      <c r="R141" s="235">
        <f>R143+R149</f>
        <v>365.5</v>
      </c>
      <c r="S141" s="235">
        <f>S143+S149</f>
        <v>368.3</v>
      </c>
      <c r="T141" s="235">
        <f>T143+T149</f>
        <v>375.7</v>
      </c>
      <c r="V141" s="231"/>
      <c r="W141" s="231"/>
      <c r="X141" s="231"/>
      <c r="Y141" s="231"/>
    </row>
    <row r="142" spans="1:25" ht="12.75">
      <c r="A142" s="84"/>
      <c r="B142" s="85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50"/>
      <c r="Q142" s="250"/>
      <c r="R142" s="231"/>
      <c r="S142" s="231"/>
      <c r="T142" s="231"/>
      <c r="V142" s="231"/>
      <c r="W142" s="231"/>
      <c r="X142" s="231"/>
      <c r="Y142" s="231"/>
    </row>
    <row r="143" spans="1:25" s="6" customFormat="1" ht="12.75">
      <c r="A143" s="84" t="s">
        <v>113</v>
      </c>
      <c r="B143" s="200" t="s">
        <v>124</v>
      </c>
      <c r="C143" s="235">
        <f aca="true" t="shared" si="16" ref="C143:Q143">SUM(C144:C147)</f>
        <v>107.3</v>
      </c>
      <c r="D143" s="235">
        <f t="shared" si="16"/>
        <v>108.2</v>
      </c>
      <c r="E143" s="235">
        <f t="shared" si="16"/>
        <v>103.7</v>
      </c>
      <c r="F143" s="235">
        <f t="shared" si="16"/>
        <v>104.79999999999998</v>
      </c>
      <c r="G143" s="235">
        <f t="shared" si="16"/>
        <v>102</v>
      </c>
      <c r="H143" s="235">
        <f t="shared" si="16"/>
        <v>100.6</v>
      </c>
      <c r="I143" s="235">
        <f t="shared" si="16"/>
        <v>104.19999999999999</v>
      </c>
      <c r="J143" s="235">
        <f t="shared" si="16"/>
        <v>108.80000000000001</v>
      </c>
      <c r="K143" s="235">
        <f t="shared" si="16"/>
        <v>115</v>
      </c>
      <c r="L143" s="235">
        <f t="shared" si="16"/>
        <v>104.9</v>
      </c>
      <c r="M143" s="235">
        <f t="shared" si="16"/>
        <v>108.5</v>
      </c>
      <c r="N143" s="235">
        <f t="shared" si="16"/>
        <v>111.5</v>
      </c>
      <c r="O143" s="235">
        <f t="shared" si="16"/>
        <v>109.3</v>
      </c>
      <c r="P143" s="235">
        <f t="shared" si="16"/>
        <v>107.60000000000001</v>
      </c>
      <c r="Q143" s="235">
        <f t="shared" si="16"/>
        <v>106.1</v>
      </c>
      <c r="R143" s="235">
        <f>SUM(R144:R147)</f>
        <v>103.89999999999999</v>
      </c>
      <c r="S143" s="235">
        <f>SUM(S144:S147)</f>
        <v>101.30000000000001</v>
      </c>
      <c r="T143" s="235">
        <f>SUM(T144:T147)</f>
        <v>103.80000000000001</v>
      </c>
      <c r="U143"/>
      <c r="V143" s="231"/>
      <c r="W143" s="231"/>
      <c r="X143" s="231"/>
      <c r="Y143" s="231"/>
    </row>
    <row r="144" spans="1:25" ht="12.75">
      <c r="A144" s="84" t="s">
        <v>107</v>
      </c>
      <c r="B144" s="85" t="s">
        <v>125</v>
      </c>
      <c r="C144" s="231">
        <v>11.7</v>
      </c>
      <c r="D144" s="231">
        <v>11</v>
      </c>
      <c r="E144" s="231">
        <v>11.5</v>
      </c>
      <c r="F144" s="231">
        <v>11.1</v>
      </c>
      <c r="G144" s="231">
        <v>11.4</v>
      </c>
      <c r="H144" s="231">
        <v>10.8</v>
      </c>
      <c r="I144" s="231">
        <v>10.1</v>
      </c>
      <c r="J144" s="231">
        <v>10.9</v>
      </c>
      <c r="K144" s="231">
        <v>12</v>
      </c>
      <c r="L144" s="231">
        <v>11.5</v>
      </c>
      <c r="M144" s="231">
        <v>12.1</v>
      </c>
      <c r="N144" s="231">
        <v>13.6</v>
      </c>
      <c r="O144" s="231">
        <v>14.2</v>
      </c>
      <c r="P144" s="231">
        <v>14.7</v>
      </c>
      <c r="Q144" s="231">
        <v>14.3</v>
      </c>
      <c r="R144" s="231">
        <v>14.5</v>
      </c>
      <c r="S144" s="231">
        <v>13.9</v>
      </c>
      <c r="T144" s="231">
        <v>14.4</v>
      </c>
      <c r="U144" s="6"/>
      <c r="V144" s="231"/>
      <c r="W144" s="231"/>
      <c r="X144" s="231"/>
      <c r="Y144" s="231"/>
    </row>
    <row r="145" spans="1:25" s="6" customFormat="1" ht="12.75">
      <c r="A145" s="84" t="s">
        <v>108</v>
      </c>
      <c r="B145" s="85" t="s">
        <v>126</v>
      </c>
      <c r="C145" s="231">
        <v>74.7</v>
      </c>
      <c r="D145" s="231">
        <v>74.5</v>
      </c>
      <c r="E145" s="231">
        <v>72.2</v>
      </c>
      <c r="F145" s="231">
        <v>70.8</v>
      </c>
      <c r="G145" s="231">
        <v>68.1</v>
      </c>
      <c r="H145" s="231">
        <v>67.8</v>
      </c>
      <c r="I145" s="231">
        <v>69.1</v>
      </c>
      <c r="J145" s="231">
        <v>71</v>
      </c>
      <c r="K145" s="231">
        <v>72.1</v>
      </c>
      <c r="L145" s="231">
        <v>62.9</v>
      </c>
      <c r="M145" s="231">
        <v>64.5</v>
      </c>
      <c r="N145" s="231">
        <v>65</v>
      </c>
      <c r="O145" s="231">
        <v>62.3</v>
      </c>
      <c r="P145" s="231">
        <v>59.5</v>
      </c>
      <c r="Q145" s="231">
        <v>58.2</v>
      </c>
      <c r="R145" s="231">
        <v>55.6</v>
      </c>
      <c r="S145" s="231">
        <v>54</v>
      </c>
      <c r="T145" s="231">
        <v>53.8</v>
      </c>
      <c r="U145"/>
      <c r="V145" s="231"/>
      <c r="W145" s="231"/>
      <c r="X145" s="231"/>
      <c r="Y145" s="231"/>
    </row>
    <row r="146" spans="1:25" ht="12.75">
      <c r="A146" s="84" t="s">
        <v>109</v>
      </c>
      <c r="B146" s="85" t="s">
        <v>127</v>
      </c>
      <c r="C146" s="231">
        <v>3.6</v>
      </c>
      <c r="D146" s="231">
        <v>3.5</v>
      </c>
      <c r="E146" s="231">
        <v>3</v>
      </c>
      <c r="F146" s="231">
        <v>3.5</v>
      </c>
      <c r="G146" s="231">
        <v>3.9</v>
      </c>
      <c r="H146" s="231">
        <v>3.9</v>
      </c>
      <c r="I146" s="231">
        <v>3.7</v>
      </c>
      <c r="J146" s="231">
        <v>3.7</v>
      </c>
      <c r="K146" s="231">
        <v>4</v>
      </c>
      <c r="L146" s="231">
        <v>3.9</v>
      </c>
      <c r="M146" s="231">
        <v>3.8</v>
      </c>
      <c r="N146" s="231">
        <v>3.9</v>
      </c>
      <c r="O146" s="231">
        <v>4.1</v>
      </c>
      <c r="P146" s="231">
        <v>4.2</v>
      </c>
      <c r="Q146" s="231">
        <v>4.2</v>
      </c>
      <c r="R146" s="231">
        <v>4.1</v>
      </c>
      <c r="S146" s="231">
        <v>3.8</v>
      </c>
      <c r="T146" s="231">
        <v>3.7</v>
      </c>
      <c r="U146" s="6"/>
      <c r="V146" s="231"/>
      <c r="W146" s="231"/>
      <c r="X146" s="231"/>
      <c r="Y146" s="231"/>
    </row>
    <row r="147" spans="1:25" ht="12.75">
      <c r="A147" s="86" t="s">
        <v>110</v>
      </c>
      <c r="B147" s="85" t="s">
        <v>60</v>
      </c>
      <c r="C147" s="231">
        <v>17.3</v>
      </c>
      <c r="D147" s="231">
        <v>19.2</v>
      </c>
      <c r="E147" s="231">
        <v>17</v>
      </c>
      <c r="F147" s="231">
        <v>19.4</v>
      </c>
      <c r="G147" s="231">
        <v>18.6</v>
      </c>
      <c r="H147" s="231">
        <v>18.1</v>
      </c>
      <c r="I147" s="231">
        <v>21.3</v>
      </c>
      <c r="J147" s="231">
        <v>23.2</v>
      </c>
      <c r="K147" s="231">
        <v>26.9</v>
      </c>
      <c r="L147" s="231">
        <v>26.6</v>
      </c>
      <c r="M147" s="231">
        <v>28.1</v>
      </c>
      <c r="N147" s="231">
        <v>29</v>
      </c>
      <c r="O147" s="231">
        <v>28.7</v>
      </c>
      <c r="P147" s="231">
        <v>29.2</v>
      </c>
      <c r="Q147" s="231">
        <v>29.4</v>
      </c>
      <c r="R147" s="231">
        <v>29.7</v>
      </c>
      <c r="S147" s="231">
        <v>29.6</v>
      </c>
      <c r="T147" s="231">
        <v>31.9</v>
      </c>
      <c r="V147" s="231"/>
      <c r="W147" s="231"/>
      <c r="X147" s="231"/>
      <c r="Y147" s="231"/>
    </row>
    <row r="148" spans="1:25" ht="12.75">
      <c r="A148" s="86"/>
      <c r="B148" s="85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50"/>
      <c r="Q148" s="250"/>
      <c r="R148" s="231"/>
      <c r="S148" s="231"/>
      <c r="T148" s="231"/>
      <c r="V148" s="231"/>
      <c r="W148" s="231"/>
      <c r="X148" s="231"/>
      <c r="Y148" s="231"/>
    </row>
    <row r="149" spans="1:25" ht="12.75">
      <c r="A149" s="86" t="s">
        <v>122</v>
      </c>
      <c r="B149" s="200" t="s">
        <v>128</v>
      </c>
      <c r="C149" s="235">
        <f aca="true" t="shared" si="17" ref="C149:Q149">SUM(C150:C160)</f>
        <v>254.3</v>
      </c>
      <c r="D149" s="235">
        <f t="shared" si="17"/>
        <v>253.8</v>
      </c>
      <c r="E149" s="235">
        <f t="shared" si="17"/>
        <v>260.6</v>
      </c>
      <c r="F149" s="235">
        <f t="shared" si="17"/>
        <v>256.8</v>
      </c>
      <c r="G149" s="235">
        <f t="shared" si="17"/>
        <v>260.09999999999997</v>
      </c>
      <c r="H149" s="235">
        <f t="shared" si="17"/>
        <v>256.7</v>
      </c>
      <c r="I149" s="235">
        <f t="shared" si="17"/>
        <v>256.9</v>
      </c>
      <c r="J149" s="235">
        <f t="shared" si="17"/>
        <v>259.20000000000005</v>
      </c>
      <c r="K149" s="235">
        <f t="shared" si="17"/>
        <v>252.89999999999998</v>
      </c>
      <c r="L149" s="235">
        <f t="shared" si="17"/>
        <v>247.8</v>
      </c>
      <c r="M149" s="235">
        <f t="shared" si="17"/>
        <v>249.1</v>
      </c>
      <c r="N149" s="235">
        <f t="shared" si="17"/>
        <v>251.3</v>
      </c>
      <c r="O149" s="235">
        <f t="shared" si="17"/>
        <v>251.2</v>
      </c>
      <c r="P149" s="235">
        <f t="shared" si="17"/>
        <v>254.2</v>
      </c>
      <c r="Q149" s="235">
        <f t="shared" si="17"/>
        <v>255.99999999999997</v>
      </c>
      <c r="R149" s="235">
        <f>SUM(R150:R160)</f>
        <v>261.6</v>
      </c>
      <c r="S149" s="235">
        <f>SUM(S150:S160)</f>
        <v>267</v>
      </c>
      <c r="T149" s="235">
        <f>SUM(T150:T160)</f>
        <v>271.9</v>
      </c>
      <c r="V149" s="231"/>
      <c r="W149" s="231"/>
      <c r="X149" s="231"/>
      <c r="Y149" s="231"/>
    </row>
    <row r="150" spans="1:25" ht="12.75">
      <c r="A150" s="84" t="s">
        <v>111</v>
      </c>
      <c r="B150" s="85" t="s">
        <v>129</v>
      </c>
      <c r="C150" s="231">
        <v>39.5</v>
      </c>
      <c r="D150" s="231">
        <v>40.8</v>
      </c>
      <c r="E150" s="231">
        <v>42.2</v>
      </c>
      <c r="F150" s="231">
        <v>39.9</v>
      </c>
      <c r="G150" s="231">
        <v>41.7</v>
      </c>
      <c r="H150" s="231">
        <v>42</v>
      </c>
      <c r="I150" s="231">
        <v>39.8</v>
      </c>
      <c r="J150" s="231">
        <v>39.8</v>
      </c>
      <c r="K150" s="231">
        <v>37.2</v>
      </c>
      <c r="L150" s="231">
        <v>37.4</v>
      </c>
      <c r="M150" s="231">
        <v>37.5</v>
      </c>
      <c r="N150" s="231">
        <v>37.6</v>
      </c>
      <c r="O150" s="231">
        <v>37.9</v>
      </c>
      <c r="P150" s="231">
        <v>37.4</v>
      </c>
      <c r="Q150" s="231">
        <v>37.8</v>
      </c>
      <c r="R150" s="231">
        <v>38.4</v>
      </c>
      <c r="S150" s="231">
        <v>37.6</v>
      </c>
      <c r="T150" s="231">
        <v>38</v>
      </c>
      <c r="V150" s="231"/>
      <c r="W150" s="231"/>
      <c r="X150" s="231"/>
      <c r="Y150" s="231"/>
    </row>
    <row r="151" spans="1:25" ht="12.75">
      <c r="A151" s="84" t="s">
        <v>114</v>
      </c>
      <c r="B151" s="85" t="s">
        <v>132</v>
      </c>
      <c r="C151" s="231">
        <v>18.1</v>
      </c>
      <c r="D151" s="231">
        <v>18.5</v>
      </c>
      <c r="E151" s="231">
        <v>17</v>
      </c>
      <c r="F151" s="231">
        <v>18</v>
      </c>
      <c r="G151" s="231">
        <v>17.9</v>
      </c>
      <c r="H151" s="231">
        <v>17.4</v>
      </c>
      <c r="I151" s="231">
        <v>18.3</v>
      </c>
      <c r="J151" s="231">
        <v>18.9</v>
      </c>
      <c r="K151" s="231">
        <v>17.9</v>
      </c>
      <c r="L151" s="231">
        <v>16.8</v>
      </c>
      <c r="M151" s="231">
        <v>16.9</v>
      </c>
      <c r="N151" s="231">
        <v>17.3</v>
      </c>
      <c r="O151" s="231">
        <v>16.1</v>
      </c>
      <c r="P151" s="231">
        <v>16.8</v>
      </c>
      <c r="Q151" s="231">
        <v>16.3</v>
      </c>
      <c r="R151" s="231">
        <v>16.7</v>
      </c>
      <c r="S151" s="231">
        <v>17.4</v>
      </c>
      <c r="T151" s="231">
        <v>17.3</v>
      </c>
      <c r="V151" s="231"/>
      <c r="W151" s="231"/>
      <c r="X151" s="231"/>
      <c r="Y151" s="231"/>
    </row>
    <row r="152" spans="1:25" s="6" customFormat="1" ht="12.75">
      <c r="A152" s="84" t="s">
        <v>112</v>
      </c>
      <c r="B152" s="85" t="s">
        <v>133</v>
      </c>
      <c r="C152" s="231">
        <v>9.6</v>
      </c>
      <c r="D152" s="231">
        <v>10.1</v>
      </c>
      <c r="E152" s="231">
        <v>9.2</v>
      </c>
      <c r="F152" s="231">
        <v>9.3</v>
      </c>
      <c r="G152" s="231">
        <v>9.2</v>
      </c>
      <c r="H152" s="231">
        <v>9.3</v>
      </c>
      <c r="I152" s="231">
        <v>9.9</v>
      </c>
      <c r="J152" s="231">
        <v>10.3</v>
      </c>
      <c r="K152" s="231">
        <v>10.7</v>
      </c>
      <c r="L152" s="231">
        <v>10.8</v>
      </c>
      <c r="M152" s="231">
        <v>11.2</v>
      </c>
      <c r="N152" s="231">
        <v>11.4</v>
      </c>
      <c r="O152" s="231">
        <v>12.1</v>
      </c>
      <c r="P152" s="231">
        <v>12.4</v>
      </c>
      <c r="Q152" s="231">
        <v>12.6</v>
      </c>
      <c r="R152" s="231">
        <v>12.6</v>
      </c>
      <c r="S152" s="231">
        <v>13.6</v>
      </c>
      <c r="T152" s="231">
        <v>13.9</v>
      </c>
      <c r="U152"/>
      <c r="V152" s="231"/>
      <c r="W152" s="231"/>
      <c r="X152" s="231"/>
      <c r="Y152" s="231"/>
    </row>
    <row r="153" spans="1:25" s="6" customFormat="1" ht="12.75">
      <c r="A153" s="84" t="s">
        <v>134</v>
      </c>
      <c r="B153" s="85" t="s">
        <v>153</v>
      </c>
      <c r="C153" s="231">
        <v>6.5</v>
      </c>
      <c r="D153" s="231">
        <v>6.6</v>
      </c>
      <c r="E153" s="231">
        <v>6.6</v>
      </c>
      <c r="F153" s="231">
        <v>6.3</v>
      </c>
      <c r="G153" s="231">
        <v>6.5</v>
      </c>
      <c r="H153" s="231">
        <v>6.1</v>
      </c>
      <c r="I153" s="231">
        <v>6.2</v>
      </c>
      <c r="J153" s="231">
        <v>6.4</v>
      </c>
      <c r="K153" s="231">
        <v>5.8</v>
      </c>
      <c r="L153" s="231">
        <v>5.3</v>
      </c>
      <c r="M153" s="231">
        <v>5.1</v>
      </c>
      <c r="N153" s="231">
        <v>5.5</v>
      </c>
      <c r="O153" s="231">
        <v>5.9</v>
      </c>
      <c r="P153" s="231">
        <v>6</v>
      </c>
      <c r="Q153" s="231">
        <v>5.6</v>
      </c>
      <c r="R153" s="231">
        <v>6.2</v>
      </c>
      <c r="S153" s="231">
        <v>5.2</v>
      </c>
      <c r="T153" s="231">
        <v>5.1</v>
      </c>
      <c r="V153" s="231"/>
      <c r="W153" s="231"/>
      <c r="X153" s="231"/>
      <c r="Y153" s="231"/>
    </row>
    <row r="154" spans="1:25" ht="12.75">
      <c r="A154" s="84" t="s">
        <v>115</v>
      </c>
      <c r="B154" s="85" t="s">
        <v>135</v>
      </c>
      <c r="C154" s="231">
        <v>3.9</v>
      </c>
      <c r="D154" s="231">
        <v>3.5</v>
      </c>
      <c r="E154" s="231">
        <v>3.8</v>
      </c>
      <c r="F154" s="231">
        <v>3.6</v>
      </c>
      <c r="G154" s="231">
        <v>3.6</v>
      </c>
      <c r="H154" s="231">
        <v>3.4</v>
      </c>
      <c r="I154" s="231">
        <v>3.5</v>
      </c>
      <c r="J154" s="231">
        <v>3.4</v>
      </c>
      <c r="K154" s="231">
        <v>3.1</v>
      </c>
      <c r="L154" s="231">
        <v>3.1</v>
      </c>
      <c r="M154" s="231">
        <v>2.8</v>
      </c>
      <c r="N154" s="231">
        <v>2.5</v>
      </c>
      <c r="O154" s="231">
        <v>2.8</v>
      </c>
      <c r="P154" s="231">
        <v>2.6</v>
      </c>
      <c r="Q154" s="231">
        <v>2.6</v>
      </c>
      <c r="R154" s="231">
        <v>2.4</v>
      </c>
      <c r="S154" s="231">
        <v>2.2</v>
      </c>
      <c r="T154" s="231">
        <v>2.6</v>
      </c>
      <c r="U154" s="6"/>
      <c r="V154" s="231"/>
      <c r="W154" s="231"/>
      <c r="X154" s="231"/>
      <c r="Y154" s="231"/>
    </row>
    <row r="155" spans="1:25" ht="12.75">
      <c r="A155" s="84" t="s">
        <v>116</v>
      </c>
      <c r="B155" s="85" t="s">
        <v>146</v>
      </c>
      <c r="C155" s="231">
        <v>4.6</v>
      </c>
      <c r="D155" s="231">
        <v>4.7</v>
      </c>
      <c r="E155" s="231">
        <v>5.4</v>
      </c>
      <c r="F155" s="231">
        <v>5.4</v>
      </c>
      <c r="G155" s="231">
        <v>5.2</v>
      </c>
      <c r="H155" s="231">
        <v>5.1</v>
      </c>
      <c r="I155" s="231">
        <v>5.3</v>
      </c>
      <c r="J155" s="231">
        <v>5.5</v>
      </c>
      <c r="K155" s="231">
        <v>5.2</v>
      </c>
      <c r="L155" s="231">
        <v>5.3</v>
      </c>
      <c r="M155" s="231">
        <v>5.1</v>
      </c>
      <c r="N155" s="231">
        <v>5.5</v>
      </c>
      <c r="O155" s="231">
        <v>5.3</v>
      </c>
      <c r="P155" s="231">
        <v>5.8</v>
      </c>
      <c r="Q155" s="231">
        <v>5.9</v>
      </c>
      <c r="R155" s="231">
        <v>6.2</v>
      </c>
      <c r="S155" s="231">
        <v>5.9</v>
      </c>
      <c r="T155" s="231">
        <v>5.8</v>
      </c>
      <c r="V155" s="231"/>
      <c r="W155" s="231"/>
      <c r="X155" s="231"/>
      <c r="Y155" s="231"/>
    </row>
    <row r="156" spans="1:25" ht="12.75">
      <c r="A156" s="84" t="s">
        <v>123</v>
      </c>
      <c r="B156" s="85" t="s">
        <v>188</v>
      </c>
      <c r="C156" s="231">
        <v>20.6</v>
      </c>
      <c r="D156" s="231">
        <v>21</v>
      </c>
      <c r="E156" s="231">
        <v>23.1</v>
      </c>
      <c r="F156" s="231">
        <v>22.8</v>
      </c>
      <c r="G156" s="231">
        <v>23.6</v>
      </c>
      <c r="H156" s="231">
        <v>23</v>
      </c>
      <c r="I156" s="231">
        <v>23.4</v>
      </c>
      <c r="J156" s="231">
        <v>25.1</v>
      </c>
      <c r="K156" s="231">
        <v>26.8</v>
      </c>
      <c r="L156" s="231">
        <v>25.4</v>
      </c>
      <c r="M156" s="231">
        <v>26</v>
      </c>
      <c r="N156" s="231">
        <v>27.2</v>
      </c>
      <c r="O156" s="231">
        <v>28.1</v>
      </c>
      <c r="P156" s="231">
        <v>28</v>
      </c>
      <c r="Q156" s="231">
        <v>28.5</v>
      </c>
      <c r="R156" s="231">
        <v>28.4</v>
      </c>
      <c r="S156" s="231">
        <v>28.8</v>
      </c>
      <c r="T156" s="231">
        <v>29</v>
      </c>
      <c r="V156" s="231"/>
      <c r="W156" s="231"/>
      <c r="X156" s="231"/>
      <c r="Y156" s="231"/>
    </row>
    <row r="157" spans="1:25" ht="12.75">
      <c r="A157" s="84" t="s">
        <v>117</v>
      </c>
      <c r="B157" s="85" t="s">
        <v>148</v>
      </c>
      <c r="C157" s="231">
        <v>20.8</v>
      </c>
      <c r="D157" s="231">
        <v>21.9</v>
      </c>
      <c r="E157" s="231">
        <v>22.8</v>
      </c>
      <c r="F157" s="231">
        <v>21.7</v>
      </c>
      <c r="G157" s="231">
        <v>21.6</v>
      </c>
      <c r="H157" s="231">
        <v>21.3</v>
      </c>
      <c r="I157" s="231">
        <v>22.6</v>
      </c>
      <c r="J157" s="231">
        <v>22.3</v>
      </c>
      <c r="K157" s="231">
        <v>20.2</v>
      </c>
      <c r="L157" s="231">
        <v>20</v>
      </c>
      <c r="M157" s="231">
        <v>21.1</v>
      </c>
      <c r="N157" s="231">
        <v>19.5</v>
      </c>
      <c r="O157" s="231">
        <v>20.6</v>
      </c>
      <c r="P157" s="231">
        <v>20.7</v>
      </c>
      <c r="Q157" s="231">
        <v>21.1</v>
      </c>
      <c r="R157" s="231">
        <v>21.5</v>
      </c>
      <c r="S157" s="231">
        <v>21.6</v>
      </c>
      <c r="T157" s="231">
        <v>21.4</v>
      </c>
      <c r="V157" s="231"/>
      <c r="W157" s="231"/>
      <c r="X157" s="231"/>
      <c r="Y157" s="231"/>
    </row>
    <row r="158" spans="1:25" ht="12.75">
      <c r="A158" s="84" t="s">
        <v>118</v>
      </c>
      <c r="B158" s="85" t="s">
        <v>63</v>
      </c>
      <c r="C158" s="231">
        <v>40.3</v>
      </c>
      <c r="D158" s="231">
        <v>36.4</v>
      </c>
      <c r="E158" s="231">
        <v>36.9</v>
      </c>
      <c r="F158" s="231">
        <v>38.5</v>
      </c>
      <c r="G158" s="231">
        <v>37.4</v>
      </c>
      <c r="H158" s="231">
        <v>37.5</v>
      </c>
      <c r="I158" s="231">
        <v>38.4</v>
      </c>
      <c r="J158" s="231">
        <v>37.9</v>
      </c>
      <c r="K158" s="231">
        <v>37.3</v>
      </c>
      <c r="L158" s="231">
        <v>36.7</v>
      </c>
      <c r="M158" s="231">
        <v>36.5</v>
      </c>
      <c r="N158" s="231">
        <v>37.3</v>
      </c>
      <c r="O158" s="231">
        <v>36.5</v>
      </c>
      <c r="P158" s="231">
        <v>36.3</v>
      </c>
      <c r="Q158" s="231">
        <v>36.9</v>
      </c>
      <c r="R158" s="231">
        <v>37.3</v>
      </c>
      <c r="S158" s="231">
        <v>40.2</v>
      </c>
      <c r="T158" s="231">
        <v>41.6</v>
      </c>
      <c r="V158" s="231"/>
      <c r="W158" s="231"/>
      <c r="X158" s="231"/>
      <c r="Y158" s="231"/>
    </row>
    <row r="159" spans="1:25" ht="12.75">
      <c r="A159" s="84" t="s">
        <v>119</v>
      </c>
      <c r="B159" s="85" t="s">
        <v>150</v>
      </c>
      <c r="C159" s="231">
        <v>71.5</v>
      </c>
      <c r="D159" s="231">
        <v>71.9</v>
      </c>
      <c r="E159" s="231">
        <v>74.1</v>
      </c>
      <c r="F159" s="231">
        <v>73.1</v>
      </c>
      <c r="G159" s="231">
        <v>74</v>
      </c>
      <c r="H159" s="231">
        <v>73</v>
      </c>
      <c r="I159" s="231">
        <v>71.6</v>
      </c>
      <c r="J159" s="231">
        <v>72.1</v>
      </c>
      <c r="K159" s="231">
        <v>71.6</v>
      </c>
      <c r="L159" s="231">
        <v>69.8</v>
      </c>
      <c r="M159" s="231">
        <v>69.3</v>
      </c>
      <c r="N159" s="231">
        <v>70.5</v>
      </c>
      <c r="O159" s="231">
        <v>69.4</v>
      </c>
      <c r="P159" s="231">
        <v>70.7</v>
      </c>
      <c r="Q159" s="231">
        <v>71.3</v>
      </c>
      <c r="R159" s="231">
        <v>74.4</v>
      </c>
      <c r="S159" s="231">
        <v>77.2</v>
      </c>
      <c r="T159" s="231">
        <v>79.4</v>
      </c>
      <c r="V159" s="231"/>
      <c r="W159" s="231"/>
      <c r="X159" s="231"/>
      <c r="Y159" s="231"/>
    </row>
    <row r="160" spans="1:25" ht="12.75">
      <c r="A160" s="84" t="s">
        <v>120</v>
      </c>
      <c r="B160" s="85" t="s">
        <v>151</v>
      </c>
      <c r="C160" s="231">
        <v>18.9</v>
      </c>
      <c r="D160" s="231">
        <v>18.4</v>
      </c>
      <c r="E160" s="231">
        <v>19.5</v>
      </c>
      <c r="F160" s="231">
        <v>18.2</v>
      </c>
      <c r="G160" s="231">
        <v>19.4</v>
      </c>
      <c r="H160" s="231">
        <v>18.6</v>
      </c>
      <c r="I160" s="231">
        <v>17.9</v>
      </c>
      <c r="J160" s="231">
        <v>17.5</v>
      </c>
      <c r="K160" s="231">
        <v>17.1</v>
      </c>
      <c r="L160" s="231">
        <v>17.2</v>
      </c>
      <c r="M160" s="231">
        <v>17.6</v>
      </c>
      <c r="N160" s="231">
        <v>17</v>
      </c>
      <c r="O160" s="231">
        <v>16.5</v>
      </c>
      <c r="P160" s="231">
        <v>17.5</v>
      </c>
      <c r="Q160" s="231">
        <v>17.4</v>
      </c>
      <c r="R160" s="231">
        <v>17.5</v>
      </c>
      <c r="S160" s="231">
        <v>17.3</v>
      </c>
      <c r="T160" s="231">
        <v>17.8</v>
      </c>
      <c r="V160" s="231"/>
      <c r="W160" s="231"/>
      <c r="X160" s="231"/>
      <c r="Y160" s="231"/>
    </row>
    <row r="161" spans="1:25" ht="13.5" thickBot="1">
      <c r="A161" s="27"/>
      <c r="B161" s="103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V161" s="231"/>
      <c r="W161" s="231"/>
      <c r="X161" s="231"/>
      <c r="Y161" s="231"/>
    </row>
    <row r="162" spans="1:25" ht="12.75">
      <c r="A162" s="36"/>
      <c r="B162" s="84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50"/>
      <c r="Q162" s="250"/>
      <c r="R162" s="231"/>
      <c r="S162" s="231"/>
      <c r="T162" s="231"/>
      <c r="V162" s="231"/>
      <c r="W162" s="231"/>
      <c r="X162" s="231"/>
      <c r="Y162" s="231"/>
    </row>
    <row r="163" spans="1:25" ht="12.75">
      <c r="A163" s="36" t="s">
        <v>72</v>
      </c>
      <c r="B163" s="45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50"/>
      <c r="Q163" s="250"/>
      <c r="R163" s="231"/>
      <c r="S163" s="231"/>
      <c r="T163" s="231"/>
      <c r="V163" s="231"/>
      <c r="W163" s="231"/>
      <c r="X163" s="231"/>
      <c r="Y163" s="231"/>
    </row>
    <row r="164" spans="1:25" ht="12.75">
      <c r="A164" s="84" t="s">
        <v>121</v>
      </c>
      <c r="B164" s="200" t="s">
        <v>221</v>
      </c>
      <c r="C164" s="235">
        <f>C166+C172</f>
        <v>172.29999999999998</v>
      </c>
      <c r="D164" s="235">
        <f aca="true" t="shared" si="18" ref="D164:Q164">D166+D172</f>
        <v>171.6</v>
      </c>
      <c r="E164" s="235">
        <f t="shared" si="18"/>
        <v>171.3</v>
      </c>
      <c r="F164" s="235">
        <f t="shared" si="18"/>
        <v>170.60000000000002</v>
      </c>
      <c r="G164" s="235">
        <f t="shared" si="18"/>
        <v>172.5</v>
      </c>
      <c r="H164" s="235">
        <f t="shared" si="18"/>
        <v>170.89999999999998</v>
      </c>
      <c r="I164" s="235">
        <f t="shared" si="18"/>
        <v>172.6</v>
      </c>
      <c r="J164" s="235">
        <f t="shared" si="18"/>
        <v>173.60000000000002</v>
      </c>
      <c r="K164" s="235">
        <f t="shared" si="18"/>
        <v>175.10000000000002</v>
      </c>
      <c r="L164" s="235">
        <f t="shared" si="18"/>
        <v>167.9</v>
      </c>
      <c r="M164" s="235">
        <f t="shared" si="18"/>
        <v>165.2</v>
      </c>
      <c r="N164" s="235">
        <f t="shared" si="18"/>
        <v>168.89999999999998</v>
      </c>
      <c r="O164" s="235">
        <f t="shared" si="18"/>
        <v>169.6</v>
      </c>
      <c r="P164" s="235">
        <f t="shared" si="18"/>
        <v>170</v>
      </c>
      <c r="Q164" s="235">
        <f t="shared" si="18"/>
        <v>169.8</v>
      </c>
      <c r="R164" s="235">
        <f>R166+R172</f>
        <v>172.29999999999998</v>
      </c>
      <c r="S164" s="235">
        <f>S166+S172</f>
        <v>173.39999999999998</v>
      </c>
      <c r="T164" s="235">
        <f>T166+T172</f>
        <v>175.89999999999998</v>
      </c>
      <c r="V164" s="231"/>
      <c r="W164" s="231"/>
      <c r="X164" s="231"/>
      <c r="Y164" s="231"/>
    </row>
    <row r="165" spans="1:25" ht="12.75">
      <c r="A165" s="84"/>
      <c r="B165" s="85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50"/>
      <c r="Q165" s="250"/>
      <c r="R165" s="231"/>
      <c r="S165" s="231"/>
      <c r="T165" s="231"/>
      <c r="V165" s="231"/>
      <c r="W165" s="231"/>
      <c r="X165" s="231"/>
      <c r="Y165" s="231"/>
    </row>
    <row r="166" spans="1:25" ht="12.75">
      <c r="A166" s="84" t="s">
        <v>113</v>
      </c>
      <c r="B166" s="200" t="s">
        <v>124</v>
      </c>
      <c r="C166" s="235">
        <f aca="true" t="shared" si="19" ref="C166:Q166">SUM(C167:C170)</f>
        <v>43.5</v>
      </c>
      <c r="D166" s="235">
        <f t="shared" si="19"/>
        <v>42.699999999999996</v>
      </c>
      <c r="E166" s="235">
        <f t="shared" si="19"/>
        <v>42.8</v>
      </c>
      <c r="F166" s="235">
        <f t="shared" si="19"/>
        <v>42.2</v>
      </c>
      <c r="G166" s="235">
        <f t="shared" si="19"/>
        <v>42.599999999999994</v>
      </c>
      <c r="H166" s="235">
        <f t="shared" si="19"/>
        <v>43</v>
      </c>
      <c r="I166" s="235">
        <f t="shared" si="19"/>
        <v>44.1</v>
      </c>
      <c r="J166" s="235">
        <f t="shared" si="19"/>
        <v>44.4</v>
      </c>
      <c r="K166" s="235">
        <f t="shared" si="19"/>
        <v>45.7</v>
      </c>
      <c r="L166" s="235">
        <f t="shared" si="19"/>
        <v>41.6</v>
      </c>
      <c r="M166" s="235">
        <f t="shared" si="19"/>
        <v>41.099999999999994</v>
      </c>
      <c r="N166" s="235">
        <f t="shared" si="19"/>
        <v>42.9</v>
      </c>
      <c r="O166" s="235">
        <f t="shared" si="19"/>
        <v>42.2</v>
      </c>
      <c r="P166" s="235">
        <f t="shared" si="19"/>
        <v>42</v>
      </c>
      <c r="Q166" s="235">
        <f t="shared" si="19"/>
        <v>42</v>
      </c>
      <c r="R166" s="235">
        <f>SUM(R167:R170)</f>
        <v>42</v>
      </c>
      <c r="S166" s="235">
        <f>SUM(S167:S170)</f>
        <v>42.1</v>
      </c>
      <c r="T166" s="235">
        <f>SUM(T167:T170)</f>
        <v>42.099999999999994</v>
      </c>
      <c r="V166" s="231"/>
      <c r="W166" s="231"/>
      <c r="X166" s="231"/>
      <c r="Y166" s="231"/>
    </row>
    <row r="167" spans="1:25" ht="12.75">
      <c r="A167" s="84" t="s">
        <v>107</v>
      </c>
      <c r="B167" s="85" t="s">
        <v>125</v>
      </c>
      <c r="C167" s="231">
        <v>9</v>
      </c>
      <c r="D167" s="231">
        <v>8.6</v>
      </c>
      <c r="E167" s="231">
        <v>7.5</v>
      </c>
      <c r="F167" s="231">
        <v>7.7</v>
      </c>
      <c r="G167" s="231">
        <v>7.7</v>
      </c>
      <c r="H167" s="231">
        <v>7.4</v>
      </c>
      <c r="I167" s="231">
        <v>7.9</v>
      </c>
      <c r="J167" s="231">
        <v>7.6</v>
      </c>
      <c r="K167" s="231">
        <v>7.9</v>
      </c>
      <c r="L167" s="231">
        <v>7.3</v>
      </c>
      <c r="M167" s="231">
        <v>7.6</v>
      </c>
      <c r="N167" s="231">
        <v>8.4</v>
      </c>
      <c r="O167" s="231">
        <v>8.3</v>
      </c>
      <c r="P167" s="231">
        <v>8.6</v>
      </c>
      <c r="Q167" s="231">
        <v>8.7</v>
      </c>
      <c r="R167" s="231">
        <v>8.7</v>
      </c>
      <c r="S167" s="231">
        <v>9</v>
      </c>
      <c r="T167" s="231">
        <v>8.7</v>
      </c>
      <c r="V167" s="231"/>
      <c r="W167" s="231"/>
      <c r="X167" s="231"/>
      <c r="Y167" s="231"/>
    </row>
    <row r="168" spans="1:25" ht="12.75">
      <c r="A168" s="84" t="s">
        <v>108</v>
      </c>
      <c r="B168" s="85" t="s">
        <v>126</v>
      </c>
      <c r="C168" s="231">
        <v>21.9</v>
      </c>
      <c r="D168" s="231">
        <v>22.2</v>
      </c>
      <c r="E168" s="231">
        <v>23.2</v>
      </c>
      <c r="F168" s="231">
        <v>22.1</v>
      </c>
      <c r="G168" s="231">
        <v>22.4</v>
      </c>
      <c r="H168" s="231">
        <v>22.2</v>
      </c>
      <c r="I168" s="231">
        <v>22.2</v>
      </c>
      <c r="J168" s="231">
        <v>22.5</v>
      </c>
      <c r="K168" s="231">
        <v>22.6</v>
      </c>
      <c r="L168" s="231">
        <v>19.3</v>
      </c>
      <c r="M168" s="231">
        <v>18.2</v>
      </c>
      <c r="N168" s="231">
        <v>19</v>
      </c>
      <c r="O168" s="231">
        <v>18.5</v>
      </c>
      <c r="P168" s="231">
        <v>18</v>
      </c>
      <c r="Q168" s="231">
        <v>17.6</v>
      </c>
      <c r="R168" s="231">
        <v>17.5</v>
      </c>
      <c r="S168" s="231">
        <v>17.1</v>
      </c>
      <c r="T168" s="231">
        <v>17.4</v>
      </c>
      <c r="V168" s="231"/>
      <c r="W168" s="231"/>
      <c r="X168" s="231"/>
      <c r="Y168" s="231"/>
    </row>
    <row r="169" spans="1:25" s="6" customFormat="1" ht="12.75">
      <c r="A169" s="84" t="s">
        <v>109</v>
      </c>
      <c r="B169" s="85" t="s">
        <v>127</v>
      </c>
      <c r="C169" s="231">
        <v>1.8</v>
      </c>
      <c r="D169" s="231">
        <v>1.9</v>
      </c>
      <c r="E169" s="231">
        <v>1.7</v>
      </c>
      <c r="F169" s="231">
        <v>1.9</v>
      </c>
      <c r="G169" s="231">
        <v>1.8</v>
      </c>
      <c r="H169" s="231">
        <v>1.9</v>
      </c>
      <c r="I169" s="231">
        <v>1.9</v>
      </c>
      <c r="J169" s="231">
        <v>2.3</v>
      </c>
      <c r="K169" s="231">
        <v>2.4</v>
      </c>
      <c r="L169" s="231">
        <v>2.4</v>
      </c>
      <c r="M169" s="231">
        <v>2.5</v>
      </c>
      <c r="N169" s="231">
        <v>2.4</v>
      </c>
      <c r="O169" s="231">
        <v>2.4</v>
      </c>
      <c r="P169" s="231">
        <v>2.2</v>
      </c>
      <c r="Q169" s="231">
        <v>2.5</v>
      </c>
      <c r="R169" s="231">
        <v>2.6</v>
      </c>
      <c r="S169" s="231">
        <v>2.5</v>
      </c>
      <c r="T169" s="231">
        <v>2.3</v>
      </c>
      <c r="U169"/>
      <c r="V169" s="231"/>
      <c r="W169" s="231"/>
      <c r="X169" s="231"/>
      <c r="Y169" s="231"/>
    </row>
    <row r="170" spans="1:25" ht="12.75">
      <c r="A170" s="86" t="s">
        <v>110</v>
      </c>
      <c r="B170" s="85" t="s">
        <v>60</v>
      </c>
      <c r="C170" s="231">
        <v>10.8</v>
      </c>
      <c r="D170" s="231">
        <v>10</v>
      </c>
      <c r="E170" s="231">
        <v>10.4</v>
      </c>
      <c r="F170" s="231">
        <v>10.5</v>
      </c>
      <c r="G170" s="231">
        <v>10.7</v>
      </c>
      <c r="H170" s="231">
        <v>11.5</v>
      </c>
      <c r="I170" s="231">
        <v>12.1</v>
      </c>
      <c r="J170" s="231">
        <v>12</v>
      </c>
      <c r="K170" s="231">
        <v>12.8</v>
      </c>
      <c r="L170" s="231">
        <v>12.6</v>
      </c>
      <c r="M170" s="231">
        <v>12.8</v>
      </c>
      <c r="N170" s="231">
        <v>13.1</v>
      </c>
      <c r="O170" s="231">
        <v>13</v>
      </c>
      <c r="P170" s="231">
        <v>13.2</v>
      </c>
      <c r="Q170" s="231">
        <v>13.2</v>
      </c>
      <c r="R170" s="231">
        <v>13.2</v>
      </c>
      <c r="S170" s="231">
        <v>13.5</v>
      </c>
      <c r="T170" s="231">
        <v>13.7</v>
      </c>
      <c r="U170" s="6"/>
      <c r="V170" s="231"/>
      <c r="W170" s="231"/>
      <c r="X170" s="231"/>
      <c r="Y170" s="231"/>
    </row>
    <row r="171" spans="1:20" ht="12.75">
      <c r="A171" s="86"/>
      <c r="B171" s="85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50"/>
      <c r="Q171" s="250"/>
      <c r="R171" s="231"/>
      <c r="S171" s="231"/>
      <c r="T171" s="231"/>
    </row>
    <row r="172" spans="1:20" ht="12.75">
      <c r="A172" s="86" t="s">
        <v>122</v>
      </c>
      <c r="B172" s="200" t="s">
        <v>128</v>
      </c>
      <c r="C172" s="235">
        <f aca="true" t="shared" si="20" ref="C172:Q172">SUM(C173:C183)</f>
        <v>128.79999999999998</v>
      </c>
      <c r="D172" s="235">
        <f t="shared" si="20"/>
        <v>128.9</v>
      </c>
      <c r="E172" s="235">
        <f t="shared" si="20"/>
        <v>128.5</v>
      </c>
      <c r="F172" s="235">
        <f t="shared" si="20"/>
        <v>128.4</v>
      </c>
      <c r="G172" s="235">
        <f t="shared" si="20"/>
        <v>129.9</v>
      </c>
      <c r="H172" s="235">
        <f t="shared" si="20"/>
        <v>127.89999999999999</v>
      </c>
      <c r="I172" s="235">
        <f t="shared" si="20"/>
        <v>128.5</v>
      </c>
      <c r="J172" s="235">
        <f t="shared" si="20"/>
        <v>129.20000000000002</v>
      </c>
      <c r="K172" s="235">
        <f t="shared" si="20"/>
        <v>129.4</v>
      </c>
      <c r="L172" s="235">
        <f t="shared" si="20"/>
        <v>126.3</v>
      </c>
      <c r="M172" s="235">
        <f t="shared" si="20"/>
        <v>124.1</v>
      </c>
      <c r="N172" s="235">
        <f t="shared" si="20"/>
        <v>125.99999999999999</v>
      </c>
      <c r="O172" s="235">
        <f t="shared" si="20"/>
        <v>127.39999999999999</v>
      </c>
      <c r="P172" s="235">
        <f t="shared" si="20"/>
        <v>128</v>
      </c>
      <c r="Q172" s="235">
        <f t="shared" si="20"/>
        <v>127.80000000000001</v>
      </c>
      <c r="R172" s="235">
        <f>SUM(R173:R183)</f>
        <v>130.29999999999998</v>
      </c>
      <c r="S172" s="235">
        <f>SUM(S173:S183)</f>
        <v>131.29999999999998</v>
      </c>
      <c r="T172" s="235">
        <f>SUM(T173:T183)</f>
        <v>133.79999999999998</v>
      </c>
    </row>
    <row r="173" spans="1:20" ht="12.75">
      <c r="A173" s="84" t="s">
        <v>111</v>
      </c>
      <c r="B173" s="85" t="s">
        <v>129</v>
      </c>
      <c r="C173" s="231">
        <v>16.4</v>
      </c>
      <c r="D173" s="231">
        <v>17.2</v>
      </c>
      <c r="E173" s="231">
        <v>16.4</v>
      </c>
      <c r="F173" s="231">
        <v>16.6</v>
      </c>
      <c r="G173" s="231">
        <v>16.8</v>
      </c>
      <c r="H173" s="231">
        <v>16.7</v>
      </c>
      <c r="I173" s="231">
        <v>16.7</v>
      </c>
      <c r="J173" s="231">
        <v>16.9</v>
      </c>
      <c r="K173" s="231">
        <v>17.1</v>
      </c>
      <c r="L173" s="231">
        <v>17</v>
      </c>
      <c r="M173" s="231">
        <v>16.7</v>
      </c>
      <c r="N173" s="231">
        <v>17.2</v>
      </c>
      <c r="O173" s="231">
        <v>17</v>
      </c>
      <c r="P173" s="250">
        <v>16.8</v>
      </c>
      <c r="Q173" s="250">
        <v>16.8</v>
      </c>
      <c r="R173" s="231">
        <v>17</v>
      </c>
      <c r="S173" s="231">
        <v>16.5</v>
      </c>
      <c r="T173" s="231">
        <v>16.8</v>
      </c>
    </row>
    <row r="174" spans="1:20" ht="12.75">
      <c r="A174" s="84" t="s">
        <v>114</v>
      </c>
      <c r="B174" s="85" t="s">
        <v>132</v>
      </c>
      <c r="C174" s="231">
        <v>9.9</v>
      </c>
      <c r="D174" s="231">
        <v>9.5</v>
      </c>
      <c r="E174" s="231">
        <v>9.4</v>
      </c>
      <c r="F174" s="231">
        <v>9.4</v>
      </c>
      <c r="G174" s="231">
        <v>9.8</v>
      </c>
      <c r="H174" s="231">
        <v>8.7</v>
      </c>
      <c r="I174" s="231">
        <v>8.7</v>
      </c>
      <c r="J174" s="231">
        <v>8.7</v>
      </c>
      <c r="K174" s="231">
        <v>9.1</v>
      </c>
      <c r="L174" s="231">
        <v>9</v>
      </c>
      <c r="M174" s="231">
        <v>8.4</v>
      </c>
      <c r="N174" s="231">
        <v>8.7</v>
      </c>
      <c r="O174" s="231">
        <v>10.2</v>
      </c>
      <c r="P174" s="250">
        <v>8.8</v>
      </c>
      <c r="Q174" s="250">
        <v>8.3</v>
      </c>
      <c r="R174" s="231">
        <v>8.3</v>
      </c>
      <c r="S174" s="231">
        <v>8.3</v>
      </c>
      <c r="T174" s="231">
        <v>8.2</v>
      </c>
    </row>
    <row r="175" spans="1:21" s="6" customFormat="1" ht="12.75">
      <c r="A175" s="84" t="s">
        <v>112</v>
      </c>
      <c r="B175" s="85" t="s">
        <v>133</v>
      </c>
      <c r="C175" s="231">
        <v>4.9</v>
      </c>
      <c r="D175" s="231">
        <v>4.9</v>
      </c>
      <c r="E175" s="231">
        <v>4.7</v>
      </c>
      <c r="F175" s="231">
        <v>4.4</v>
      </c>
      <c r="G175" s="231">
        <v>4.7</v>
      </c>
      <c r="H175" s="231">
        <v>5</v>
      </c>
      <c r="I175" s="231">
        <v>4.9</v>
      </c>
      <c r="J175" s="231">
        <v>5.3</v>
      </c>
      <c r="K175" s="231">
        <v>5.4</v>
      </c>
      <c r="L175" s="231">
        <v>5.5</v>
      </c>
      <c r="M175" s="231">
        <v>5.7</v>
      </c>
      <c r="N175" s="231">
        <v>6</v>
      </c>
      <c r="O175" s="231">
        <v>5.7</v>
      </c>
      <c r="P175" s="250">
        <v>6.5</v>
      </c>
      <c r="Q175" s="250">
        <v>6.5</v>
      </c>
      <c r="R175" s="231">
        <v>6.7</v>
      </c>
      <c r="S175" s="231">
        <v>6.9</v>
      </c>
      <c r="T175" s="231">
        <v>7.3</v>
      </c>
      <c r="U175"/>
    </row>
    <row r="176" spans="1:21" ht="12.75">
      <c r="A176" s="84" t="s">
        <v>134</v>
      </c>
      <c r="B176" s="85" t="s">
        <v>153</v>
      </c>
      <c r="C176" s="231">
        <v>5.4</v>
      </c>
      <c r="D176" s="231">
        <v>5.5</v>
      </c>
      <c r="E176" s="231">
        <v>4.9</v>
      </c>
      <c r="F176" s="231">
        <v>4.8</v>
      </c>
      <c r="G176" s="231">
        <v>4.9</v>
      </c>
      <c r="H176" s="231">
        <v>4.7</v>
      </c>
      <c r="I176" s="231">
        <v>5</v>
      </c>
      <c r="J176" s="231">
        <v>4.7</v>
      </c>
      <c r="K176" s="231">
        <v>5</v>
      </c>
      <c r="L176" s="231">
        <v>4.7</v>
      </c>
      <c r="M176" s="231">
        <v>4.5</v>
      </c>
      <c r="N176" s="231">
        <v>4.8</v>
      </c>
      <c r="O176" s="231">
        <v>4.9</v>
      </c>
      <c r="P176" s="250">
        <v>4.8</v>
      </c>
      <c r="Q176" s="250">
        <v>4.9</v>
      </c>
      <c r="R176" s="231">
        <v>5.3</v>
      </c>
      <c r="S176" s="231">
        <v>4.6</v>
      </c>
      <c r="T176" s="231">
        <v>4.6</v>
      </c>
      <c r="U176" s="6"/>
    </row>
    <row r="177" spans="1:20" ht="12.75">
      <c r="A177" s="84" t="s">
        <v>115</v>
      </c>
      <c r="B177" s="85" t="s">
        <v>135</v>
      </c>
      <c r="C177" s="231">
        <v>3.4</v>
      </c>
      <c r="D177" s="231">
        <v>3.6</v>
      </c>
      <c r="E177" s="231">
        <v>3.8</v>
      </c>
      <c r="F177" s="231">
        <v>3.6</v>
      </c>
      <c r="G177" s="231">
        <v>3.6</v>
      </c>
      <c r="H177" s="231">
        <v>3.7</v>
      </c>
      <c r="I177" s="231">
        <v>3.8</v>
      </c>
      <c r="J177" s="231">
        <v>3.5</v>
      </c>
      <c r="K177" s="231">
        <v>3.1</v>
      </c>
      <c r="L177" s="231">
        <v>3.2</v>
      </c>
      <c r="M177" s="231">
        <v>3.4</v>
      </c>
      <c r="N177" s="231">
        <v>3.1</v>
      </c>
      <c r="O177" s="231">
        <v>3.2</v>
      </c>
      <c r="P177" s="250">
        <v>3.5</v>
      </c>
      <c r="Q177" s="250">
        <v>3.5</v>
      </c>
      <c r="R177" s="231">
        <v>3.4</v>
      </c>
      <c r="S177" s="231">
        <v>3.3</v>
      </c>
      <c r="T177" s="231">
        <v>3.6</v>
      </c>
    </row>
    <row r="178" spans="1:21" s="6" customFormat="1" ht="12.75">
      <c r="A178" s="84" t="s">
        <v>116</v>
      </c>
      <c r="B178" s="85" t="s">
        <v>146</v>
      </c>
      <c r="C178" s="231">
        <v>1.9</v>
      </c>
      <c r="D178" s="231">
        <v>2</v>
      </c>
      <c r="E178" s="231">
        <v>2.4</v>
      </c>
      <c r="F178" s="231">
        <v>2.2</v>
      </c>
      <c r="G178" s="231">
        <v>2.1</v>
      </c>
      <c r="H178" s="231">
        <v>2.3</v>
      </c>
      <c r="I178" s="231">
        <v>2.4</v>
      </c>
      <c r="J178" s="231">
        <v>2.2</v>
      </c>
      <c r="K178" s="231">
        <v>2.5</v>
      </c>
      <c r="L178" s="231">
        <v>2.5</v>
      </c>
      <c r="M178" s="231">
        <v>2.4</v>
      </c>
      <c r="N178" s="231">
        <v>2.4</v>
      </c>
      <c r="O178" s="231">
        <v>2.3</v>
      </c>
      <c r="P178" s="250">
        <v>2.5</v>
      </c>
      <c r="Q178" s="250">
        <v>2.3</v>
      </c>
      <c r="R178" s="231">
        <v>2.4</v>
      </c>
      <c r="S178" s="231">
        <v>2.5</v>
      </c>
      <c r="T178" s="231">
        <v>2.4</v>
      </c>
      <c r="U178"/>
    </row>
    <row r="179" spans="1:21" ht="12.75">
      <c r="A179" s="84" t="s">
        <v>123</v>
      </c>
      <c r="B179" s="85" t="s">
        <v>188</v>
      </c>
      <c r="C179" s="231">
        <v>12.3</v>
      </c>
      <c r="D179" s="231">
        <v>13</v>
      </c>
      <c r="E179" s="231">
        <v>12.1</v>
      </c>
      <c r="F179" s="231">
        <v>12.1</v>
      </c>
      <c r="G179" s="231">
        <v>12.1</v>
      </c>
      <c r="H179" s="231">
        <v>12.2</v>
      </c>
      <c r="I179" s="231">
        <v>12.5</v>
      </c>
      <c r="J179" s="231">
        <v>13.4</v>
      </c>
      <c r="K179" s="231">
        <v>14.2</v>
      </c>
      <c r="L179" s="231">
        <v>13.7</v>
      </c>
      <c r="M179" s="231">
        <v>12.9</v>
      </c>
      <c r="N179" s="231">
        <v>13.2</v>
      </c>
      <c r="O179" s="231">
        <v>13.5</v>
      </c>
      <c r="P179" s="250">
        <v>13.4</v>
      </c>
      <c r="Q179" s="250">
        <v>13.7</v>
      </c>
      <c r="R179" s="231">
        <v>13.9</v>
      </c>
      <c r="S179" s="231">
        <v>14</v>
      </c>
      <c r="T179" s="231">
        <v>14.5</v>
      </c>
      <c r="U179" s="6"/>
    </row>
    <row r="180" spans="1:20" ht="12.75">
      <c r="A180" s="84" t="s">
        <v>117</v>
      </c>
      <c r="B180" s="85" t="s">
        <v>148</v>
      </c>
      <c r="C180" s="231">
        <v>14.9</v>
      </c>
      <c r="D180" s="231">
        <v>13</v>
      </c>
      <c r="E180" s="231">
        <v>13.4</v>
      </c>
      <c r="F180" s="231">
        <v>13.8</v>
      </c>
      <c r="G180" s="231">
        <v>13.2</v>
      </c>
      <c r="H180" s="231">
        <v>13</v>
      </c>
      <c r="I180" s="231">
        <v>13</v>
      </c>
      <c r="J180" s="231">
        <v>13.2</v>
      </c>
      <c r="K180" s="231">
        <v>12.4</v>
      </c>
      <c r="L180" s="231">
        <v>11</v>
      </c>
      <c r="M180" s="231">
        <v>11.1</v>
      </c>
      <c r="N180" s="231">
        <v>10.7</v>
      </c>
      <c r="O180" s="231">
        <v>11.2</v>
      </c>
      <c r="P180" s="250">
        <v>11.3</v>
      </c>
      <c r="Q180" s="250">
        <v>10.9</v>
      </c>
      <c r="R180" s="231">
        <v>11.2</v>
      </c>
      <c r="S180" s="231">
        <v>11</v>
      </c>
      <c r="T180" s="231">
        <v>11.7</v>
      </c>
    </row>
    <row r="181" spans="1:20" ht="12.75">
      <c r="A181" s="84" t="s">
        <v>118</v>
      </c>
      <c r="B181" s="85" t="s">
        <v>63</v>
      </c>
      <c r="C181" s="231">
        <v>16.2</v>
      </c>
      <c r="D181" s="231">
        <v>18.9</v>
      </c>
      <c r="E181" s="231">
        <v>19.2</v>
      </c>
      <c r="F181" s="231">
        <v>19.7</v>
      </c>
      <c r="G181" s="231">
        <v>20.1</v>
      </c>
      <c r="H181" s="231">
        <v>19.8</v>
      </c>
      <c r="I181" s="231">
        <v>19.4</v>
      </c>
      <c r="J181" s="231">
        <v>19.4</v>
      </c>
      <c r="K181" s="231">
        <v>18</v>
      </c>
      <c r="L181" s="231">
        <v>17.9</v>
      </c>
      <c r="M181" s="231">
        <v>18</v>
      </c>
      <c r="N181" s="231">
        <v>18</v>
      </c>
      <c r="O181" s="231">
        <v>18.1</v>
      </c>
      <c r="P181" s="250">
        <v>17.8</v>
      </c>
      <c r="Q181" s="250">
        <v>18.2</v>
      </c>
      <c r="R181" s="231">
        <v>18.4</v>
      </c>
      <c r="S181" s="231">
        <v>19.4</v>
      </c>
      <c r="T181" s="231">
        <v>19.6</v>
      </c>
    </row>
    <row r="182" spans="1:20" ht="12.75">
      <c r="A182" s="84" t="s">
        <v>119</v>
      </c>
      <c r="B182" s="85" t="s">
        <v>150</v>
      </c>
      <c r="C182" s="231">
        <v>34.9</v>
      </c>
      <c r="D182" s="231">
        <v>32.7</v>
      </c>
      <c r="E182" s="231">
        <v>33.3</v>
      </c>
      <c r="F182" s="231">
        <v>33</v>
      </c>
      <c r="G182" s="231">
        <v>33.1</v>
      </c>
      <c r="H182" s="231">
        <v>32.6</v>
      </c>
      <c r="I182" s="231">
        <v>32.4</v>
      </c>
      <c r="J182" s="231">
        <v>32.6</v>
      </c>
      <c r="K182" s="231">
        <v>34.2</v>
      </c>
      <c r="L182" s="231">
        <v>33.3</v>
      </c>
      <c r="M182" s="231">
        <v>32.3</v>
      </c>
      <c r="N182" s="231">
        <v>33.1</v>
      </c>
      <c r="O182" s="231">
        <v>33.1</v>
      </c>
      <c r="P182" s="250">
        <v>33.2</v>
      </c>
      <c r="Q182" s="250">
        <v>33.5</v>
      </c>
      <c r="R182" s="231">
        <v>34.8</v>
      </c>
      <c r="S182" s="231">
        <v>36.1</v>
      </c>
      <c r="T182" s="231">
        <v>36.7</v>
      </c>
    </row>
    <row r="183" spans="1:20" ht="12.75">
      <c r="A183" s="84" t="s">
        <v>120</v>
      </c>
      <c r="B183" s="85" t="s">
        <v>151</v>
      </c>
      <c r="C183" s="231">
        <v>8.6</v>
      </c>
      <c r="D183" s="231">
        <v>8.6</v>
      </c>
      <c r="E183" s="231">
        <v>8.9</v>
      </c>
      <c r="F183" s="231">
        <v>8.8</v>
      </c>
      <c r="G183" s="231">
        <v>9.5</v>
      </c>
      <c r="H183" s="231">
        <v>9.2</v>
      </c>
      <c r="I183" s="231">
        <v>9.7</v>
      </c>
      <c r="J183" s="231">
        <v>9.3</v>
      </c>
      <c r="K183" s="231">
        <v>8.4</v>
      </c>
      <c r="L183" s="231">
        <v>8.5</v>
      </c>
      <c r="M183" s="231">
        <v>8.7</v>
      </c>
      <c r="N183" s="231">
        <v>8.8</v>
      </c>
      <c r="O183" s="231">
        <v>8.2</v>
      </c>
      <c r="P183" s="250">
        <v>9.4</v>
      </c>
      <c r="Q183" s="250">
        <v>9.2</v>
      </c>
      <c r="R183" s="231">
        <v>8.9</v>
      </c>
      <c r="S183" s="231">
        <v>8.7</v>
      </c>
      <c r="T183" s="231">
        <v>8.4</v>
      </c>
    </row>
    <row r="184" spans="1:20" ht="13.5" thickBot="1">
      <c r="A184" s="27"/>
      <c r="B184" s="103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</row>
    <row r="185" spans="1:20" ht="12.75">
      <c r="A185" s="36"/>
      <c r="B185" s="84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50"/>
      <c r="Q185" s="250"/>
      <c r="R185" s="231"/>
      <c r="S185" s="231"/>
      <c r="T185" s="231"/>
    </row>
    <row r="186" spans="1:20" ht="12.75">
      <c r="A186" s="36" t="s">
        <v>73</v>
      </c>
      <c r="B186" s="45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50"/>
      <c r="Q186" s="250"/>
      <c r="R186" s="231"/>
      <c r="S186" s="231"/>
      <c r="T186" s="231"/>
    </row>
    <row r="187" spans="1:21" s="6" customFormat="1" ht="12.75">
      <c r="A187" s="84" t="s">
        <v>121</v>
      </c>
      <c r="B187" s="200" t="s">
        <v>221</v>
      </c>
      <c r="C187" s="235">
        <f>C189+C195</f>
        <v>224.49999999999997</v>
      </c>
      <c r="D187" s="235">
        <f aca="true" t="shared" si="21" ref="D187:Q187">D189+D195</f>
        <v>224.2</v>
      </c>
      <c r="E187" s="235">
        <f t="shared" si="21"/>
        <v>226.3</v>
      </c>
      <c r="F187" s="235">
        <f t="shared" si="21"/>
        <v>224.3</v>
      </c>
      <c r="G187" s="235">
        <f t="shared" si="21"/>
        <v>226.7</v>
      </c>
      <c r="H187" s="235">
        <f t="shared" si="21"/>
        <v>224.1</v>
      </c>
      <c r="I187" s="235">
        <f t="shared" si="21"/>
        <v>231.8</v>
      </c>
      <c r="J187" s="235">
        <f t="shared" si="21"/>
        <v>234.9</v>
      </c>
      <c r="K187" s="235">
        <f t="shared" si="21"/>
        <v>236.2</v>
      </c>
      <c r="L187" s="235">
        <f t="shared" si="21"/>
        <v>228.10000000000002</v>
      </c>
      <c r="M187" s="235">
        <f t="shared" si="21"/>
        <v>231.9</v>
      </c>
      <c r="N187" s="235">
        <f t="shared" si="21"/>
        <v>238.3</v>
      </c>
      <c r="O187" s="235">
        <f t="shared" si="21"/>
        <v>242.40000000000003</v>
      </c>
      <c r="P187" s="235">
        <f t="shared" si="21"/>
        <v>245</v>
      </c>
      <c r="Q187" s="235">
        <f t="shared" si="21"/>
        <v>244.60000000000002</v>
      </c>
      <c r="R187" s="235">
        <f>R189+R195</f>
        <v>245.8</v>
      </c>
      <c r="S187" s="235">
        <f>S189+S195</f>
        <v>249.1</v>
      </c>
      <c r="T187" s="235">
        <f>T189+T195</f>
        <v>252</v>
      </c>
      <c r="U187"/>
    </row>
    <row r="188" spans="1:21" ht="12.75">
      <c r="A188" s="84"/>
      <c r="B188" s="85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50"/>
      <c r="Q188" s="250"/>
      <c r="R188" s="231"/>
      <c r="S188" s="231"/>
      <c r="T188" s="231"/>
      <c r="U188" s="6"/>
    </row>
    <row r="189" spans="1:20" ht="12.75">
      <c r="A189" s="84" t="s">
        <v>113</v>
      </c>
      <c r="B189" s="200" t="s">
        <v>124</v>
      </c>
      <c r="C189" s="235">
        <f aca="true" t="shared" si="22" ref="C189:Q189">SUM(C190:C193)</f>
        <v>55.6</v>
      </c>
      <c r="D189" s="235">
        <f t="shared" si="22"/>
        <v>55.5</v>
      </c>
      <c r="E189" s="235">
        <f t="shared" si="22"/>
        <v>56.8</v>
      </c>
      <c r="F189" s="235">
        <f t="shared" si="22"/>
        <v>55.2</v>
      </c>
      <c r="G189" s="235">
        <f t="shared" si="22"/>
        <v>56.7</v>
      </c>
      <c r="H189" s="235">
        <f t="shared" si="22"/>
        <v>56.599999999999994</v>
      </c>
      <c r="I189" s="235">
        <f t="shared" si="22"/>
        <v>58.8</v>
      </c>
      <c r="J189" s="235">
        <f t="shared" si="22"/>
        <v>60.599999999999994</v>
      </c>
      <c r="K189" s="235">
        <f t="shared" si="22"/>
        <v>61.3</v>
      </c>
      <c r="L189" s="235">
        <f t="shared" si="22"/>
        <v>57.8</v>
      </c>
      <c r="M189" s="235">
        <f t="shared" si="22"/>
        <v>60.099999999999994</v>
      </c>
      <c r="N189" s="235">
        <f t="shared" si="22"/>
        <v>64.69999999999999</v>
      </c>
      <c r="O189" s="235">
        <f t="shared" si="22"/>
        <v>65.60000000000001</v>
      </c>
      <c r="P189" s="235">
        <f t="shared" si="22"/>
        <v>65.9</v>
      </c>
      <c r="Q189" s="235">
        <f t="shared" si="22"/>
        <v>65.2</v>
      </c>
      <c r="R189" s="235">
        <f>SUM(R190:R193)</f>
        <v>63.5</v>
      </c>
      <c r="S189" s="235">
        <f>SUM(S190:S193)</f>
        <v>62.599999999999994</v>
      </c>
      <c r="T189" s="235">
        <f>SUM(T190:T193)</f>
        <v>63</v>
      </c>
    </row>
    <row r="190" spans="1:20" ht="12.75">
      <c r="A190" s="84" t="s">
        <v>107</v>
      </c>
      <c r="B190" s="85" t="s">
        <v>125</v>
      </c>
      <c r="C190" s="231">
        <v>5.7</v>
      </c>
      <c r="D190" s="231">
        <v>5</v>
      </c>
      <c r="E190" s="231">
        <v>5.8</v>
      </c>
      <c r="F190" s="231">
        <v>5.4</v>
      </c>
      <c r="G190" s="231">
        <v>6.5</v>
      </c>
      <c r="H190" s="231">
        <v>6.3</v>
      </c>
      <c r="I190" s="231">
        <v>6</v>
      </c>
      <c r="J190" s="231">
        <v>6.3</v>
      </c>
      <c r="K190" s="231">
        <v>5.8</v>
      </c>
      <c r="L190" s="231">
        <v>6.1</v>
      </c>
      <c r="M190" s="231">
        <v>6.5</v>
      </c>
      <c r="N190" s="231">
        <v>8.8</v>
      </c>
      <c r="O190" s="231">
        <v>9.5</v>
      </c>
      <c r="P190" s="231">
        <v>9.5</v>
      </c>
      <c r="Q190" s="231">
        <v>8.9</v>
      </c>
      <c r="R190" s="231">
        <v>8.6</v>
      </c>
      <c r="S190" s="231">
        <v>8.2</v>
      </c>
      <c r="T190" s="231">
        <v>8.5</v>
      </c>
    </row>
    <row r="191" spans="1:20" ht="12.75">
      <c r="A191" s="84" t="s">
        <v>108</v>
      </c>
      <c r="B191" s="85" t="s">
        <v>126</v>
      </c>
      <c r="C191" s="231">
        <v>34.3</v>
      </c>
      <c r="D191" s="231">
        <v>34</v>
      </c>
      <c r="E191" s="231">
        <v>34.8</v>
      </c>
      <c r="F191" s="231">
        <v>33.5</v>
      </c>
      <c r="G191" s="231">
        <v>33.2</v>
      </c>
      <c r="H191" s="231">
        <v>33.6</v>
      </c>
      <c r="I191" s="231">
        <v>34.5</v>
      </c>
      <c r="J191" s="231">
        <v>35.8</v>
      </c>
      <c r="K191" s="231">
        <v>35.6</v>
      </c>
      <c r="L191" s="231">
        <v>31.2</v>
      </c>
      <c r="M191" s="231">
        <v>32.3</v>
      </c>
      <c r="N191" s="231">
        <v>33.2</v>
      </c>
      <c r="O191" s="231">
        <v>33.1</v>
      </c>
      <c r="P191" s="231">
        <v>32.9</v>
      </c>
      <c r="Q191" s="231">
        <v>32.2</v>
      </c>
      <c r="R191" s="231">
        <v>30.9</v>
      </c>
      <c r="S191" s="231">
        <v>30.6</v>
      </c>
      <c r="T191" s="231">
        <v>30.1</v>
      </c>
    </row>
    <row r="192" spans="1:20" ht="12.75">
      <c r="A192" s="84" t="s">
        <v>109</v>
      </c>
      <c r="B192" s="85" t="s">
        <v>127</v>
      </c>
      <c r="C192" s="231">
        <v>2.5</v>
      </c>
      <c r="D192" s="231">
        <v>2.2</v>
      </c>
      <c r="E192" s="231">
        <v>2.2</v>
      </c>
      <c r="F192" s="231">
        <v>2.7</v>
      </c>
      <c r="G192" s="231">
        <v>2.7</v>
      </c>
      <c r="H192" s="231">
        <v>2.8</v>
      </c>
      <c r="I192" s="231">
        <v>2.8</v>
      </c>
      <c r="J192" s="231">
        <v>2.9</v>
      </c>
      <c r="K192" s="231">
        <v>3</v>
      </c>
      <c r="L192" s="231">
        <v>3.1</v>
      </c>
      <c r="M192" s="231">
        <v>3.4</v>
      </c>
      <c r="N192" s="231">
        <v>3.3</v>
      </c>
      <c r="O192" s="231">
        <v>3.2</v>
      </c>
      <c r="P192" s="231">
        <v>3.7</v>
      </c>
      <c r="Q192" s="231">
        <v>3.7</v>
      </c>
      <c r="R192" s="231">
        <v>3.5</v>
      </c>
      <c r="S192" s="231">
        <v>3.5</v>
      </c>
      <c r="T192" s="231">
        <v>3.6</v>
      </c>
    </row>
    <row r="193" spans="1:20" ht="12.75">
      <c r="A193" s="86" t="s">
        <v>110</v>
      </c>
      <c r="B193" s="85" t="s">
        <v>60</v>
      </c>
      <c r="C193" s="231">
        <v>13.1</v>
      </c>
      <c r="D193" s="231">
        <v>14.3</v>
      </c>
      <c r="E193" s="231">
        <v>14</v>
      </c>
      <c r="F193" s="231">
        <v>13.6</v>
      </c>
      <c r="G193" s="231">
        <v>14.3</v>
      </c>
      <c r="H193" s="231">
        <v>13.9</v>
      </c>
      <c r="I193" s="231">
        <v>15.5</v>
      </c>
      <c r="J193" s="231">
        <v>15.6</v>
      </c>
      <c r="K193" s="231">
        <v>16.9</v>
      </c>
      <c r="L193" s="231">
        <v>17.4</v>
      </c>
      <c r="M193" s="231">
        <v>17.9</v>
      </c>
      <c r="N193" s="231">
        <v>19.4</v>
      </c>
      <c r="O193" s="231">
        <v>19.8</v>
      </c>
      <c r="P193" s="231">
        <v>19.8</v>
      </c>
      <c r="Q193" s="231">
        <v>20.4</v>
      </c>
      <c r="R193" s="231">
        <v>20.5</v>
      </c>
      <c r="S193" s="231">
        <v>20.3</v>
      </c>
      <c r="T193" s="231">
        <v>20.8</v>
      </c>
    </row>
    <row r="194" spans="1:20" ht="12.75">
      <c r="A194" s="86"/>
      <c r="B194" s="85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50"/>
      <c r="Q194" s="250"/>
      <c r="R194" s="231"/>
      <c r="S194" s="231"/>
      <c r="T194" s="231"/>
    </row>
    <row r="195" spans="1:20" ht="12.75">
      <c r="A195" s="86" t="s">
        <v>122</v>
      </c>
      <c r="B195" s="200" t="s">
        <v>128</v>
      </c>
      <c r="C195" s="235">
        <f aca="true" t="shared" si="23" ref="C195:Q195">SUM(C196:C206)</f>
        <v>168.89999999999998</v>
      </c>
      <c r="D195" s="235">
        <f t="shared" si="23"/>
        <v>168.7</v>
      </c>
      <c r="E195" s="235">
        <f t="shared" si="23"/>
        <v>169.5</v>
      </c>
      <c r="F195" s="235">
        <f t="shared" si="23"/>
        <v>169.1</v>
      </c>
      <c r="G195" s="235">
        <f t="shared" si="23"/>
        <v>170</v>
      </c>
      <c r="H195" s="235">
        <f t="shared" si="23"/>
        <v>167.5</v>
      </c>
      <c r="I195" s="235">
        <f t="shared" si="23"/>
        <v>173</v>
      </c>
      <c r="J195" s="235">
        <f t="shared" si="23"/>
        <v>174.3</v>
      </c>
      <c r="K195" s="235">
        <f t="shared" si="23"/>
        <v>174.9</v>
      </c>
      <c r="L195" s="235">
        <f t="shared" si="23"/>
        <v>170.3</v>
      </c>
      <c r="M195" s="235">
        <f t="shared" si="23"/>
        <v>171.8</v>
      </c>
      <c r="N195" s="235">
        <f t="shared" si="23"/>
        <v>173.60000000000002</v>
      </c>
      <c r="O195" s="235">
        <f t="shared" si="23"/>
        <v>176.8</v>
      </c>
      <c r="P195" s="235">
        <f t="shared" si="23"/>
        <v>179.1</v>
      </c>
      <c r="Q195" s="235">
        <f t="shared" si="23"/>
        <v>179.4</v>
      </c>
      <c r="R195" s="235">
        <f>SUM(R196:R206)</f>
        <v>182.3</v>
      </c>
      <c r="S195" s="235">
        <f>SUM(S196:S206)</f>
        <v>186.5</v>
      </c>
      <c r="T195" s="235">
        <f>SUM(T196:T206)</f>
        <v>189</v>
      </c>
    </row>
    <row r="196" spans="1:20" ht="12.75">
      <c r="A196" s="84" t="s">
        <v>111</v>
      </c>
      <c r="B196" s="85" t="s">
        <v>129</v>
      </c>
      <c r="C196" s="231">
        <v>20</v>
      </c>
      <c r="D196" s="231">
        <v>20.2</v>
      </c>
      <c r="E196" s="231">
        <v>19.6</v>
      </c>
      <c r="F196" s="231">
        <v>19.6</v>
      </c>
      <c r="G196" s="231">
        <v>20.1</v>
      </c>
      <c r="H196" s="231">
        <v>19.9</v>
      </c>
      <c r="I196" s="231">
        <v>20.8</v>
      </c>
      <c r="J196" s="231">
        <v>20.3</v>
      </c>
      <c r="K196" s="231">
        <v>21.3</v>
      </c>
      <c r="L196" s="231">
        <v>20.9</v>
      </c>
      <c r="M196" s="231">
        <v>20.7</v>
      </c>
      <c r="N196" s="231">
        <v>20.8</v>
      </c>
      <c r="O196" s="231">
        <v>21.1</v>
      </c>
      <c r="P196" s="231">
        <v>21.1</v>
      </c>
      <c r="Q196" s="231">
        <v>21.6</v>
      </c>
      <c r="R196" s="231">
        <v>21.8</v>
      </c>
      <c r="S196" s="231">
        <v>22</v>
      </c>
      <c r="T196" s="231">
        <v>22.2</v>
      </c>
    </row>
    <row r="197" spans="1:20" ht="12.75">
      <c r="A197" s="84" t="s">
        <v>114</v>
      </c>
      <c r="B197" s="85" t="s">
        <v>132</v>
      </c>
      <c r="C197" s="231">
        <v>14</v>
      </c>
      <c r="D197" s="231">
        <v>13.4</v>
      </c>
      <c r="E197" s="231">
        <v>13.2</v>
      </c>
      <c r="F197" s="231">
        <v>13.5</v>
      </c>
      <c r="G197" s="231">
        <v>12.8</v>
      </c>
      <c r="H197" s="231">
        <v>13.4</v>
      </c>
      <c r="I197" s="231">
        <v>13.5</v>
      </c>
      <c r="J197" s="231">
        <v>13.8</v>
      </c>
      <c r="K197" s="231">
        <v>14.1</v>
      </c>
      <c r="L197" s="231">
        <v>13.5</v>
      </c>
      <c r="M197" s="231">
        <v>14.2</v>
      </c>
      <c r="N197" s="231">
        <v>13.9</v>
      </c>
      <c r="O197" s="231">
        <v>14</v>
      </c>
      <c r="P197" s="231">
        <v>15.7</v>
      </c>
      <c r="Q197" s="231">
        <v>14.2</v>
      </c>
      <c r="R197" s="231">
        <v>13.3</v>
      </c>
      <c r="S197" s="231">
        <v>13.9</v>
      </c>
      <c r="T197" s="231">
        <v>13.6</v>
      </c>
    </row>
    <row r="198" spans="1:20" ht="12.75">
      <c r="A198" s="84" t="s">
        <v>112</v>
      </c>
      <c r="B198" s="85" t="s">
        <v>133</v>
      </c>
      <c r="C198" s="231">
        <v>5.9</v>
      </c>
      <c r="D198" s="231">
        <v>6</v>
      </c>
      <c r="E198" s="231">
        <v>5.6</v>
      </c>
      <c r="F198" s="231">
        <v>5.5</v>
      </c>
      <c r="G198" s="231">
        <v>5.6</v>
      </c>
      <c r="H198" s="231">
        <v>5.4</v>
      </c>
      <c r="I198" s="231">
        <v>5.6</v>
      </c>
      <c r="J198" s="231">
        <v>6.1</v>
      </c>
      <c r="K198" s="231">
        <v>6.6</v>
      </c>
      <c r="L198" s="231">
        <v>6.5</v>
      </c>
      <c r="M198" s="231">
        <v>6.3</v>
      </c>
      <c r="N198" s="231">
        <v>6.4</v>
      </c>
      <c r="O198" s="231">
        <v>7</v>
      </c>
      <c r="P198" s="231">
        <v>7.4</v>
      </c>
      <c r="Q198" s="231">
        <v>7.9</v>
      </c>
      <c r="R198" s="231">
        <v>8.3</v>
      </c>
      <c r="S198" s="231">
        <v>9</v>
      </c>
      <c r="T198" s="231">
        <v>9</v>
      </c>
    </row>
    <row r="199" spans="1:20" ht="12.75">
      <c r="A199" s="84" t="s">
        <v>134</v>
      </c>
      <c r="B199" s="85" t="s">
        <v>153</v>
      </c>
      <c r="C199" s="231">
        <v>5.5</v>
      </c>
      <c r="D199" s="231">
        <v>5.9</v>
      </c>
      <c r="E199" s="231">
        <v>5.6</v>
      </c>
      <c r="F199" s="231">
        <v>5.5</v>
      </c>
      <c r="G199" s="231">
        <v>5.5</v>
      </c>
      <c r="H199" s="231">
        <v>5.4</v>
      </c>
      <c r="I199" s="231">
        <v>5.5</v>
      </c>
      <c r="J199" s="231">
        <v>5.5</v>
      </c>
      <c r="K199" s="231">
        <v>5.7</v>
      </c>
      <c r="L199" s="231">
        <v>5.5</v>
      </c>
      <c r="M199" s="231">
        <v>5.5</v>
      </c>
      <c r="N199" s="231">
        <v>5.3</v>
      </c>
      <c r="O199" s="231">
        <v>5.7</v>
      </c>
      <c r="P199" s="231">
        <v>5.7</v>
      </c>
      <c r="Q199" s="231">
        <v>5.7</v>
      </c>
      <c r="R199" s="231">
        <v>6.2</v>
      </c>
      <c r="S199" s="231">
        <v>5.8</v>
      </c>
      <c r="T199" s="231">
        <v>6</v>
      </c>
    </row>
    <row r="200" spans="1:20" ht="12.75">
      <c r="A200" s="84" t="s">
        <v>115</v>
      </c>
      <c r="B200" s="85" t="s">
        <v>135</v>
      </c>
      <c r="C200" s="231">
        <v>2.8</v>
      </c>
      <c r="D200" s="231">
        <v>2.9</v>
      </c>
      <c r="E200" s="231">
        <v>3</v>
      </c>
      <c r="F200" s="231">
        <v>2.9</v>
      </c>
      <c r="G200" s="231">
        <v>2.9</v>
      </c>
      <c r="H200" s="231">
        <v>3</v>
      </c>
      <c r="I200" s="231">
        <v>2.9</v>
      </c>
      <c r="J200" s="231">
        <v>2.9</v>
      </c>
      <c r="K200" s="231">
        <v>2.7</v>
      </c>
      <c r="L200" s="231">
        <v>2.8</v>
      </c>
      <c r="M200" s="231">
        <v>2.7</v>
      </c>
      <c r="N200" s="231">
        <v>2.7</v>
      </c>
      <c r="O200" s="231">
        <v>2.7</v>
      </c>
      <c r="P200" s="231">
        <v>2.9</v>
      </c>
      <c r="Q200" s="231">
        <v>3</v>
      </c>
      <c r="R200" s="231">
        <v>2.5</v>
      </c>
      <c r="S200" s="231">
        <v>2.7</v>
      </c>
      <c r="T200" s="231">
        <v>2.7</v>
      </c>
    </row>
    <row r="201" spans="1:20" ht="12.75">
      <c r="A201" s="84" t="s">
        <v>116</v>
      </c>
      <c r="B201" s="85" t="s">
        <v>146</v>
      </c>
      <c r="C201" s="231">
        <v>2.3</v>
      </c>
      <c r="D201" s="231">
        <v>2.5</v>
      </c>
      <c r="E201" s="231">
        <v>2.3</v>
      </c>
      <c r="F201" s="231">
        <v>2.8</v>
      </c>
      <c r="G201" s="231">
        <v>2.8</v>
      </c>
      <c r="H201" s="231">
        <v>3.1</v>
      </c>
      <c r="I201" s="231">
        <v>3</v>
      </c>
      <c r="J201" s="231">
        <v>2.9</v>
      </c>
      <c r="K201" s="231">
        <v>3.2</v>
      </c>
      <c r="L201" s="231">
        <v>3</v>
      </c>
      <c r="M201" s="231">
        <v>3</v>
      </c>
      <c r="N201" s="231">
        <v>3.2</v>
      </c>
      <c r="O201" s="231">
        <v>3.2</v>
      </c>
      <c r="P201" s="231">
        <v>3.1</v>
      </c>
      <c r="Q201" s="231">
        <v>3.2</v>
      </c>
      <c r="R201" s="231">
        <v>3.3</v>
      </c>
      <c r="S201" s="231">
        <v>3.3</v>
      </c>
      <c r="T201" s="231">
        <v>3.4</v>
      </c>
    </row>
    <row r="202" spans="1:20" ht="12.75">
      <c r="A202" s="84" t="s">
        <v>123</v>
      </c>
      <c r="B202" s="85" t="s">
        <v>188</v>
      </c>
      <c r="C202" s="231">
        <v>13.9</v>
      </c>
      <c r="D202" s="231">
        <v>14.1</v>
      </c>
      <c r="E202" s="231">
        <v>14.3</v>
      </c>
      <c r="F202" s="231">
        <v>14.4</v>
      </c>
      <c r="G202" s="231">
        <v>14.1</v>
      </c>
      <c r="H202" s="231">
        <v>14.3</v>
      </c>
      <c r="I202" s="231">
        <v>15.4</v>
      </c>
      <c r="J202" s="231">
        <v>16.9</v>
      </c>
      <c r="K202" s="231">
        <v>17.9</v>
      </c>
      <c r="L202" s="231">
        <v>17.5</v>
      </c>
      <c r="M202" s="231">
        <v>18.2</v>
      </c>
      <c r="N202" s="231">
        <v>19.3</v>
      </c>
      <c r="O202" s="231">
        <v>20.1</v>
      </c>
      <c r="P202" s="231">
        <v>20</v>
      </c>
      <c r="Q202" s="231">
        <v>20.1</v>
      </c>
      <c r="R202" s="231">
        <v>20.7</v>
      </c>
      <c r="S202" s="231">
        <v>21.5</v>
      </c>
      <c r="T202" s="231">
        <v>21.6</v>
      </c>
    </row>
    <row r="203" spans="1:20" ht="12.75">
      <c r="A203" s="84" t="s">
        <v>117</v>
      </c>
      <c r="B203" s="85" t="s">
        <v>148</v>
      </c>
      <c r="C203" s="231">
        <v>18.9</v>
      </c>
      <c r="D203" s="231">
        <v>17.3</v>
      </c>
      <c r="E203" s="231">
        <v>16.4</v>
      </c>
      <c r="F203" s="231">
        <v>17.1</v>
      </c>
      <c r="G203" s="231">
        <v>17.1</v>
      </c>
      <c r="H203" s="231">
        <v>16.8</v>
      </c>
      <c r="I203" s="231">
        <v>18.9</v>
      </c>
      <c r="J203" s="231">
        <v>18.3</v>
      </c>
      <c r="K203" s="231">
        <v>15.3</v>
      </c>
      <c r="L203" s="231">
        <v>14.2</v>
      </c>
      <c r="M203" s="231">
        <v>14.9</v>
      </c>
      <c r="N203" s="231">
        <v>15</v>
      </c>
      <c r="O203" s="231">
        <v>15</v>
      </c>
      <c r="P203" s="231">
        <v>15.5</v>
      </c>
      <c r="Q203" s="231">
        <v>15.6</v>
      </c>
      <c r="R203" s="231">
        <v>15.7</v>
      </c>
      <c r="S203" s="231">
        <v>15.4</v>
      </c>
      <c r="T203" s="231">
        <v>15.2</v>
      </c>
    </row>
    <row r="204" spans="1:20" ht="12.75">
      <c r="A204" s="84" t="s">
        <v>118</v>
      </c>
      <c r="B204" s="85" t="s">
        <v>63</v>
      </c>
      <c r="C204" s="231">
        <v>26.2</v>
      </c>
      <c r="D204" s="231">
        <v>25.4</v>
      </c>
      <c r="E204" s="231">
        <v>27</v>
      </c>
      <c r="F204" s="231">
        <v>26.4</v>
      </c>
      <c r="G204" s="231">
        <v>26.3</v>
      </c>
      <c r="H204" s="231">
        <v>25.6</v>
      </c>
      <c r="I204" s="231">
        <v>26.7</v>
      </c>
      <c r="J204" s="231">
        <v>25.7</v>
      </c>
      <c r="K204" s="231">
        <v>27.9</v>
      </c>
      <c r="L204" s="231">
        <v>27.6</v>
      </c>
      <c r="M204" s="231">
        <v>27.5</v>
      </c>
      <c r="N204" s="231">
        <v>27.7</v>
      </c>
      <c r="O204" s="231">
        <v>28</v>
      </c>
      <c r="P204" s="231">
        <v>27.4</v>
      </c>
      <c r="Q204" s="231">
        <v>27.5</v>
      </c>
      <c r="R204" s="231">
        <v>27.7</v>
      </c>
      <c r="S204" s="231">
        <v>28</v>
      </c>
      <c r="T204" s="231">
        <v>28.5</v>
      </c>
    </row>
    <row r="205" spans="1:21" s="6" customFormat="1" ht="12.75">
      <c r="A205" s="84" t="s">
        <v>119</v>
      </c>
      <c r="B205" s="85" t="s">
        <v>150</v>
      </c>
      <c r="C205" s="231">
        <v>48.7</v>
      </c>
      <c r="D205" s="231">
        <v>49.5</v>
      </c>
      <c r="E205" s="231">
        <v>51</v>
      </c>
      <c r="F205" s="231">
        <v>50.3</v>
      </c>
      <c r="G205" s="231">
        <v>50.9</v>
      </c>
      <c r="H205" s="231">
        <v>49.4</v>
      </c>
      <c r="I205" s="231">
        <v>49.1</v>
      </c>
      <c r="J205" s="231">
        <v>50.4</v>
      </c>
      <c r="K205" s="231">
        <v>49.4</v>
      </c>
      <c r="L205" s="231">
        <v>48.8</v>
      </c>
      <c r="M205" s="231">
        <v>48.9</v>
      </c>
      <c r="N205" s="231">
        <v>49.3</v>
      </c>
      <c r="O205" s="231">
        <v>49.9</v>
      </c>
      <c r="P205" s="231">
        <v>50.2</v>
      </c>
      <c r="Q205" s="231">
        <v>50.5</v>
      </c>
      <c r="R205" s="231">
        <v>52.7</v>
      </c>
      <c r="S205" s="231">
        <v>54.6</v>
      </c>
      <c r="T205" s="231">
        <v>56.1</v>
      </c>
      <c r="U205"/>
    </row>
    <row r="206" spans="1:21" ht="12.75">
      <c r="A206" s="84" t="s">
        <v>120</v>
      </c>
      <c r="B206" s="85" t="s">
        <v>151</v>
      </c>
      <c r="C206" s="231">
        <v>10.7</v>
      </c>
      <c r="D206" s="231">
        <v>11.5</v>
      </c>
      <c r="E206" s="231">
        <v>11.5</v>
      </c>
      <c r="F206" s="231">
        <v>11.1</v>
      </c>
      <c r="G206" s="231">
        <v>11.9</v>
      </c>
      <c r="H206" s="231">
        <v>11.2</v>
      </c>
      <c r="I206" s="231">
        <v>11.6</v>
      </c>
      <c r="J206" s="231">
        <v>11.5</v>
      </c>
      <c r="K206" s="231">
        <v>10.8</v>
      </c>
      <c r="L206" s="231">
        <v>10</v>
      </c>
      <c r="M206" s="231">
        <v>9.9</v>
      </c>
      <c r="N206" s="231">
        <v>10</v>
      </c>
      <c r="O206" s="231">
        <v>10.1</v>
      </c>
      <c r="P206" s="231">
        <v>10.1</v>
      </c>
      <c r="Q206" s="231">
        <v>10.1</v>
      </c>
      <c r="R206" s="231">
        <v>10.1</v>
      </c>
      <c r="S206" s="231">
        <v>10.3</v>
      </c>
      <c r="T206" s="231">
        <v>10.7</v>
      </c>
      <c r="U206" s="6"/>
    </row>
    <row r="207" spans="1:20" ht="13.5" thickBot="1">
      <c r="A207" s="27"/>
      <c r="B207" s="103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31"/>
      <c r="N207" s="31"/>
      <c r="O207" s="31"/>
      <c r="P207" s="31"/>
      <c r="Q207" s="31"/>
      <c r="R207" s="234"/>
      <c r="S207" s="234"/>
      <c r="T207" s="234"/>
    </row>
    <row r="208" spans="1:21" s="6" customFormat="1" ht="12.75">
      <c r="A208" s="36"/>
      <c r="B208" s="84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72"/>
      <c r="N208" s="72"/>
      <c r="O208" s="35"/>
      <c r="P208" s="5"/>
      <c r="Q208" s="5"/>
      <c r="R208" s="96"/>
      <c r="S208" s="96"/>
      <c r="T208" s="96"/>
      <c r="U208"/>
    </row>
    <row r="209" spans="1:21" ht="12.75">
      <c r="A209" s="36" t="s">
        <v>57</v>
      </c>
      <c r="B209" s="6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72"/>
      <c r="N209" s="72"/>
      <c r="O209" s="5"/>
      <c r="P209" s="35"/>
      <c r="Q209" s="35"/>
      <c r="R209" s="260"/>
      <c r="S209" s="260"/>
      <c r="T209" s="260"/>
      <c r="U209" s="6"/>
    </row>
    <row r="210" spans="1:21" s="6" customFormat="1" ht="12.75">
      <c r="A210" s="84" t="s">
        <v>121</v>
      </c>
      <c r="B210" s="200" t="s">
        <v>221</v>
      </c>
      <c r="C210" s="232">
        <f>C212+C218</f>
        <v>0.7</v>
      </c>
      <c r="D210" s="232">
        <f aca="true" t="shared" si="24" ref="D210:Q210">D212+D218</f>
        <v>0.6</v>
      </c>
      <c r="E210" s="232">
        <f t="shared" si="24"/>
        <v>0.6</v>
      </c>
      <c r="F210" s="232">
        <f t="shared" si="24"/>
        <v>0.7</v>
      </c>
      <c r="G210" s="232">
        <f t="shared" si="24"/>
        <v>0.7</v>
      </c>
      <c r="H210" s="232">
        <f t="shared" si="24"/>
        <v>0.7</v>
      </c>
      <c r="I210" s="232">
        <f t="shared" si="24"/>
        <v>0.7</v>
      </c>
      <c r="J210" s="232">
        <f t="shared" si="24"/>
        <v>0.8</v>
      </c>
      <c r="K210" s="232">
        <f t="shared" si="24"/>
        <v>0.8</v>
      </c>
      <c r="L210" s="232">
        <f t="shared" si="24"/>
        <v>0.9</v>
      </c>
      <c r="M210" s="232">
        <f t="shared" si="24"/>
        <v>0.9</v>
      </c>
      <c r="N210" s="232">
        <f t="shared" si="24"/>
        <v>0.8</v>
      </c>
      <c r="O210" s="232">
        <f t="shared" si="24"/>
        <v>0.7</v>
      </c>
      <c r="P210" s="232">
        <f t="shared" si="24"/>
        <v>0.7</v>
      </c>
      <c r="Q210" s="232">
        <f t="shared" si="24"/>
        <v>0.6</v>
      </c>
      <c r="R210" s="235">
        <f>R212+R218</f>
        <v>0.6</v>
      </c>
      <c r="S210" s="235">
        <f>S212+S218</f>
        <v>0.6</v>
      </c>
      <c r="T210" s="235">
        <f>T212+T218</f>
        <v>0.6</v>
      </c>
      <c r="U210"/>
    </row>
    <row r="211" spans="1:21" ht="12.75">
      <c r="A211" s="84"/>
      <c r="B211" s="85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72"/>
      <c r="N211" s="72"/>
      <c r="O211" s="5"/>
      <c r="P211" s="5"/>
      <c r="Q211" s="5"/>
      <c r="R211" s="96"/>
      <c r="S211" s="96"/>
      <c r="T211" s="96"/>
      <c r="U211" s="6"/>
    </row>
    <row r="212" spans="1:20" ht="12.75">
      <c r="A212" s="84" t="s">
        <v>113</v>
      </c>
      <c r="B212" s="200" t="s">
        <v>124</v>
      </c>
      <c r="C212" s="232">
        <f aca="true" t="shared" si="25" ref="C212:Q212">SUM(C213:C216)</f>
        <v>0</v>
      </c>
      <c r="D212" s="232">
        <f t="shared" si="25"/>
        <v>0</v>
      </c>
      <c r="E212" s="232">
        <f t="shared" si="25"/>
        <v>0</v>
      </c>
      <c r="F212" s="232">
        <f t="shared" si="25"/>
        <v>0</v>
      </c>
      <c r="G212" s="232">
        <f t="shared" si="25"/>
        <v>0</v>
      </c>
      <c r="H212" s="232">
        <f t="shared" si="25"/>
        <v>0</v>
      </c>
      <c r="I212" s="232">
        <f t="shared" si="25"/>
        <v>0</v>
      </c>
      <c r="J212" s="232">
        <f t="shared" si="25"/>
        <v>0</v>
      </c>
      <c r="K212" s="232">
        <f t="shared" si="25"/>
        <v>0</v>
      </c>
      <c r="L212" s="232">
        <f t="shared" si="25"/>
        <v>0</v>
      </c>
      <c r="M212" s="232">
        <f t="shared" si="25"/>
        <v>0</v>
      </c>
      <c r="N212" s="232">
        <f t="shared" si="25"/>
        <v>0</v>
      </c>
      <c r="O212" s="232">
        <f t="shared" si="25"/>
        <v>0</v>
      </c>
      <c r="P212" s="232">
        <f t="shared" si="25"/>
        <v>0</v>
      </c>
      <c r="Q212" s="232">
        <f t="shared" si="25"/>
        <v>0</v>
      </c>
      <c r="R212" s="235">
        <f>SUM(R213:R216)</f>
        <v>0</v>
      </c>
      <c r="S212" s="235">
        <f>SUM(S213:S216)</f>
        <v>0</v>
      </c>
      <c r="T212" s="235">
        <f>SUM(T213:T216)</f>
        <v>0</v>
      </c>
    </row>
    <row r="213" spans="1:20" ht="12.75">
      <c r="A213" s="84" t="s">
        <v>107</v>
      </c>
      <c r="B213" s="85" t="s">
        <v>125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197">
        <v>0</v>
      </c>
      <c r="S213" s="197">
        <v>0</v>
      </c>
      <c r="T213" s="197">
        <v>0</v>
      </c>
    </row>
    <row r="214" spans="1:20" ht="12.75">
      <c r="A214" s="84" t="s">
        <v>108</v>
      </c>
      <c r="B214" s="85" t="s">
        <v>126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197">
        <v>0</v>
      </c>
      <c r="S214" s="197">
        <v>0</v>
      </c>
      <c r="T214" s="197">
        <v>0</v>
      </c>
    </row>
    <row r="215" spans="1:20" ht="12.75">
      <c r="A215" s="84" t="s">
        <v>109</v>
      </c>
      <c r="B215" s="85" t="s">
        <v>127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197">
        <v>0</v>
      </c>
      <c r="S215" s="197">
        <v>0</v>
      </c>
      <c r="T215" s="197">
        <v>0</v>
      </c>
    </row>
    <row r="216" spans="1:20" ht="12.75">
      <c r="A216" s="86" t="s">
        <v>110</v>
      </c>
      <c r="B216" s="85" t="s">
        <v>60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197">
        <v>0</v>
      </c>
      <c r="S216" s="197">
        <v>0</v>
      </c>
      <c r="T216" s="197">
        <v>0</v>
      </c>
    </row>
    <row r="217" spans="1:20" ht="12.75">
      <c r="A217" s="86"/>
      <c r="B217" s="85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5"/>
      <c r="P217" s="35"/>
      <c r="Q217" s="35"/>
      <c r="R217" s="260"/>
      <c r="S217" s="260"/>
      <c r="T217" s="260"/>
    </row>
    <row r="218" spans="1:20" ht="12.75">
      <c r="A218" s="86" t="s">
        <v>122</v>
      </c>
      <c r="B218" s="200" t="s">
        <v>128</v>
      </c>
      <c r="C218" s="232">
        <f aca="true" t="shared" si="26" ref="C218:Q218">SUM(C219:C229)</f>
        <v>0.7</v>
      </c>
      <c r="D218" s="232">
        <f t="shared" si="26"/>
        <v>0.6</v>
      </c>
      <c r="E218" s="232">
        <f t="shared" si="26"/>
        <v>0.6</v>
      </c>
      <c r="F218" s="232">
        <f t="shared" si="26"/>
        <v>0.7</v>
      </c>
      <c r="G218" s="232">
        <f t="shared" si="26"/>
        <v>0.7</v>
      </c>
      <c r="H218" s="232">
        <f t="shared" si="26"/>
        <v>0.7</v>
      </c>
      <c r="I218" s="232">
        <f t="shared" si="26"/>
        <v>0.7</v>
      </c>
      <c r="J218" s="232">
        <f t="shared" si="26"/>
        <v>0.8</v>
      </c>
      <c r="K218" s="232">
        <f t="shared" si="26"/>
        <v>0.8</v>
      </c>
      <c r="L218" s="232">
        <f t="shared" si="26"/>
        <v>0.9</v>
      </c>
      <c r="M218" s="232">
        <f t="shared" si="26"/>
        <v>0.9</v>
      </c>
      <c r="N218" s="232">
        <f t="shared" si="26"/>
        <v>0.8</v>
      </c>
      <c r="O218" s="232">
        <f t="shared" si="26"/>
        <v>0.7</v>
      </c>
      <c r="P218" s="232">
        <f t="shared" si="26"/>
        <v>0.7</v>
      </c>
      <c r="Q218" s="232">
        <f t="shared" si="26"/>
        <v>0.6</v>
      </c>
      <c r="R218" s="235">
        <f>SUM(R219:R229)</f>
        <v>0.6</v>
      </c>
      <c r="S218" s="235">
        <f>SUM(S219:S229)</f>
        <v>0.6</v>
      </c>
      <c r="T218" s="235">
        <f>SUM(T219:T229)</f>
        <v>0.6</v>
      </c>
    </row>
    <row r="219" spans="1:20" ht="12.75">
      <c r="A219" s="84" t="s">
        <v>111</v>
      </c>
      <c r="B219" s="85" t="s">
        <v>129</v>
      </c>
      <c r="C219" s="97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154">
        <v>0</v>
      </c>
      <c r="S219" s="154">
        <v>0</v>
      </c>
      <c r="T219" s="154">
        <v>0</v>
      </c>
    </row>
    <row r="220" spans="1:20" ht="12.75">
      <c r="A220" s="84" t="s">
        <v>114</v>
      </c>
      <c r="B220" s="85" t="s">
        <v>132</v>
      </c>
      <c r="C220" s="97">
        <v>0</v>
      </c>
      <c r="D220" s="97">
        <v>0</v>
      </c>
      <c r="E220" s="97">
        <v>0</v>
      </c>
      <c r="F220" s="97">
        <v>0</v>
      </c>
      <c r="G220" s="97">
        <v>0</v>
      </c>
      <c r="H220" s="97">
        <v>0</v>
      </c>
      <c r="I220" s="97">
        <v>0</v>
      </c>
      <c r="J220" s="97">
        <v>0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  <c r="Q220" s="97">
        <v>0</v>
      </c>
      <c r="R220" s="154">
        <v>0</v>
      </c>
      <c r="S220" s="154">
        <v>0</v>
      </c>
      <c r="T220" s="154">
        <v>0</v>
      </c>
    </row>
    <row r="221" spans="1:20" ht="12.75">
      <c r="A221" s="84" t="s">
        <v>112</v>
      </c>
      <c r="B221" s="85" t="s">
        <v>133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97">
        <v>0</v>
      </c>
      <c r="P221" s="97">
        <v>0</v>
      </c>
      <c r="Q221" s="97">
        <v>0</v>
      </c>
      <c r="R221" s="154">
        <v>0</v>
      </c>
      <c r="S221" s="154">
        <v>0</v>
      </c>
      <c r="T221" s="154">
        <v>0</v>
      </c>
    </row>
    <row r="222" spans="1:20" ht="12.75">
      <c r="A222" s="84" t="s">
        <v>134</v>
      </c>
      <c r="B222" s="85" t="s">
        <v>153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197">
        <v>0</v>
      </c>
      <c r="S222" s="197">
        <v>0</v>
      </c>
      <c r="T222" s="197">
        <v>0</v>
      </c>
    </row>
    <row r="223" spans="1:20" ht="12.75">
      <c r="A223" s="84" t="s">
        <v>115</v>
      </c>
      <c r="B223" s="85" t="s">
        <v>135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197">
        <v>0</v>
      </c>
      <c r="S223" s="197">
        <v>0</v>
      </c>
      <c r="T223" s="197">
        <v>0</v>
      </c>
    </row>
    <row r="224" spans="1:20" ht="12.75">
      <c r="A224" s="84" t="s">
        <v>116</v>
      </c>
      <c r="B224" s="85" t="s">
        <v>146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197">
        <v>0</v>
      </c>
      <c r="S224" s="197">
        <v>0</v>
      </c>
      <c r="T224" s="197">
        <v>0</v>
      </c>
    </row>
    <row r="225" spans="1:20" ht="12.75">
      <c r="A225" s="84" t="s">
        <v>123</v>
      </c>
      <c r="B225" s="85" t="s">
        <v>188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197">
        <v>0</v>
      </c>
      <c r="S225" s="197">
        <v>0</v>
      </c>
      <c r="T225" s="197">
        <v>0</v>
      </c>
    </row>
    <row r="226" spans="1:20" ht="12.75">
      <c r="A226" s="84" t="s">
        <v>117</v>
      </c>
      <c r="B226" s="85" t="s">
        <v>148</v>
      </c>
      <c r="C226" s="231">
        <v>0.7</v>
      </c>
      <c r="D226" s="231">
        <v>0.6</v>
      </c>
      <c r="E226" s="231">
        <v>0.6</v>
      </c>
      <c r="F226" s="231">
        <v>0.7</v>
      </c>
      <c r="G226" s="231">
        <v>0.7</v>
      </c>
      <c r="H226" s="231">
        <v>0.7</v>
      </c>
      <c r="I226" s="231">
        <v>0.7</v>
      </c>
      <c r="J226" s="231">
        <v>0.8</v>
      </c>
      <c r="K226" s="231">
        <v>0.8</v>
      </c>
      <c r="L226" s="231">
        <v>0.9</v>
      </c>
      <c r="M226" s="231">
        <v>0.9</v>
      </c>
      <c r="N226" s="231">
        <v>0.8</v>
      </c>
      <c r="O226" s="231">
        <v>0.7</v>
      </c>
      <c r="P226" s="231">
        <v>0.7</v>
      </c>
      <c r="Q226" s="231">
        <v>0.6</v>
      </c>
      <c r="R226" s="231">
        <v>0.6</v>
      </c>
      <c r="S226" s="231">
        <v>0.6</v>
      </c>
      <c r="T226" s="231">
        <v>0.6</v>
      </c>
    </row>
    <row r="227" spans="1:20" ht="12.75">
      <c r="A227" s="84" t="s">
        <v>118</v>
      </c>
      <c r="B227" s="85" t="s">
        <v>63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197">
        <v>0</v>
      </c>
      <c r="S227" s="197">
        <v>0</v>
      </c>
      <c r="T227" s="197">
        <v>0</v>
      </c>
    </row>
    <row r="228" spans="1:20" ht="12.75">
      <c r="A228" s="84" t="s">
        <v>119</v>
      </c>
      <c r="B228" s="85" t="s">
        <v>150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197">
        <v>0</v>
      </c>
      <c r="S228" s="197">
        <v>0</v>
      </c>
      <c r="T228" s="197">
        <v>0</v>
      </c>
    </row>
    <row r="229" spans="1:20" ht="12.75">
      <c r="A229" s="84" t="s">
        <v>120</v>
      </c>
      <c r="B229" s="85" t="s">
        <v>151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197">
        <v>0</v>
      </c>
      <c r="S229" s="197">
        <v>0</v>
      </c>
      <c r="T229" s="197">
        <v>0</v>
      </c>
    </row>
    <row r="230" spans="1:20" ht="13.5" thickBot="1">
      <c r="A230" s="27"/>
      <c r="B230" s="103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31"/>
      <c r="N230" s="31"/>
      <c r="O230" s="31"/>
      <c r="P230" s="31"/>
      <c r="Q230" s="31"/>
      <c r="R230" s="234"/>
      <c r="S230" s="234"/>
      <c r="T230" s="234"/>
    </row>
    <row r="231" spans="1:20" ht="12.75">
      <c r="A231" s="36"/>
      <c r="B231" s="84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72"/>
      <c r="N231" s="72"/>
      <c r="O231" s="5"/>
      <c r="P231" s="5"/>
      <c r="Q231" s="5"/>
      <c r="R231" s="96"/>
      <c r="S231" s="96"/>
      <c r="T231" s="96"/>
    </row>
    <row r="232" spans="1:20" ht="12.75">
      <c r="A232" s="36" t="s">
        <v>87</v>
      </c>
      <c r="B232" s="6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72"/>
      <c r="N232" s="72"/>
      <c r="O232" s="5"/>
      <c r="P232" s="5"/>
      <c r="Q232" s="5"/>
      <c r="R232" s="96"/>
      <c r="S232" s="96"/>
      <c r="T232" s="96"/>
    </row>
    <row r="233" spans="1:20" ht="12.75">
      <c r="A233" s="84" t="s">
        <v>121</v>
      </c>
      <c r="B233" s="200" t="s">
        <v>223</v>
      </c>
      <c r="C233" s="224">
        <f>C210+C187+C164+C141+C118+C95+C72+C49+C8</f>
        <v>4300.7</v>
      </c>
      <c r="D233" s="224">
        <f aca="true" t="shared" si="27" ref="D233:Q233">D210+D187+D164+D141+D118+D95+D72+D49+D8</f>
        <v>4391.200000000001</v>
      </c>
      <c r="E233" s="224">
        <f t="shared" si="27"/>
        <v>4393.3</v>
      </c>
      <c r="F233" s="224">
        <f t="shared" si="27"/>
        <v>4367.900000000001</v>
      </c>
      <c r="G233" s="224">
        <f t="shared" si="27"/>
        <v>4337.400000000001</v>
      </c>
      <c r="H233" s="224">
        <f t="shared" si="27"/>
        <v>4348.9</v>
      </c>
      <c r="I233" s="224">
        <f t="shared" si="27"/>
        <v>4422.5</v>
      </c>
      <c r="J233" s="224">
        <f t="shared" si="27"/>
        <v>4524.3</v>
      </c>
      <c r="K233" s="224">
        <f t="shared" si="27"/>
        <v>4565.200000000001</v>
      </c>
      <c r="L233" s="224">
        <f t="shared" si="27"/>
        <v>4454.7</v>
      </c>
      <c r="M233" s="224">
        <f t="shared" si="27"/>
        <v>4497.7</v>
      </c>
      <c r="N233" s="224">
        <f t="shared" si="27"/>
        <v>4593.7</v>
      </c>
      <c r="O233" s="224">
        <f t="shared" si="27"/>
        <v>4627.299999999999</v>
      </c>
      <c r="P233" s="224">
        <f t="shared" si="27"/>
        <v>4672</v>
      </c>
      <c r="Q233" s="224">
        <f t="shared" si="27"/>
        <v>4737.4</v>
      </c>
      <c r="R233" s="224">
        <f>R210+R187+R164+R141+R118+R95+R72+R49+R8</f>
        <v>4807.3</v>
      </c>
      <c r="S233" s="224">
        <f>S210+S187+S164+S141+S118+S95+S72+S49+S8</f>
        <v>4896.499999999999</v>
      </c>
      <c r="T233" s="224">
        <f>T210+T187+T164+T141+T118+T95+T72+T49+T8</f>
        <v>5011.3</v>
      </c>
    </row>
    <row r="234" spans="1:20" ht="12.75">
      <c r="A234" s="84"/>
      <c r="B234" s="85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72"/>
      <c r="N234" s="72"/>
      <c r="O234" s="5"/>
      <c r="P234" s="5"/>
      <c r="Q234" s="5"/>
      <c r="R234" s="96"/>
      <c r="S234" s="96"/>
      <c r="T234" s="96"/>
    </row>
    <row r="235" spans="1:20" ht="12.75">
      <c r="A235" s="84" t="s">
        <v>113</v>
      </c>
      <c r="B235" s="200" t="s">
        <v>124</v>
      </c>
      <c r="C235" s="224">
        <f>C212+C189+C166+C143+C120+C97+C74+C51+C11</f>
        <v>1130</v>
      </c>
      <c r="D235" s="224">
        <f aca="true" t="shared" si="28" ref="D235:Q235">D212+D189+D166+D143+D120+D97+D74+D51+D11</f>
        <v>1148.9999999999998</v>
      </c>
      <c r="E235" s="224">
        <f t="shared" si="28"/>
        <v>1130.3999999999999</v>
      </c>
      <c r="F235" s="224">
        <f t="shared" si="28"/>
        <v>1102.2</v>
      </c>
      <c r="G235" s="224">
        <f t="shared" si="28"/>
        <v>1068.7000000000003</v>
      </c>
      <c r="H235" s="224">
        <f t="shared" si="28"/>
        <v>1065</v>
      </c>
      <c r="I235" s="224">
        <f t="shared" si="28"/>
        <v>1072.6</v>
      </c>
      <c r="J235" s="224">
        <f t="shared" si="28"/>
        <v>1108.9</v>
      </c>
      <c r="K235" s="224">
        <f t="shared" si="28"/>
        <v>1132</v>
      </c>
      <c r="L235" s="224">
        <f t="shared" si="28"/>
        <v>1063.4</v>
      </c>
      <c r="M235" s="224">
        <f t="shared" si="28"/>
        <v>1064.4</v>
      </c>
      <c r="N235" s="224">
        <f t="shared" si="28"/>
        <v>1097.8999999999999</v>
      </c>
      <c r="O235" s="224">
        <f t="shared" si="28"/>
        <v>1094.8000000000002</v>
      </c>
      <c r="P235" s="224">
        <f t="shared" si="28"/>
        <v>1087.1</v>
      </c>
      <c r="Q235" s="224">
        <f t="shared" si="28"/>
        <v>1089.7</v>
      </c>
      <c r="R235" s="224">
        <f>R212+R189+R166+R143+R120+R97+R74+R51+R11</f>
        <v>1072</v>
      </c>
      <c r="S235" s="224">
        <f>S212+S189+S166+S143+S120+S97+S74+S51+S11</f>
        <v>1064.8</v>
      </c>
      <c r="T235" s="224">
        <f>T212+T189+T166+T143+T120+T97+T74+T51+T11</f>
        <v>1093</v>
      </c>
    </row>
    <row r="236" spans="1:20" ht="12.75">
      <c r="A236" s="84" t="s">
        <v>107</v>
      </c>
      <c r="B236" s="85" t="s">
        <v>125</v>
      </c>
      <c r="C236" s="197">
        <f>C13+C52+C75+C98+C121+C144+C167+C190+C213</f>
        <v>121.7</v>
      </c>
      <c r="D236" s="197">
        <f aca="true" t="shared" si="29" ref="D236:O236">D13+D52+D75+D98+D121+D144+D167+D190+D213</f>
        <v>113.3</v>
      </c>
      <c r="E236" s="197">
        <f t="shared" si="29"/>
        <v>110.1</v>
      </c>
      <c r="F236" s="197">
        <f t="shared" si="29"/>
        <v>102.80000000000001</v>
      </c>
      <c r="G236" s="197">
        <f t="shared" si="29"/>
        <v>98.8</v>
      </c>
      <c r="H236" s="197">
        <f t="shared" si="29"/>
        <v>94.5</v>
      </c>
      <c r="I236" s="197">
        <f t="shared" si="29"/>
        <v>92.8</v>
      </c>
      <c r="J236" s="197">
        <f t="shared" si="29"/>
        <v>91.2</v>
      </c>
      <c r="K236" s="197">
        <f t="shared" si="29"/>
        <v>92.6</v>
      </c>
      <c r="L236" s="197">
        <f t="shared" si="29"/>
        <v>92.1</v>
      </c>
      <c r="M236" s="197">
        <f t="shared" si="29"/>
        <v>97.19999999999999</v>
      </c>
      <c r="N236" s="197">
        <f t="shared" si="29"/>
        <v>106.2</v>
      </c>
      <c r="O236" s="197">
        <f t="shared" si="29"/>
        <v>108</v>
      </c>
      <c r="P236" s="197">
        <f>P13+P52+P75+P98+P121+P144+P167+P190+P213</f>
        <v>108.5</v>
      </c>
      <c r="Q236" s="197">
        <f>Q13+Q52+Q75+Q98+Q121+Q144+Q167+Q190+Q213</f>
        <v>108.4</v>
      </c>
      <c r="R236" s="197">
        <f>R13+R52+R75+R98+R121+R144+R167+R190+R213</f>
        <v>106.69999999999999</v>
      </c>
      <c r="S236" s="197">
        <f>S13+S52+S75+S98+S121+S144+S167+S190+S213</f>
        <v>103.60000000000001</v>
      </c>
      <c r="T236" s="197">
        <f>T13+T52+T75+T98+T121+T144+T167+T190+T213</f>
        <v>103.2</v>
      </c>
    </row>
    <row r="237" spans="1:20" ht="12.75">
      <c r="A237" s="84" t="s">
        <v>108</v>
      </c>
      <c r="B237" s="85" t="s">
        <v>126</v>
      </c>
      <c r="C237" s="197">
        <f>C15+C53+C76+C99+C122+C145+C168+C191+C214</f>
        <v>746.1</v>
      </c>
      <c r="D237" s="197">
        <f aca="true" t="shared" si="30" ref="D237:O237">D15+D53+D76+D99+D122+D145+D168+D191+D214</f>
        <v>759.7</v>
      </c>
      <c r="E237" s="197">
        <f t="shared" si="30"/>
        <v>740.6</v>
      </c>
      <c r="F237" s="197">
        <f t="shared" si="30"/>
        <v>720.1999999999999</v>
      </c>
      <c r="G237" s="197">
        <f t="shared" si="30"/>
        <v>688</v>
      </c>
      <c r="H237" s="197">
        <f t="shared" si="30"/>
        <v>681.2</v>
      </c>
      <c r="I237" s="197">
        <f t="shared" si="30"/>
        <v>674.2000000000002</v>
      </c>
      <c r="J237" s="197">
        <f t="shared" si="30"/>
        <v>690.4</v>
      </c>
      <c r="K237" s="197">
        <f t="shared" si="30"/>
        <v>691.5000000000001</v>
      </c>
      <c r="L237" s="197">
        <f t="shared" si="30"/>
        <v>624.9000000000001</v>
      </c>
      <c r="M237" s="197">
        <f t="shared" si="30"/>
        <v>614.9000000000001</v>
      </c>
      <c r="N237" s="197">
        <f t="shared" si="30"/>
        <v>622.9000000000001</v>
      </c>
      <c r="O237" s="197">
        <f t="shared" si="30"/>
        <v>611.8000000000001</v>
      </c>
      <c r="P237" s="197">
        <f>P15+P53+P76+P99+P122+P145+P168+P191+P214</f>
        <v>598.8000000000001</v>
      </c>
      <c r="Q237" s="197">
        <f>Q15+Q53+Q76+Q99+Q122+Q145+Q168+Q191+Q214</f>
        <v>592.3000000000001</v>
      </c>
      <c r="R237" s="197">
        <f>R15+R53+R76+R99+R122+R145+R168+R191+R214</f>
        <v>566.5</v>
      </c>
      <c r="S237" s="197">
        <f>S15+S53+S76+S99+S122+S145+S168+S191+S214</f>
        <v>556</v>
      </c>
      <c r="T237" s="197">
        <f>T15+T53+T76+T99+T122+T145+T168+T191+T214</f>
        <v>564.9</v>
      </c>
    </row>
    <row r="238" spans="1:20" ht="12.75">
      <c r="A238" s="84" t="s">
        <v>109</v>
      </c>
      <c r="B238" s="85" t="s">
        <v>127</v>
      </c>
      <c r="C238" s="197">
        <f>C17+C54+C77+C100+C123+C146+C169+C192+C215</f>
        <v>40.699999999999996</v>
      </c>
      <c r="D238" s="197">
        <f aca="true" t="shared" si="31" ref="D238:O238">D17+D54+D77+D100+D123+D146+D169+D192+D215</f>
        <v>40.800000000000004</v>
      </c>
      <c r="E238" s="197">
        <f t="shared" si="31"/>
        <v>42.400000000000006</v>
      </c>
      <c r="F238" s="197">
        <f t="shared" si="31"/>
        <v>45.8</v>
      </c>
      <c r="G238" s="197">
        <f t="shared" si="31"/>
        <v>46.800000000000004</v>
      </c>
      <c r="H238" s="197">
        <f t="shared" si="31"/>
        <v>46.39999999999999</v>
      </c>
      <c r="I238" s="197">
        <f t="shared" si="31"/>
        <v>48.6</v>
      </c>
      <c r="J238" s="197">
        <f t="shared" si="31"/>
        <v>49.9</v>
      </c>
      <c r="K238" s="197">
        <f t="shared" si="31"/>
        <v>51.5</v>
      </c>
      <c r="L238" s="197">
        <f t="shared" si="31"/>
        <v>51.9</v>
      </c>
      <c r="M238" s="197">
        <f t="shared" si="31"/>
        <v>51.3</v>
      </c>
      <c r="N238" s="197">
        <f t="shared" si="31"/>
        <v>53.19999999999999</v>
      </c>
      <c r="O238" s="197">
        <f t="shared" si="31"/>
        <v>53.7</v>
      </c>
      <c r="P238" s="197">
        <f>P17+P54+P77+P100+P123+P146+P169+P192+P215</f>
        <v>55.400000000000006</v>
      </c>
      <c r="Q238" s="197">
        <f>Q17+Q54+Q77+Q100+Q123+Q146+Q169+Q192+Q215</f>
        <v>56.70000000000001</v>
      </c>
      <c r="R238" s="197">
        <f>R17+R54+R77+R100+R123+R146+R169+R192+R215</f>
        <v>57</v>
      </c>
      <c r="S238" s="197">
        <f>S17+S54+S77+S100+S123+S146+S169+S192+S215</f>
        <v>57.099999999999994</v>
      </c>
      <c r="T238" s="197">
        <f>T17+T54+T77+T100+T123+T146+T169+T192+T215</f>
        <v>57.800000000000004</v>
      </c>
    </row>
    <row r="239" spans="1:20" ht="12.75">
      <c r="A239" s="86" t="s">
        <v>110</v>
      </c>
      <c r="B239" s="85" t="s">
        <v>60</v>
      </c>
      <c r="C239" s="197">
        <f>C19+C55+C78+C101+C124+C147+C170+C193+C216</f>
        <v>221.50000000000003</v>
      </c>
      <c r="D239" s="197">
        <f aca="true" t="shared" si="32" ref="D239:O239">D19+D55+D78+D101+D124+D147+D170+D193+D216</f>
        <v>235.2</v>
      </c>
      <c r="E239" s="197">
        <f t="shared" si="32"/>
        <v>237.29999999999998</v>
      </c>
      <c r="F239" s="197">
        <f t="shared" si="32"/>
        <v>233.39999999999998</v>
      </c>
      <c r="G239" s="197">
        <f t="shared" si="32"/>
        <v>235.1</v>
      </c>
      <c r="H239" s="197">
        <f t="shared" si="32"/>
        <v>242.9</v>
      </c>
      <c r="I239" s="197">
        <f t="shared" si="32"/>
        <v>257</v>
      </c>
      <c r="J239" s="197">
        <f t="shared" si="32"/>
        <v>277.40000000000003</v>
      </c>
      <c r="K239" s="197">
        <f t="shared" si="32"/>
        <v>296.4</v>
      </c>
      <c r="L239" s="197">
        <f t="shared" si="32"/>
        <v>294.5</v>
      </c>
      <c r="M239" s="197">
        <f t="shared" si="32"/>
        <v>301</v>
      </c>
      <c r="N239" s="197">
        <f t="shared" si="32"/>
        <v>315.6</v>
      </c>
      <c r="O239" s="197">
        <f t="shared" si="32"/>
        <v>321.3</v>
      </c>
      <c r="P239" s="197">
        <f>P19+P55+P78+P101+P124+P147+P170+P193+P216</f>
        <v>324.4</v>
      </c>
      <c r="Q239" s="197">
        <f>Q19+Q55+Q78+Q101+Q124+Q147+Q170+Q193+Q216</f>
        <v>332.29999999999995</v>
      </c>
      <c r="R239" s="197">
        <f>R19+R55+R78+R101+R124+R147+R170+R193+R216</f>
        <v>341.79999999999995</v>
      </c>
      <c r="S239" s="197">
        <f>S19+S55+S78+S101+S124+S147+S170+S193+S216</f>
        <v>348.1</v>
      </c>
      <c r="T239" s="197">
        <f>T19+T55+T78+T101+T124+T147+T170+T193+T216</f>
        <v>367.09999999999997</v>
      </c>
    </row>
    <row r="240" spans="1:20" ht="12.75">
      <c r="A240" s="86"/>
      <c r="B240" s="85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5"/>
      <c r="P240" s="5"/>
      <c r="Q240" s="5"/>
      <c r="R240" s="96"/>
      <c r="S240" s="96"/>
      <c r="T240" s="96"/>
    </row>
    <row r="241" spans="1:20" ht="12.75">
      <c r="A241" s="86" t="s">
        <v>122</v>
      </c>
      <c r="B241" s="200" t="s">
        <v>128</v>
      </c>
      <c r="C241" s="224">
        <f>C218+C195+C172+C149+C126+C103+C80+C57+C22</f>
        <v>3170.7</v>
      </c>
      <c r="D241" s="224">
        <f aca="true" t="shared" si="33" ref="D241:Q241">D218+D195+D172+D149+D126+D103+D80+D57+D22</f>
        <v>3242.2000000000003</v>
      </c>
      <c r="E241" s="224">
        <f t="shared" si="33"/>
        <v>3262.9000000000005</v>
      </c>
      <c r="F241" s="224">
        <f t="shared" si="33"/>
        <v>3265.7000000000003</v>
      </c>
      <c r="G241" s="224">
        <f t="shared" si="33"/>
        <v>3268.7000000000007</v>
      </c>
      <c r="H241" s="224">
        <f t="shared" si="33"/>
        <v>3283.9</v>
      </c>
      <c r="I241" s="224">
        <f t="shared" si="33"/>
        <v>3349.8999999999996</v>
      </c>
      <c r="J241" s="224">
        <f t="shared" si="33"/>
        <v>3415.4000000000005</v>
      </c>
      <c r="K241" s="224">
        <f t="shared" si="33"/>
        <v>3433.2000000000003</v>
      </c>
      <c r="L241" s="224">
        <f t="shared" si="33"/>
        <v>3391.3</v>
      </c>
      <c r="M241" s="224">
        <f t="shared" si="33"/>
        <v>3433.3</v>
      </c>
      <c r="N241" s="224">
        <f t="shared" si="33"/>
        <v>3495.8</v>
      </c>
      <c r="O241" s="224">
        <f t="shared" si="33"/>
        <v>3532.4999999999995</v>
      </c>
      <c r="P241" s="224">
        <f t="shared" si="33"/>
        <v>3584.9</v>
      </c>
      <c r="Q241" s="224">
        <f t="shared" si="33"/>
        <v>3647.7</v>
      </c>
      <c r="R241" s="224">
        <f>R218+R195+R172+R149+R126+R103+R80+R57+R22</f>
        <v>3735.2999999999997</v>
      </c>
      <c r="S241" s="224">
        <f>S218+S195+S172+S149+S126+S103+S80+S57+S22</f>
        <v>3831.7</v>
      </c>
      <c r="T241" s="224">
        <f>T218+T195+T172+T149+T126+T103+T80+T57+T22</f>
        <v>3918.3</v>
      </c>
    </row>
    <row r="242" spans="1:20" ht="12.75">
      <c r="A242" s="84" t="s">
        <v>111</v>
      </c>
      <c r="B242" s="85" t="s">
        <v>129</v>
      </c>
      <c r="C242" s="154">
        <f>C24+C58+C81+C104+C127+C150+C173+C196+C219</f>
        <v>509.3</v>
      </c>
      <c r="D242" s="154">
        <f aca="true" t="shared" si="34" ref="D242:O242">D24+D58+D81+D104+D127+D150+D173+D196+D219</f>
        <v>517.9000000000001</v>
      </c>
      <c r="E242" s="154">
        <f t="shared" si="34"/>
        <v>514.3</v>
      </c>
      <c r="F242" s="154">
        <f t="shared" si="34"/>
        <v>517.2</v>
      </c>
      <c r="G242" s="154">
        <f t="shared" si="34"/>
        <v>521.4</v>
      </c>
      <c r="H242" s="154">
        <f t="shared" si="34"/>
        <v>525.8000000000001</v>
      </c>
      <c r="I242" s="154">
        <f t="shared" si="34"/>
        <v>530.6</v>
      </c>
      <c r="J242" s="154">
        <f t="shared" si="34"/>
        <v>535.5</v>
      </c>
      <c r="K242" s="154">
        <f t="shared" si="34"/>
        <v>535.8</v>
      </c>
      <c r="L242" s="154">
        <f t="shared" si="34"/>
        <v>536</v>
      </c>
      <c r="M242" s="154">
        <f t="shared" si="34"/>
        <v>543.6000000000001</v>
      </c>
      <c r="N242" s="154">
        <f t="shared" si="34"/>
        <v>550.5</v>
      </c>
      <c r="O242" s="154">
        <f t="shared" si="34"/>
        <v>549.6999999999999</v>
      </c>
      <c r="P242" s="154">
        <f>P24+P58+P81+P104+P127+P150+P173+P196+P219</f>
        <v>551.8000000000001</v>
      </c>
      <c r="Q242" s="154">
        <f>Q24+Q58+Q81+Q104+Q127+Q150+Q173+Q196+Q219</f>
        <v>560.1999999999999</v>
      </c>
      <c r="R242" s="154">
        <f>R24+R58+R81+R104+R127+R150+R173+R196+R219</f>
        <v>562.1</v>
      </c>
      <c r="S242" s="154">
        <f>S24+S58+S81+S104+S127+S150+S173+S196+S219</f>
        <v>563</v>
      </c>
      <c r="T242" s="154">
        <f>T24+T58+T81+T104+T127+T150+T173+T196+T219</f>
        <v>578.8000000000001</v>
      </c>
    </row>
    <row r="243" spans="1:20" ht="12.75">
      <c r="A243" s="84" t="s">
        <v>114</v>
      </c>
      <c r="B243" s="85" t="s">
        <v>132</v>
      </c>
      <c r="C243" s="154">
        <f>C26+C59+C82+C105+C128+C151+C174+C197+C220</f>
        <v>251.3</v>
      </c>
      <c r="D243" s="154">
        <f aca="true" t="shared" si="35" ref="D243:O243">D26+D59+D82+D105+D128+D151+D174+D197+D220</f>
        <v>254</v>
      </c>
      <c r="E243" s="154">
        <f t="shared" si="35"/>
        <v>249.99999999999997</v>
      </c>
      <c r="F243" s="154">
        <f t="shared" si="35"/>
        <v>248</v>
      </c>
      <c r="G243" s="154">
        <f t="shared" si="35"/>
        <v>245.30000000000004</v>
      </c>
      <c r="H243" s="154">
        <f t="shared" si="35"/>
        <v>243.8</v>
      </c>
      <c r="I243" s="154">
        <f t="shared" si="35"/>
        <v>245.89999999999998</v>
      </c>
      <c r="J243" s="154">
        <f t="shared" si="35"/>
        <v>250.6</v>
      </c>
      <c r="K243" s="154">
        <f t="shared" si="35"/>
        <v>255.50000000000003</v>
      </c>
      <c r="L243" s="154">
        <f t="shared" si="35"/>
        <v>244.90000000000003</v>
      </c>
      <c r="M243" s="154">
        <f t="shared" si="35"/>
        <v>248.59999999999997</v>
      </c>
      <c r="N243" s="154">
        <f t="shared" si="35"/>
        <v>252</v>
      </c>
      <c r="O243" s="154">
        <f t="shared" si="35"/>
        <v>250.29999999999998</v>
      </c>
      <c r="P243" s="154">
        <f>P26+P59+P82+P105+P128+P151+P174+P197+P220</f>
        <v>250.8</v>
      </c>
      <c r="Q243" s="154">
        <f>Q26+Q59+Q82+Q105+Q128+Q151+Q174+Q197+Q220</f>
        <v>247.50000000000003</v>
      </c>
      <c r="R243" s="154">
        <f>R26+R59+R82+R105+R128+R151+R174+R197+R220</f>
        <v>244.90000000000003</v>
      </c>
      <c r="S243" s="154">
        <f>S26+S59+S82+S105+S128+S151+S174+S197+S220</f>
        <v>249.60000000000002</v>
      </c>
      <c r="T243" s="154">
        <f>T26+T59+T82+T105+T128+T151+T174+T197+T220</f>
        <v>249.9</v>
      </c>
    </row>
    <row r="244" spans="1:21" s="6" customFormat="1" ht="12.75">
      <c r="A244" s="84" t="s">
        <v>112</v>
      </c>
      <c r="B244" s="85" t="s">
        <v>133</v>
      </c>
      <c r="C244" s="154">
        <f>C28+C60+C83+C106+C129+C152+C175+C198+C221</f>
        <v>118.5</v>
      </c>
      <c r="D244" s="154">
        <f aca="true" t="shared" si="36" ref="D244:O244">D28+D60+D83+D106+D129+D152+D175+D198+D221</f>
        <v>122</v>
      </c>
      <c r="E244" s="154">
        <f t="shared" si="36"/>
        <v>120</v>
      </c>
      <c r="F244" s="154">
        <f t="shared" si="36"/>
        <v>120.10000000000001</v>
      </c>
      <c r="G244" s="154">
        <f t="shared" si="36"/>
        <v>122.9</v>
      </c>
      <c r="H244" s="154">
        <f t="shared" si="36"/>
        <v>122.2</v>
      </c>
      <c r="I244" s="154">
        <f t="shared" si="36"/>
        <v>125.80000000000001</v>
      </c>
      <c r="J244" s="154">
        <f t="shared" si="36"/>
        <v>132.7</v>
      </c>
      <c r="K244" s="154">
        <f t="shared" si="36"/>
        <v>139.1</v>
      </c>
      <c r="L244" s="154">
        <f t="shared" si="36"/>
        <v>142.3</v>
      </c>
      <c r="M244" s="154">
        <f t="shared" si="36"/>
        <v>147.79999999999998</v>
      </c>
      <c r="N244" s="154">
        <f t="shared" si="36"/>
        <v>153.1</v>
      </c>
      <c r="O244" s="154">
        <f t="shared" si="36"/>
        <v>160.39999999999998</v>
      </c>
      <c r="P244" s="154">
        <f>P28+P60+P83+P106+P129+P152+P175+P198+P221</f>
        <v>170</v>
      </c>
      <c r="Q244" s="154">
        <f>Q28+Q60+Q83+Q106+Q129+Q152+Q175+Q198+Q221</f>
        <v>176.39999999999998</v>
      </c>
      <c r="R244" s="154">
        <f>R28+R60+R83+R106+R129+R152+R175+R198+R221</f>
        <v>184.00000000000003</v>
      </c>
      <c r="S244" s="154">
        <f>S28+S60+S83+S106+S129+S152+S175+S198+S221</f>
        <v>197</v>
      </c>
      <c r="T244" s="154">
        <f>T28+T60+T83+T106+T129+T152+T175+T198+T221</f>
        <v>201.80000000000004</v>
      </c>
      <c r="U244"/>
    </row>
    <row r="245" spans="1:21" ht="12.75">
      <c r="A245" s="84" t="s">
        <v>134</v>
      </c>
      <c r="B245" s="85" t="s">
        <v>153</v>
      </c>
      <c r="C245" s="154">
        <f>C30+C61+C84+C107+C130+C153+C176+C199+C222</f>
        <v>166.8</v>
      </c>
      <c r="D245" s="154">
        <f aca="true" t="shared" si="37" ref="D245:O245">D30+D61+D84+D107+D130+D153+D176+D199+D222</f>
        <v>179.1</v>
      </c>
      <c r="E245" s="154">
        <f t="shared" si="37"/>
        <v>170.2</v>
      </c>
      <c r="F245" s="154">
        <f t="shared" si="37"/>
        <v>162.8</v>
      </c>
      <c r="G245" s="154">
        <f t="shared" si="37"/>
        <v>160</v>
      </c>
      <c r="H245" s="154">
        <f t="shared" si="37"/>
        <v>161.2</v>
      </c>
      <c r="I245" s="154">
        <f t="shared" si="37"/>
        <v>162.89999999999998</v>
      </c>
      <c r="J245" s="154">
        <f t="shared" si="37"/>
        <v>167.39999999999998</v>
      </c>
      <c r="K245" s="154">
        <f t="shared" si="37"/>
        <v>173.3</v>
      </c>
      <c r="L245" s="154">
        <f t="shared" si="37"/>
        <v>168.9</v>
      </c>
      <c r="M245" s="154">
        <f t="shared" si="37"/>
        <v>166.6</v>
      </c>
      <c r="N245" s="154">
        <f t="shared" si="37"/>
        <v>167.70000000000002</v>
      </c>
      <c r="O245" s="154">
        <f t="shared" si="37"/>
        <v>171.3</v>
      </c>
      <c r="P245" s="154">
        <f>P30+P61+P84+P107+P130+P153+P176+P199+P222</f>
        <v>173.1</v>
      </c>
      <c r="Q245" s="154">
        <f>Q30+Q61+Q84+Q107+Q130+Q153+Q176+Q199+Q222</f>
        <v>176.4</v>
      </c>
      <c r="R245" s="154">
        <f>R30+R61+R84+R107+R130+R153+R176+R199+R222</f>
        <v>194.4</v>
      </c>
      <c r="S245" s="154">
        <f>S30+S61+S84+S107+S130+S153+S176+S199+S222</f>
        <v>193.2</v>
      </c>
      <c r="T245" s="154">
        <f>T30+T61+T84+T107+T130+T153+T176+T199+T222</f>
        <v>197.1</v>
      </c>
      <c r="U245" s="6"/>
    </row>
    <row r="246" spans="1:20" ht="12.75">
      <c r="A246" s="84" t="s">
        <v>115</v>
      </c>
      <c r="B246" s="85" t="s">
        <v>135</v>
      </c>
      <c r="C246" s="154">
        <f>C32+C62+C85+C108+C131+C154+C177+C200+C223</f>
        <v>94.30000000000001</v>
      </c>
      <c r="D246" s="154">
        <f aca="true" t="shared" si="38" ref="D246:O246">D32+D62+D85+D108+D131+D154+D177+D200+D223</f>
        <v>96.20000000000002</v>
      </c>
      <c r="E246" s="154">
        <f t="shared" si="38"/>
        <v>97.8</v>
      </c>
      <c r="F246" s="154">
        <f t="shared" si="38"/>
        <v>93.1</v>
      </c>
      <c r="G246" s="154">
        <f t="shared" si="38"/>
        <v>91.39999999999999</v>
      </c>
      <c r="H246" s="154">
        <f t="shared" si="38"/>
        <v>90.30000000000001</v>
      </c>
      <c r="I246" s="154">
        <f t="shared" si="38"/>
        <v>93.7</v>
      </c>
      <c r="J246" s="154">
        <f t="shared" si="38"/>
        <v>92.60000000000001</v>
      </c>
      <c r="K246" s="154">
        <f t="shared" si="38"/>
        <v>96.59999999999998</v>
      </c>
      <c r="L246" s="154">
        <f t="shared" si="38"/>
        <v>93.89999999999999</v>
      </c>
      <c r="M246" s="154">
        <f t="shared" si="38"/>
        <v>94.1</v>
      </c>
      <c r="N246" s="154">
        <f t="shared" si="38"/>
        <v>95.6</v>
      </c>
      <c r="O246" s="154">
        <f t="shared" si="38"/>
        <v>96.2</v>
      </c>
      <c r="P246" s="154">
        <f>P32+P62+P85+P108+P131+P154+P177+P200+P223</f>
        <v>96</v>
      </c>
      <c r="Q246" s="154">
        <f>Q32+Q62+Q85+Q108+Q131+Q154+Q177+Q200+Q223</f>
        <v>96.29999999999998</v>
      </c>
      <c r="R246" s="154">
        <f>R32+R62+R85+R108+R131+R154+R177+R200+R223</f>
        <v>95.60000000000002</v>
      </c>
      <c r="S246" s="154">
        <f>S32+S62+S85+S108+S131+S154+S177+S200+S223</f>
        <v>94.50000000000001</v>
      </c>
      <c r="T246" s="154">
        <f>T32+T62+T85+T108+T131+T154+T177+T200+T223</f>
        <v>96.6</v>
      </c>
    </row>
    <row r="247" spans="1:20" ht="12.75">
      <c r="A247" s="84" t="s">
        <v>116</v>
      </c>
      <c r="B247" s="85" t="s">
        <v>146</v>
      </c>
      <c r="C247" s="154">
        <f>C34+C63+C86+C109+C132+C155+C178+C201+C224</f>
        <v>58.9</v>
      </c>
      <c r="D247" s="154">
        <f aca="true" t="shared" si="39" ref="D247:O247">D34+D63+D86+D109+D132+D155+D178+D201+D224</f>
        <v>59.6</v>
      </c>
      <c r="E247" s="154">
        <f t="shared" si="39"/>
        <v>62.099999999999994</v>
      </c>
      <c r="F247" s="154">
        <f t="shared" si="39"/>
        <v>61.4</v>
      </c>
      <c r="G247" s="154">
        <f t="shared" si="39"/>
        <v>61.800000000000004</v>
      </c>
      <c r="H247" s="154">
        <f t="shared" si="39"/>
        <v>64.1</v>
      </c>
      <c r="I247" s="154">
        <f t="shared" si="39"/>
        <v>67.3</v>
      </c>
      <c r="J247" s="154">
        <f t="shared" si="39"/>
        <v>70.50000000000001</v>
      </c>
      <c r="K247" s="154">
        <f t="shared" si="39"/>
        <v>70.4</v>
      </c>
      <c r="L247" s="154">
        <f t="shared" si="39"/>
        <v>69.7</v>
      </c>
      <c r="M247" s="154">
        <f t="shared" si="39"/>
        <v>69.2</v>
      </c>
      <c r="N247" s="154">
        <f t="shared" si="39"/>
        <v>72.10000000000001</v>
      </c>
      <c r="O247" s="154">
        <f t="shared" si="39"/>
        <v>72.19999999999999</v>
      </c>
      <c r="P247" s="154">
        <f>P34+P63+P86+P109+P132+P155+P178+P201+P224</f>
        <v>74.89999999999999</v>
      </c>
      <c r="Q247" s="154">
        <f>Q34+Q63+Q86+Q109+Q132+Q155+Q178+Q201+Q224</f>
        <v>76.4</v>
      </c>
      <c r="R247" s="154">
        <f>R34+R63+R86+R109+R132+R155+R178+R201+R224</f>
        <v>77.9</v>
      </c>
      <c r="S247" s="154">
        <f>S34+S63+S86+S109+S132+S155+S178+S201+S224</f>
        <v>78.80000000000001</v>
      </c>
      <c r="T247" s="154">
        <f>T34+T63+T86+T109+T132+T155+T178+T201+T224</f>
        <v>79.2</v>
      </c>
    </row>
    <row r="248" spans="1:20" ht="12.75">
      <c r="A248" s="84" t="s">
        <v>123</v>
      </c>
      <c r="B248" s="85" t="s">
        <v>188</v>
      </c>
      <c r="C248" s="154">
        <f>C36+C64+C87+C110+C133+C156+C179+C202+C225</f>
        <v>393.59999999999997</v>
      </c>
      <c r="D248" s="154">
        <f aca="true" t="shared" si="40" ref="D248:O248">D36+D64+D87+D110+D133+D156+D179+D202+D225</f>
        <v>413.1</v>
      </c>
      <c r="E248" s="154">
        <f t="shared" si="40"/>
        <v>413.90000000000003</v>
      </c>
      <c r="F248" s="154">
        <f t="shared" si="40"/>
        <v>417.2</v>
      </c>
      <c r="G248" s="154">
        <f t="shared" si="40"/>
        <v>416.0000000000001</v>
      </c>
      <c r="H248" s="154">
        <f t="shared" si="40"/>
        <v>425.1</v>
      </c>
      <c r="I248" s="154">
        <f t="shared" si="40"/>
        <v>439.9</v>
      </c>
      <c r="J248" s="154">
        <f t="shared" si="40"/>
        <v>477.79999999999995</v>
      </c>
      <c r="K248" s="154">
        <f t="shared" si="40"/>
        <v>495.29999999999995</v>
      </c>
      <c r="L248" s="154">
        <f t="shared" si="40"/>
        <v>482.29999999999995</v>
      </c>
      <c r="M248" s="154">
        <f t="shared" si="40"/>
        <v>502.40000000000003</v>
      </c>
      <c r="N248" s="154">
        <f t="shared" si="40"/>
        <v>526.8</v>
      </c>
      <c r="O248" s="154">
        <f t="shared" si="40"/>
        <v>542.7000000000002</v>
      </c>
      <c r="P248" s="154">
        <f>P36+P64+P87+P110+P133+P156+P179+P202+P225</f>
        <v>553.3</v>
      </c>
      <c r="Q248" s="154">
        <f>Q36+Q64+Q87+Q110+Q133+Q156+Q179+Q202+Q225</f>
        <v>564.2000000000002</v>
      </c>
      <c r="R248" s="154">
        <f>R36+R64+R87+R110+R133+R156+R179+R202+R225</f>
        <v>583.7</v>
      </c>
      <c r="S248" s="154">
        <f>S36+S64+S87+S110+S133+S156+S179+S202+S225</f>
        <v>599.9999999999999</v>
      </c>
      <c r="T248" s="154">
        <f>T36+T64+T87+T110+T133+T156+T179+T202+T225</f>
        <v>616.1999999999999</v>
      </c>
    </row>
    <row r="249" spans="1:20" ht="12.75">
      <c r="A249" s="84" t="s">
        <v>117</v>
      </c>
      <c r="B249" s="85" t="s">
        <v>148</v>
      </c>
      <c r="C249" s="154">
        <f>C38+C65+C88+C111+C134+C157+C180+C203+C226</f>
        <v>273.5</v>
      </c>
      <c r="D249" s="154">
        <f aca="true" t="shared" si="41" ref="D249:O249">D38+D65+D88+D111+D134+D157+D180+D203+D226</f>
        <v>268.70000000000005</v>
      </c>
      <c r="E249" s="154">
        <f t="shared" si="41"/>
        <v>266.6000000000001</v>
      </c>
      <c r="F249" s="154">
        <f t="shared" si="41"/>
        <v>264.5</v>
      </c>
      <c r="G249" s="154">
        <f t="shared" si="41"/>
        <v>263.79999999999995</v>
      </c>
      <c r="H249" s="154">
        <f t="shared" si="41"/>
        <v>261.5</v>
      </c>
      <c r="I249" s="154">
        <f t="shared" si="41"/>
        <v>275.3</v>
      </c>
      <c r="J249" s="154">
        <f t="shared" si="41"/>
        <v>274.3</v>
      </c>
      <c r="K249" s="154">
        <f t="shared" si="41"/>
        <v>255.3</v>
      </c>
      <c r="L249" s="154">
        <f t="shared" si="41"/>
        <v>242.70000000000002</v>
      </c>
      <c r="M249" s="154">
        <f t="shared" si="41"/>
        <v>249.09999999999997</v>
      </c>
      <c r="N249" s="154">
        <f t="shared" si="41"/>
        <v>243.89999999999998</v>
      </c>
      <c r="O249" s="154">
        <f t="shared" si="41"/>
        <v>249.39999999999998</v>
      </c>
      <c r="P249" s="154">
        <f>P38+P65+P88+P111+P134+P157+P180+P203+P226</f>
        <v>254.89999999999998</v>
      </c>
      <c r="Q249" s="154">
        <f>Q38+Q65+Q88+Q111+Q134+Q157+Q180+Q203+Q226</f>
        <v>258.8</v>
      </c>
      <c r="R249" s="154">
        <f>R38+R65+R88+R111+R134+R157+R180+R203+R226</f>
        <v>259.3</v>
      </c>
      <c r="S249" s="154">
        <f>S38+S65+S88+S111+S134+S157+S180+S203+S226</f>
        <v>262.3</v>
      </c>
      <c r="T249" s="154">
        <f>T38+T65+T88+T111+T134+T157+T180+T203+T226</f>
        <v>266.3</v>
      </c>
    </row>
    <row r="250" spans="1:20" ht="12.75">
      <c r="A250" s="84" t="s">
        <v>118</v>
      </c>
      <c r="B250" s="85" t="s">
        <v>63</v>
      </c>
      <c r="C250" s="154">
        <f>C40+C66+C89+C112+C135+C158+C181+C204+C227</f>
        <v>392</v>
      </c>
      <c r="D250" s="154">
        <f aca="true" t="shared" si="42" ref="D250:O250">D40+D66+D89+D112+D135+D158+D181+D204+D227</f>
        <v>407.29999999999995</v>
      </c>
      <c r="E250" s="154">
        <f t="shared" si="42"/>
        <v>424.8999999999999</v>
      </c>
      <c r="F250" s="154">
        <f t="shared" si="42"/>
        <v>443.49999999999994</v>
      </c>
      <c r="G250" s="154">
        <f t="shared" si="42"/>
        <v>442.3</v>
      </c>
      <c r="H250" s="154">
        <f t="shared" si="42"/>
        <v>445.50000000000006</v>
      </c>
      <c r="I250" s="154">
        <f t="shared" si="42"/>
        <v>456.49999999999994</v>
      </c>
      <c r="J250" s="154">
        <f t="shared" si="42"/>
        <v>452.09999999999997</v>
      </c>
      <c r="K250" s="154">
        <f t="shared" si="42"/>
        <v>451.2</v>
      </c>
      <c r="L250" s="154">
        <f t="shared" si="42"/>
        <v>454.49999999999994</v>
      </c>
      <c r="M250" s="154">
        <f t="shared" si="42"/>
        <v>454.90000000000003</v>
      </c>
      <c r="N250" s="154">
        <f t="shared" si="42"/>
        <v>465.9</v>
      </c>
      <c r="O250" s="154">
        <f t="shared" si="42"/>
        <v>469.1</v>
      </c>
      <c r="P250" s="154">
        <f>P40+P66+P89+P112+P135+P158+P181+P204+P227</f>
        <v>467.1</v>
      </c>
      <c r="Q250" s="154">
        <f>Q40+Q66+Q89+Q112+Q135+Q158+Q181+Q204+Q227</f>
        <v>477.69999999999993</v>
      </c>
      <c r="R250" s="154">
        <f>R40+R66+R89+R112+R135+R158+R181+R204+R227</f>
        <v>487.9</v>
      </c>
      <c r="S250" s="154">
        <f>S40+S66+S89+S112+S135+S158+S181+S204+S227</f>
        <v>510.29999999999995</v>
      </c>
      <c r="T250" s="154">
        <f>T40+T66+T89+T112+T135+T158+T181+T204+T227</f>
        <v>525.5</v>
      </c>
    </row>
    <row r="251" spans="1:20" ht="12.75">
      <c r="A251" s="84" t="s">
        <v>119</v>
      </c>
      <c r="B251" s="85" t="s">
        <v>150</v>
      </c>
      <c r="C251" s="154">
        <f>C42+C67+C90+C113+C136+C159+C182+C205+C228</f>
        <v>717.2</v>
      </c>
      <c r="D251" s="154">
        <f aca="true" t="shared" si="43" ref="D251:O251">D42+D67+D90+D113+D136+D159+D182+D205+D228</f>
        <v>717</v>
      </c>
      <c r="E251" s="154">
        <f t="shared" si="43"/>
        <v>732.6999999999999</v>
      </c>
      <c r="F251" s="154">
        <f t="shared" si="43"/>
        <v>731.1999999999999</v>
      </c>
      <c r="G251" s="154">
        <f t="shared" si="43"/>
        <v>733.9</v>
      </c>
      <c r="H251" s="154">
        <f t="shared" si="43"/>
        <v>733.5</v>
      </c>
      <c r="I251" s="154">
        <f t="shared" si="43"/>
        <v>732.7</v>
      </c>
      <c r="J251" s="154">
        <f t="shared" si="43"/>
        <v>743.9000000000001</v>
      </c>
      <c r="K251" s="154">
        <f t="shared" si="43"/>
        <v>746.4000000000001</v>
      </c>
      <c r="L251" s="154">
        <f t="shared" si="43"/>
        <v>741.6999999999998</v>
      </c>
      <c r="M251" s="154">
        <f t="shared" si="43"/>
        <v>739.2999999999998</v>
      </c>
      <c r="N251" s="154">
        <f t="shared" si="43"/>
        <v>754</v>
      </c>
      <c r="O251" s="154">
        <f t="shared" si="43"/>
        <v>751.6</v>
      </c>
      <c r="P251" s="154">
        <f>P42+P67+P90+P113+P136+P159+P182+P205+P228</f>
        <v>762.5000000000001</v>
      </c>
      <c r="Q251" s="154">
        <f>Q42+Q67+Q90+Q113+Q136+Q159+Q182+Q205+Q228</f>
        <v>779.8999999999999</v>
      </c>
      <c r="R251" s="154">
        <f>R42+R67+R90+R113+R136+R159+R182+R205+R228</f>
        <v>810</v>
      </c>
      <c r="S251" s="154">
        <f>S42+S67+S90+S113+S136+S159+S182+S205+S228</f>
        <v>845.7</v>
      </c>
      <c r="T251" s="154">
        <f>T42+T67+T90+T113+T136+T159+T182+T205+T228</f>
        <v>864.5</v>
      </c>
    </row>
    <row r="252" spans="1:20" ht="12.75">
      <c r="A252" s="84" t="s">
        <v>120</v>
      </c>
      <c r="B252" s="85" t="s">
        <v>151</v>
      </c>
      <c r="C252" s="154">
        <f>C44+C68+C91+C114+C137+C160+C183+C206+C229</f>
        <v>195.29999999999998</v>
      </c>
      <c r="D252" s="154">
        <f aca="true" t="shared" si="44" ref="D252:O252">D44+D68+D91+D114+D137+D160+D183+D206+D229</f>
        <v>207.3</v>
      </c>
      <c r="E252" s="154">
        <f t="shared" si="44"/>
        <v>210.4</v>
      </c>
      <c r="F252" s="154">
        <f t="shared" si="44"/>
        <v>206.7</v>
      </c>
      <c r="G252" s="154">
        <f t="shared" si="44"/>
        <v>209.9</v>
      </c>
      <c r="H252" s="154">
        <f t="shared" si="44"/>
        <v>210.89999999999995</v>
      </c>
      <c r="I252" s="154">
        <f t="shared" si="44"/>
        <v>219.29999999999998</v>
      </c>
      <c r="J252" s="154">
        <f t="shared" si="44"/>
        <v>218</v>
      </c>
      <c r="K252" s="154">
        <f t="shared" si="44"/>
        <v>214.3</v>
      </c>
      <c r="L252" s="154">
        <f t="shared" si="44"/>
        <v>214.39999999999998</v>
      </c>
      <c r="M252" s="154">
        <f t="shared" si="44"/>
        <v>217.7</v>
      </c>
      <c r="N252" s="154">
        <f t="shared" si="44"/>
        <v>214.2</v>
      </c>
      <c r="O252" s="154">
        <f t="shared" si="44"/>
        <v>219.6</v>
      </c>
      <c r="P252" s="154">
        <f>P44+P68+P91+P114+P137+P160+P183+P206+P229</f>
        <v>230.5</v>
      </c>
      <c r="Q252" s="154">
        <f>Q44+Q68+Q91+Q114+Q137+Q160+Q183+Q206+Q229</f>
        <v>233.89999999999998</v>
      </c>
      <c r="R252" s="154">
        <f>R44+R68+R91+R114+R137+R160+R183+R206+R229</f>
        <v>235.5</v>
      </c>
      <c r="S252" s="154">
        <f>S44+S68+S91+S114+S137+S160+S183+S206+S229</f>
        <v>237.3</v>
      </c>
      <c r="T252" s="154">
        <f>T44+T68+T91+T114+T137+T160+T183+T206+T229</f>
        <v>242.39999999999998</v>
      </c>
    </row>
    <row r="253" spans="1:20" ht="13.5" thickBot="1">
      <c r="A253" s="27"/>
      <c r="B253" s="103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31"/>
      <c r="N253" s="31"/>
      <c r="O253" s="27"/>
      <c r="P253" s="27"/>
      <c r="Q253" s="27"/>
      <c r="R253" s="27"/>
      <c r="S253" s="27"/>
      <c r="T253" s="27"/>
    </row>
    <row r="254" spans="1:14" ht="12.75">
      <c r="A254" s="172" t="s">
        <v>820</v>
      </c>
      <c r="B254" s="13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72"/>
      <c r="N254" s="72"/>
    </row>
    <row r="255" spans="1:14" ht="12.75">
      <c r="A255" s="208" t="s">
        <v>215</v>
      </c>
      <c r="B255" s="13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72"/>
      <c r="N255" s="72"/>
    </row>
    <row r="256" spans="1:14" ht="12.75">
      <c r="A256" s="5" t="s">
        <v>834</v>
      </c>
      <c r="B256" s="13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72"/>
      <c r="N256" s="72"/>
    </row>
    <row r="257" spans="1:14" ht="12.75">
      <c r="A257" s="14" t="s">
        <v>832</v>
      </c>
      <c r="B257" s="42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72"/>
      <c r="N257" s="72"/>
    </row>
    <row r="258" spans="1:15" ht="12.75">
      <c r="A258" s="11"/>
      <c r="B258" s="13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72"/>
      <c r="N258" s="72"/>
      <c r="O258" s="6"/>
    </row>
    <row r="259" spans="1:14" ht="12.75">
      <c r="A259" s="11"/>
      <c r="B259" s="42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72"/>
      <c r="N259" s="72"/>
    </row>
    <row r="260" spans="1:14" ht="12.75">
      <c r="A260" s="11"/>
      <c r="B260" s="13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72"/>
      <c r="N260" s="135"/>
    </row>
    <row r="261" spans="1:25" ht="12.75">
      <c r="A261" s="11"/>
      <c r="B261" s="42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72"/>
      <c r="N261" s="135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14" ht="12.75">
      <c r="A262" s="11"/>
      <c r="B262" s="13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</row>
    <row r="263" spans="1:14" ht="12.75">
      <c r="A263" s="11"/>
      <c r="B263" s="42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</row>
    <row r="264" spans="1:14" ht="12.75">
      <c r="A264" s="11"/>
      <c r="B264" s="13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</row>
    <row r="265" spans="1:14" ht="12.75">
      <c r="A265" s="11"/>
      <c r="B265" s="42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</row>
    <row r="266" spans="1:14" ht="12.75">
      <c r="A266" s="11"/>
      <c r="B266" s="11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</row>
    <row r="267" spans="2:14" ht="12.75">
      <c r="B267" s="43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</row>
    <row r="268" spans="1:14" ht="12.75">
      <c r="A268" s="36"/>
      <c r="B268" s="36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72"/>
      <c r="N268" s="72"/>
    </row>
    <row r="269" spans="3:14" ht="12.75"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72"/>
      <c r="N269" s="72"/>
    </row>
    <row r="270" spans="1:14" ht="12.75">
      <c r="A270" s="6"/>
      <c r="B270" s="6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72"/>
      <c r="N270" s="72"/>
    </row>
    <row r="271" spans="1:14" ht="12.75">
      <c r="A271" s="11"/>
      <c r="B271" s="13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72"/>
      <c r="N271" s="72"/>
    </row>
    <row r="272" spans="1:14" ht="12.75">
      <c r="A272" s="11"/>
      <c r="B272" s="42"/>
      <c r="C272" s="197"/>
      <c r="D272" s="198"/>
      <c r="E272" s="198"/>
      <c r="F272" s="198"/>
      <c r="G272" s="198"/>
      <c r="H272" s="198"/>
      <c r="I272" s="198"/>
      <c r="J272" s="198"/>
      <c r="K272" s="198"/>
      <c r="L272" s="198"/>
      <c r="M272" s="72"/>
      <c r="N272" s="72"/>
    </row>
    <row r="273" spans="1:14" ht="12.75">
      <c r="A273" s="11"/>
      <c r="B273" s="13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1:14" ht="12.75">
      <c r="A274" s="11"/>
      <c r="B274" s="42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72"/>
      <c r="N274" s="72"/>
    </row>
    <row r="275" spans="1:14" ht="12.75">
      <c r="A275" s="11"/>
      <c r="B275" s="13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72"/>
      <c r="N275" s="72"/>
    </row>
    <row r="276" spans="1:15" ht="12.75">
      <c r="A276" s="11"/>
      <c r="B276" s="13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72"/>
      <c r="N276" s="72"/>
      <c r="O276" s="6"/>
    </row>
    <row r="277" spans="1:14" ht="12.75">
      <c r="A277" s="11"/>
      <c r="B277" s="13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72"/>
      <c r="N277" s="72"/>
    </row>
    <row r="278" spans="1:26" s="6" customFormat="1" ht="12.75">
      <c r="A278" s="11"/>
      <c r="B278" s="42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72"/>
      <c r="N278" s="72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2.75">
      <c r="A279" s="11"/>
      <c r="B279" s="13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72"/>
      <c r="N279" s="72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s="6" customFormat="1" ht="12.75">
      <c r="A280" s="11"/>
      <c r="B280" s="42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72"/>
      <c r="N280" s="72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2.75">
      <c r="A281" s="11"/>
      <c r="B281" s="13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72"/>
      <c r="N281" s="72"/>
      <c r="O281" s="6"/>
      <c r="Z281" s="6"/>
    </row>
    <row r="282" spans="1:25" ht="12.75">
      <c r="A282" s="11"/>
      <c r="B282" s="42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72"/>
      <c r="N282" s="72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14" ht="12.75">
      <c r="A283" s="11"/>
      <c r="B283" s="13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72"/>
      <c r="N283" s="72"/>
    </row>
    <row r="284" spans="1:25" ht="12.75">
      <c r="A284" s="11"/>
      <c r="B284" s="42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72"/>
      <c r="N284" s="72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14" ht="12.75">
      <c r="A285" s="11"/>
      <c r="B285" s="13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72"/>
      <c r="N285" s="72"/>
    </row>
    <row r="286" spans="1:14" ht="12.75">
      <c r="A286" s="11"/>
      <c r="B286" s="42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</row>
    <row r="287" spans="1:14" ht="12.75">
      <c r="A287" s="11"/>
      <c r="B287" s="13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72"/>
      <c r="N287" s="72"/>
    </row>
    <row r="288" spans="1:14" ht="12.75">
      <c r="A288" s="11"/>
      <c r="B288" s="13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72"/>
      <c r="N288" s="72"/>
    </row>
    <row r="289" spans="1:14" ht="12.75">
      <c r="A289" s="11"/>
      <c r="B289" s="13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72"/>
      <c r="N289" s="72"/>
    </row>
    <row r="290" spans="1:14" ht="12.75">
      <c r="A290" s="11"/>
      <c r="B290" s="42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72"/>
      <c r="N290" s="72"/>
    </row>
    <row r="291" spans="1:14" ht="12.75">
      <c r="A291" s="11"/>
      <c r="B291" s="13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72"/>
      <c r="N291" s="72"/>
    </row>
    <row r="292" spans="1:14" ht="12.75">
      <c r="A292" s="11"/>
      <c r="B292" s="42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72"/>
      <c r="N292" s="72"/>
    </row>
    <row r="293" spans="1:14" ht="12.75">
      <c r="A293" s="11"/>
      <c r="B293" s="13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72"/>
      <c r="N293" s="72"/>
    </row>
    <row r="294" spans="1:14" ht="12.75">
      <c r="A294" s="11"/>
      <c r="B294" s="42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72"/>
      <c r="N294" s="72"/>
    </row>
    <row r="295" spans="1:14" ht="12.75">
      <c r="A295" s="11"/>
      <c r="B295" s="13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72"/>
      <c r="N295" s="72"/>
    </row>
    <row r="296" spans="1:14" ht="12.75">
      <c r="A296" s="11"/>
      <c r="B296" s="42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72"/>
      <c r="N296" s="135"/>
    </row>
    <row r="297" spans="1:14" ht="12.75">
      <c r="A297" s="11"/>
      <c r="B297" s="13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72"/>
      <c r="N297" s="72"/>
    </row>
    <row r="298" spans="1:14" ht="12.75">
      <c r="A298" s="11"/>
      <c r="B298" s="42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72"/>
      <c r="N298" s="72"/>
    </row>
    <row r="299" spans="1:14" ht="12.75">
      <c r="A299" s="11"/>
      <c r="B299" s="11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72"/>
      <c r="N299" s="72"/>
    </row>
    <row r="300" spans="2:14" ht="12.75">
      <c r="B300" s="43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72"/>
      <c r="N300" s="72"/>
    </row>
    <row r="301" spans="1:14" ht="12.75">
      <c r="A301" s="36"/>
      <c r="B301" s="36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72"/>
      <c r="N301" s="72"/>
    </row>
    <row r="302" spans="3:14" ht="12.75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72"/>
      <c r="N302" s="72"/>
    </row>
    <row r="303" spans="1:14" ht="12.75">
      <c r="A303" s="6"/>
      <c r="B303" s="6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72"/>
      <c r="N303" s="72"/>
    </row>
    <row r="304" spans="1:14" ht="12.75">
      <c r="A304" s="11"/>
      <c r="B304" s="13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72"/>
      <c r="N304" s="135"/>
    </row>
    <row r="305" spans="1:14" ht="12.75">
      <c r="A305" s="11"/>
      <c r="B305" s="42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72"/>
      <c r="N305" s="72"/>
    </row>
    <row r="306" spans="1:14" ht="12.75">
      <c r="A306" s="11"/>
      <c r="B306" s="13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72"/>
      <c r="N306" s="135"/>
    </row>
    <row r="307" spans="1:14" ht="12.75">
      <c r="A307" s="11"/>
      <c r="B307" s="4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72"/>
      <c r="N307" s="72"/>
    </row>
    <row r="308" spans="1:14" ht="12.75">
      <c r="A308" s="11"/>
      <c r="B308" s="13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72"/>
      <c r="N308" s="72"/>
    </row>
    <row r="309" spans="1:14" ht="12.75">
      <c r="A309" s="11"/>
      <c r="B309" s="13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72"/>
      <c r="N309" s="72"/>
    </row>
    <row r="310" spans="1:14" ht="12.75">
      <c r="A310" s="11"/>
      <c r="B310" s="13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135"/>
      <c r="N310" s="135"/>
    </row>
    <row r="311" spans="1:30" s="6" customFormat="1" ht="12.75">
      <c r="A311" s="11"/>
      <c r="B311" s="42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72"/>
      <c r="N311" s="72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ht="12.75">
      <c r="A312" s="11"/>
      <c r="B312" s="13"/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72"/>
      <c r="N312" s="72"/>
      <c r="AD312" s="6"/>
    </row>
    <row r="313" spans="1:30" s="6" customFormat="1" ht="12.75">
      <c r="A313" s="11"/>
      <c r="B313" s="42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ht="12.75">
      <c r="A314" s="11"/>
      <c r="B314" s="13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AD314" s="6"/>
    </row>
    <row r="315" spans="1:15" ht="12.75">
      <c r="A315" s="11"/>
      <c r="B315" s="42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6"/>
    </row>
    <row r="316" spans="1:14" ht="12.75">
      <c r="A316" s="11"/>
      <c r="B316" s="13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1:14" ht="12.75">
      <c r="A317" s="11"/>
      <c r="B317" s="42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1:29" ht="12.75">
      <c r="A318" s="11"/>
      <c r="B318" s="13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14" ht="12.75">
      <c r="A319" s="11"/>
      <c r="B319" s="42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1:14" ht="12.75">
      <c r="A320" s="11"/>
      <c r="B320" s="13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1:14" ht="12.75">
      <c r="A321" s="11"/>
      <c r="B321" s="13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1:14" ht="12.75">
      <c r="A322" s="11"/>
      <c r="B322" s="13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1:14" ht="12.75">
      <c r="A323" s="11"/>
      <c r="B323" s="42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1:14" ht="12.75">
      <c r="A324" s="11"/>
      <c r="B324" s="13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1:14" ht="12.75">
      <c r="A325" s="11"/>
      <c r="B325" s="42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1:14" ht="12.75">
      <c r="A326" s="11"/>
      <c r="B326" s="13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1:14" ht="12.75">
      <c r="A327" s="11"/>
      <c r="B327" s="42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1:14" ht="12.75">
      <c r="A328" s="11"/>
      <c r="B328" s="13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1:14" ht="12.75">
      <c r="A329" s="11"/>
      <c r="B329" s="42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1:14" ht="12.75">
      <c r="A330" s="11"/>
      <c r="B330" s="13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1:14" ht="12.75">
      <c r="A331" s="11"/>
      <c r="B331" s="42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1:14" ht="12.75">
      <c r="A332" s="11"/>
      <c r="B332" s="11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2:14" ht="12.75">
      <c r="B333" s="43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7"/>
      <c r="N333" s="197"/>
    </row>
    <row r="334" spans="1:14" ht="12.75">
      <c r="A334" s="36"/>
      <c r="B334" s="36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</row>
    <row r="344" spans="1:30" s="6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5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ht="12.75">
      <c r="AD345" s="6"/>
    </row>
    <row r="349" spans="3:15" ht="12.7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35"/>
      <c r="O349" s="6"/>
    </row>
    <row r="351" spans="3:15" ht="12.7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35"/>
      <c r="O351" s="6"/>
    </row>
    <row r="352" spans="16:29" ht="12.75"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4" spans="16:29" ht="12.75"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82" spans="3:15" ht="12.7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35"/>
      <c r="O382" s="6"/>
    </row>
    <row r="384" spans="3:15" ht="12.7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35"/>
      <c r="O384" s="6"/>
    </row>
    <row r="385" spans="16:29" ht="12.75"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7" spans="16:29" ht="12.75"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415" spans="3:19" ht="12.7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35"/>
      <c r="O415" s="6"/>
      <c r="P415" s="6"/>
      <c r="R415" s="6"/>
      <c r="S415" s="6"/>
    </row>
    <row r="418" spans="20:29" ht="12.75">
      <c r="T418" s="6"/>
      <c r="U418" s="6"/>
      <c r="V418" s="6"/>
      <c r="W418" s="6"/>
      <c r="X418" s="6"/>
      <c r="Y418" s="6"/>
      <c r="Z418" s="6"/>
      <c r="AA418" s="6"/>
      <c r="AB418" s="6"/>
      <c r="AC418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74.8515625" style="0" customWidth="1"/>
    <col min="11" max="11" width="8.7109375" style="0" customWidth="1"/>
    <col min="21" max="24" width="9.140625" style="225" customWidth="1"/>
  </cols>
  <sheetData>
    <row r="1" spans="1:7" ht="15">
      <c r="A1" s="1" t="s">
        <v>225</v>
      </c>
      <c r="C1" s="244"/>
      <c r="D1" s="28"/>
      <c r="E1" s="28"/>
      <c r="F1" s="28"/>
      <c r="G1" s="28"/>
    </row>
    <row r="2" ht="14.25">
      <c r="A2" s="3" t="s">
        <v>224</v>
      </c>
    </row>
    <row r="3" ht="14.25">
      <c r="A3" s="3"/>
    </row>
    <row r="4" spans="1:20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R4" s="146"/>
      <c r="S4" s="146"/>
      <c r="T4" s="146"/>
    </row>
    <row r="5" spans="1:20" ht="13.5" thickTop="1">
      <c r="A5" s="72" t="s">
        <v>106</v>
      </c>
      <c r="B5" s="72"/>
      <c r="C5" s="80">
        <v>2000</v>
      </c>
      <c r="D5" s="80">
        <v>2001</v>
      </c>
      <c r="E5" s="80">
        <v>2002</v>
      </c>
      <c r="F5" s="80">
        <v>2003</v>
      </c>
      <c r="G5" s="80">
        <v>2004</v>
      </c>
      <c r="H5" s="80">
        <v>2005</v>
      </c>
      <c r="I5" s="80">
        <v>2006</v>
      </c>
      <c r="J5" s="80">
        <v>2007</v>
      </c>
      <c r="K5" s="80">
        <v>2008</v>
      </c>
      <c r="L5" s="80">
        <v>2009</v>
      </c>
      <c r="M5" s="80">
        <v>2010</v>
      </c>
      <c r="N5" s="80">
        <v>2011</v>
      </c>
      <c r="O5" s="80">
        <v>2012</v>
      </c>
      <c r="P5" s="248">
        <v>2013</v>
      </c>
      <c r="Q5" s="26">
        <v>2014</v>
      </c>
      <c r="R5" s="248">
        <v>2015</v>
      </c>
      <c r="S5" s="248">
        <v>2016</v>
      </c>
      <c r="T5" s="248" t="s">
        <v>833</v>
      </c>
    </row>
    <row r="6" spans="1:20" ht="13.5" thickBot="1">
      <c r="A6" s="143" t="s">
        <v>186</v>
      </c>
      <c r="B6" s="144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11" ht="12.75">
      <c r="A7" s="40" t="s">
        <v>66</v>
      </c>
      <c r="B7" s="99"/>
      <c r="K7" s="71"/>
    </row>
    <row r="8" spans="1:20" ht="12.75">
      <c r="A8" s="29" t="s">
        <v>121</v>
      </c>
      <c r="B8" s="200" t="s">
        <v>221</v>
      </c>
      <c r="C8" s="130">
        <f>C11+C22</f>
        <v>260345</v>
      </c>
      <c r="D8" s="130">
        <f aca="true" t="shared" si="0" ref="D8:Q8">D11+D22</f>
        <v>276749</v>
      </c>
      <c r="E8" s="130">
        <f t="shared" si="0"/>
        <v>281567</v>
      </c>
      <c r="F8" s="130">
        <f t="shared" si="0"/>
        <v>283888</v>
      </c>
      <c r="G8" s="130">
        <f t="shared" si="0"/>
        <v>289254</v>
      </c>
      <c r="H8" s="130">
        <f t="shared" si="0"/>
        <v>300190</v>
      </c>
      <c r="I8" s="130">
        <f t="shared" si="0"/>
        <v>318525</v>
      </c>
      <c r="J8" s="130">
        <f t="shared" si="0"/>
        <v>341872</v>
      </c>
      <c r="K8" s="130">
        <f t="shared" si="0"/>
        <v>361760</v>
      </c>
      <c r="L8" s="130">
        <f t="shared" si="0"/>
        <v>366131</v>
      </c>
      <c r="M8" s="130">
        <f t="shared" si="0"/>
        <v>379876</v>
      </c>
      <c r="N8" s="130">
        <f t="shared" si="0"/>
        <v>402149</v>
      </c>
      <c r="O8" s="130">
        <f t="shared" si="0"/>
        <v>422655</v>
      </c>
      <c r="P8" s="130">
        <f t="shared" si="0"/>
        <v>435910</v>
      </c>
      <c r="Q8" s="130">
        <f t="shared" si="0"/>
        <v>454850</v>
      </c>
      <c r="R8" s="130">
        <f>R11+R22</f>
        <v>477665</v>
      </c>
      <c r="S8" s="130">
        <f>S11+S22</f>
        <v>503389</v>
      </c>
      <c r="T8" s="130">
        <f>T11+T22</f>
        <v>528328</v>
      </c>
    </row>
    <row r="9" spans="1:20" ht="15.75" customHeight="1">
      <c r="A9" s="29"/>
      <c r="B9" s="42" t="s">
        <v>222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33"/>
      <c r="P9" s="133"/>
      <c r="Q9" s="30"/>
      <c r="R9" s="133"/>
      <c r="S9" s="133"/>
      <c r="T9" s="133"/>
    </row>
    <row r="10" spans="1:20" ht="15.75" customHeight="1">
      <c r="A10" s="29"/>
      <c r="B10" s="42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33"/>
      <c r="P10" s="133"/>
      <c r="Q10" s="30"/>
      <c r="R10" s="133"/>
      <c r="S10" s="133"/>
      <c r="T10" s="133"/>
    </row>
    <row r="11" spans="1:20" ht="15.75" customHeight="1">
      <c r="A11" s="29" t="s">
        <v>113</v>
      </c>
      <c r="B11" s="135" t="s">
        <v>124</v>
      </c>
      <c r="C11" s="130">
        <f>C13+C15+C17+C19</f>
        <v>41044</v>
      </c>
      <c r="D11" s="130">
        <f aca="true" t="shared" si="1" ref="D11:Q11">D13+D15+D17+D19</f>
        <v>44693</v>
      </c>
      <c r="E11" s="130">
        <f t="shared" si="1"/>
        <v>46316</v>
      </c>
      <c r="F11" s="130">
        <f t="shared" si="1"/>
        <v>46577</v>
      </c>
      <c r="G11" s="130">
        <f t="shared" si="1"/>
        <v>46438</v>
      </c>
      <c r="H11" s="130">
        <f t="shared" si="1"/>
        <v>47549</v>
      </c>
      <c r="I11" s="130">
        <f t="shared" si="1"/>
        <v>50986</v>
      </c>
      <c r="J11" s="130">
        <f t="shared" si="1"/>
        <v>54689</v>
      </c>
      <c r="K11" s="130">
        <f t="shared" si="1"/>
        <v>58806</v>
      </c>
      <c r="L11" s="130">
        <f t="shared" si="1"/>
        <v>57865</v>
      </c>
      <c r="M11" s="130">
        <f t="shared" si="1"/>
        <v>59155</v>
      </c>
      <c r="N11" s="130">
        <f t="shared" si="1"/>
        <v>62551</v>
      </c>
      <c r="O11" s="130">
        <f t="shared" si="1"/>
        <v>65220</v>
      </c>
      <c r="P11" s="130">
        <f t="shared" si="1"/>
        <v>66276</v>
      </c>
      <c r="Q11" s="130">
        <f t="shared" si="1"/>
        <v>68747</v>
      </c>
      <c r="R11" s="130">
        <f>R13+R15+R17+R19</f>
        <v>65430</v>
      </c>
      <c r="S11" s="130">
        <f>S13+S15+S17+S19</f>
        <v>67935</v>
      </c>
      <c r="T11" s="130">
        <f>T13+T15+T17+T19</f>
        <v>72756</v>
      </c>
    </row>
    <row r="12" spans="1:20" ht="15.75" customHeight="1">
      <c r="A12" s="76"/>
      <c r="B12" s="42" t="s">
        <v>141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7"/>
      <c r="O12" s="96"/>
      <c r="P12" s="30"/>
      <c r="Q12" s="30"/>
      <c r="R12" s="30"/>
      <c r="S12" s="30"/>
      <c r="T12" s="30"/>
    </row>
    <row r="13" spans="1:20" ht="12.75">
      <c r="A13" s="29" t="s">
        <v>107</v>
      </c>
      <c r="B13" s="72" t="s">
        <v>125</v>
      </c>
      <c r="C13" s="225">
        <v>643</v>
      </c>
      <c r="D13" s="225">
        <v>614</v>
      </c>
      <c r="E13" s="225">
        <v>630</v>
      </c>
      <c r="F13" s="225">
        <v>560</v>
      </c>
      <c r="G13" s="225">
        <v>597</v>
      </c>
      <c r="H13" s="225">
        <v>614</v>
      </c>
      <c r="I13" s="225">
        <v>633</v>
      </c>
      <c r="J13" s="225">
        <v>641</v>
      </c>
      <c r="K13" s="225">
        <v>699</v>
      </c>
      <c r="L13" s="225">
        <v>752</v>
      </c>
      <c r="M13" s="225">
        <v>834</v>
      </c>
      <c r="N13" s="225">
        <v>833</v>
      </c>
      <c r="O13" s="225">
        <v>811</v>
      </c>
      <c r="P13" s="225">
        <v>889</v>
      </c>
      <c r="Q13" s="225">
        <v>914</v>
      </c>
      <c r="R13" s="225">
        <v>935</v>
      </c>
      <c r="S13" s="225">
        <v>950</v>
      </c>
      <c r="T13" s="225">
        <v>984</v>
      </c>
    </row>
    <row r="14" spans="1:20" ht="12.75">
      <c r="A14" s="29"/>
      <c r="B14" s="42" t="s">
        <v>130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  <row r="15" spans="1:20" ht="12.75">
      <c r="A15" s="29" t="s">
        <v>108</v>
      </c>
      <c r="B15" s="72" t="s">
        <v>126</v>
      </c>
      <c r="C15" s="225">
        <v>27935</v>
      </c>
      <c r="D15" s="225">
        <v>29970</v>
      </c>
      <c r="E15" s="225">
        <v>30239</v>
      </c>
      <c r="F15" s="225">
        <v>30432</v>
      </c>
      <c r="G15" s="225">
        <v>29766</v>
      </c>
      <c r="H15" s="225">
        <v>30342</v>
      </c>
      <c r="I15" s="225">
        <v>31705</v>
      </c>
      <c r="J15" s="225">
        <v>33566</v>
      </c>
      <c r="K15" s="225">
        <v>34519</v>
      </c>
      <c r="L15" s="225">
        <v>33551</v>
      </c>
      <c r="M15" s="225">
        <v>33764</v>
      </c>
      <c r="N15" s="225">
        <v>35163</v>
      </c>
      <c r="O15" s="225">
        <v>35888</v>
      </c>
      <c r="P15" s="225">
        <v>35367</v>
      </c>
      <c r="Q15" s="225">
        <v>36124</v>
      </c>
      <c r="R15" s="225">
        <v>30488</v>
      </c>
      <c r="S15" s="225">
        <v>30298</v>
      </c>
      <c r="T15" s="225">
        <v>32299</v>
      </c>
    </row>
    <row r="16" spans="1:20" ht="12.75">
      <c r="A16" s="29"/>
      <c r="B16" s="42" t="s">
        <v>142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</row>
    <row r="17" spans="1:20" ht="12.75">
      <c r="A17" s="29" t="s">
        <v>109</v>
      </c>
      <c r="B17" s="72" t="s">
        <v>127</v>
      </c>
      <c r="C17" s="225">
        <v>1886</v>
      </c>
      <c r="D17" s="225">
        <v>1638</v>
      </c>
      <c r="E17" s="225">
        <v>1895</v>
      </c>
      <c r="F17" s="225">
        <v>2264</v>
      </c>
      <c r="G17" s="225">
        <v>2560</v>
      </c>
      <c r="H17" s="225">
        <v>2549</v>
      </c>
      <c r="I17" s="225">
        <v>3192</v>
      </c>
      <c r="J17" s="225">
        <v>3082</v>
      </c>
      <c r="K17" s="225">
        <v>3552</v>
      </c>
      <c r="L17" s="225">
        <v>3679</v>
      </c>
      <c r="M17" s="225">
        <v>3792</v>
      </c>
      <c r="N17" s="225">
        <v>4188</v>
      </c>
      <c r="O17" s="225">
        <v>4522</v>
      </c>
      <c r="P17" s="225">
        <v>4735</v>
      </c>
      <c r="Q17" s="225">
        <v>4937</v>
      </c>
      <c r="R17" s="225">
        <v>5052</v>
      </c>
      <c r="S17" s="225">
        <v>5252</v>
      </c>
      <c r="T17" s="225">
        <v>5494</v>
      </c>
    </row>
    <row r="18" spans="1:20" ht="12.75">
      <c r="A18" s="29"/>
      <c r="B18" s="42" t="s">
        <v>143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</row>
    <row r="19" spans="1:20" ht="12.75">
      <c r="A19" s="59" t="s">
        <v>110</v>
      </c>
      <c r="B19" s="72" t="s">
        <v>60</v>
      </c>
      <c r="C19" s="225">
        <v>10580</v>
      </c>
      <c r="D19" s="225">
        <v>12471</v>
      </c>
      <c r="E19" s="225">
        <v>13552</v>
      </c>
      <c r="F19" s="225">
        <v>13321</v>
      </c>
      <c r="G19" s="225">
        <v>13515</v>
      </c>
      <c r="H19" s="225">
        <v>14044</v>
      </c>
      <c r="I19" s="225">
        <v>15456</v>
      </c>
      <c r="J19" s="225">
        <v>17400</v>
      </c>
      <c r="K19" s="225">
        <v>20036</v>
      </c>
      <c r="L19" s="225">
        <v>19883</v>
      </c>
      <c r="M19" s="225">
        <v>20765</v>
      </c>
      <c r="N19" s="225">
        <v>22367</v>
      </c>
      <c r="O19" s="225">
        <v>23999</v>
      </c>
      <c r="P19" s="225">
        <v>25285</v>
      </c>
      <c r="Q19" s="225">
        <v>26772</v>
      </c>
      <c r="R19" s="225">
        <v>28955</v>
      </c>
      <c r="S19" s="225">
        <v>31435</v>
      </c>
      <c r="T19" s="225">
        <v>33979</v>
      </c>
    </row>
    <row r="20" spans="1:20" ht="12.75">
      <c r="A20" s="29"/>
      <c r="B20" s="42" t="s">
        <v>131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 ht="12.75">
      <c r="A21" s="29"/>
      <c r="B21" s="42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1:20" ht="12.75">
      <c r="A22" s="59" t="s">
        <v>122</v>
      </c>
      <c r="B22" s="135" t="s">
        <v>128</v>
      </c>
      <c r="C22" s="228">
        <f>C24+C26+C28+C30+C32+C34+C36+C38+C40+C42+C44</f>
        <v>219301</v>
      </c>
      <c r="D22" s="228">
        <f aca="true" t="shared" si="2" ref="D22:Q22">D24+D26+D28+D30+D32+D34+D36+D38+D40+D42+D44</f>
        <v>232056</v>
      </c>
      <c r="E22" s="228">
        <f t="shared" si="2"/>
        <v>235251</v>
      </c>
      <c r="F22" s="228">
        <f t="shared" si="2"/>
        <v>237311</v>
      </c>
      <c r="G22" s="228">
        <f t="shared" si="2"/>
        <v>242816</v>
      </c>
      <c r="H22" s="228">
        <f t="shared" si="2"/>
        <v>252641</v>
      </c>
      <c r="I22" s="228">
        <f t="shared" si="2"/>
        <v>267539</v>
      </c>
      <c r="J22" s="228">
        <f t="shared" si="2"/>
        <v>287183</v>
      </c>
      <c r="K22" s="228">
        <f t="shared" si="2"/>
        <v>302954</v>
      </c>
      <c r="L22" s="228">
        <f t="shared" si="2"/>
        <v>308266</v>
      </c>
      <c r="M22" s="228">
        <f t="shared" si="2"/>
        <v>320721</v>
      </c>
      <c r="N22" s="228">
        <f t="shared" si="2"/>
        <v>339598</v>
      </c>
      <c r="O22" s="228">
        <f t="shared" si="2"/>
        <v>357435</v>
      </c>
      <c r="P22" s="228">
        <f t="shared" si="2"/>
        <v>369634</v>
      </c>
      <c r="Q22" s="228">
        <f t="shared" si="2"/>
        <v>386103</v>
      </c>
      <c r="R22" s="228">
        <f>R24+R26+R28+R30+R32+R34+R36+R38+R40+R42+R44</f>
        <v>412235</v>
      </c>
      <c r="S22" s="228">
        <f>S24+S26+S28+S30+S32+S34+S36+S38+S40+S42+S44</f>
        <v>435454</v>
      </c>
      <c r="T22" s="228">
        <f>T24+T26+T28+T30+T32+T34+T36+T38+T40+T42+T44</f>
        <v>455572</v>
      </c>
    </row>
    <row r="23" spans="1:20" ht="12.75">
      <c r="A23" s="29"/>
      <c r="B23" s="42" t="s">
        <v>144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</row>
    <row r="24" spans="1:20" ht="12.75">
      <c r="A24" s="29" t="s">
        <v>111</v>
      </c>
      <c r="B24" s="72" t="s">
        <v>129</v>
      </c>
      <c r="C24" s="225">
        <v>37926</v>
      </c>
      <c r="D24" s="225">
        <v>38593</v>
      </c>
      <c r="E24" s="225">
        <v>38728</v>
      </c>
      <c r="F24" s="225">
        <v>39584</v>
      </c>
      <c r="G24" s="225">
        <v>40005</v>
      </c>
      <c r="H24" s="225">
        <v>41620</v>
      </c>
      <c r="I24" s="225">
        <v>44935</v>
      </c>
      <c r="J24" s="225">
        <v>48455</v>
      </c>
      <c r="K24" s="225">
        <v>50598</v>
      </c>
      <c r="L24" s="225">
        <v>51019</v>
      </c>
      <c r="M24" s="225">
        <v>52871</v>
      </c>
      <c r="N24" s="225">
        <v>55633</v>
      </c>
      <c r="O24" s="225">
        <v>58370</v>
      </c>
      <c r="P24" s="225">
        <v>60510</v>
      </c>
      <c r="Q24" s="225">
        <v>63797</v>
      </c>
      <c r="R24" s="225">
        <v>66230</v>
      </c>
      <c r="S24" s="225">
        <v>69409</v>
      </c>
      <c r="T24" s="225">
        <v>72916</v>
      </c>
    </row>
    <row r="25" spans="1:20" ht="12.75">
      <c r="A25" s="29"/>
      <c r="B25" s="42" t="s">
        <v>61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6" spans="1:20" ht="12.75">
      <c r="A26" s="29" t="s">
        <v>114</v>
      </c>
      <c r="B26" s="72" t="s">
        <v>132</v>
      </c>
      <c r="C26" s="225">
        <v>17898</v>
      </c>
      <c r="D26" s="225">
        <v>17601</v>
      </c>
      <c r="E26" s="225">
        <v>18162</v>
      </c>
      <c r="F26" s="225">
        <v>18672</v>
      </c>
      <c r="G26" s="225">
        <v>18842</v>
      </c>
      <c r="H26" s="225">
        <v>17697</v>
      </c>
      <c r="I26" s="225">
        <v>17851</v>
      </c>
      <c r="J26" s="225">
        <v>18703</v>
      </c>
      <c r="K26" s="225">
        <v>19656</v>
      </c>
      <c r="L26" s="225">
        <v>19598</v>
      </c>
      <c r="M26" s="225">
        <v>20814</v>
      </c>
      <c r="N26" s="225">
        <v>21826</v>
      </c>
      <c r="O26" s="225">
        <v>22918</v>
      </c>
      <c r="P26" s="225">
        <v>22473</v>
      </c>
      <c r="Q26" s="225">
        <v>22729</v>
      </c>
      <c r="R26" s="225">
        <v>23367</v>
      </c>
      <c r="S26" s="225">
        <v>23964</v>
      </c>
      <c r="T26" s="225">
        <v>24782</v>
      </c>
    </row>
    <row r="27" spans="1:20" ht="12.75">
      <c r="A27" s="29"/>
      <c r="B27" s="42" t="s">
        <v>137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</row>
    <row r="28" spans="1:20" ht="12.75">
      <c r="A28" s="29" t="s">
        <v>112</v>
      </c>
      <c r="B28" s="72" t="s">
        <v>133</v>
      </c>
      <c r="C28" s="225">
        <v>5987</v>
      </c>
      <c r="D28" s="225">
        <v>6178</v>
      </c>
      <c r="E28" s="225">
        <v>6357</v>
      </c>
      <c r="F28" s="225">
        <v>6382</v>
      </c>
      <c r="G28" s="225">
        <v>6678</v>
      </c>
      <c r="H28" s="225">
        <v>6889</v>
      </c>
      <c r="I28" s="225">
        <v>7389</v>
      </c>
      <c r="J28" s="225">
        <v>7954</v>
      </c>
      <c r="K28" s="225">
        <v>8738</v>
      </c>
      <c r="L28" s="225">
        <v>8927</v>
      </c>
      <c r="M28" s="225">
        <v>9710</v>
      </c>
      <c r="N28" s="225">
        <v>10573</v>
      </c>
      <c r="O28" s="225">
        <v>11516</v>
      </c>
      <c r="P28" s="225">
        <v>12464</v>
      </c>
      <c r="Q28" s="225">
        <v>13231</v>
      </c>
      <c r="R28" s="225">
        <v>14133</v>
      </c>
      <c r="S28" s="225">
        <v>15298</v>
      </c>
      <c r="T28" s="225">
        <v>16157</v>
      </c>
    </row>
    <row r="29" spans="1:20" ht="12.75">
      <c r="A29" s="29"/>
      <c r="B29" s="42" t="s">
        <v>62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1:20" ht="12.75">
      <c r="A30" s="29" t="s">
        <v>134</v>
      </c>
      <c r="B30" s="72" t="s">
        <v>153</v>
      </c>
      <c r="C30" s="225">
        <v>28850</v>
      </c>
      <c r="D30" s="225">
        <v>33428</v>
      </c>
      <c r="E30" s="225">
        <v>30513</v>
      </c>
      <c r="F30" s="225">
        <v>29087</v>
      </c>
      <c r="G30" s="225">
        <v>30427</v>
      </c>
      <c r="H30" s="225">
        <v>30931</v>
      </c>
      <c r="I30" s="225">
        <v>32052</v>
      </c>
      <c r="J30" s="225">
        <v>34489</v>
      </c>
      <c r="K30" s="225">
        <v>37193</v>
      </c>
      <c r="L30" s="225">
        <v>37270</v>
      </c>
      <c r="M30" s="225">
        <v>37871</v>
      </c>
      <c r="N30" s="225">
        <v>40476</v>
      </c>
      <c r="O30" s="225">
        <v>41938</v>
      </c>
      <c r="P30" s="225">
        <v>42786</v>
      </c>
      <c r="Q30" s="225">
        <v>46058</v>
      </c>
      <c r="R30" s="225">
        <v>53290</v>
      </c>
      <c r="S30" s="225">
        <v>56466</v>
      </c>
      <c r="T30" s="225">
        <v>58618</v>
      </c>
    </row>
    <row r="31" spans="1:20" ht="12.75">
      <c r="A31" s="29"/>
      <c r="B31" s="42" t="s">
        <v>136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 ht="12.75">
      <c r="A32" s="29" t="s">
        <v>115</v>
      </c>
      <c r="B32" s="72" t="s">
        <v>135</v>
      </c>
      <c r="C32" s="225">
        <v>18267</v>
      </c>
      <c r="D32" s="225">
        <v>19160</v>
      </c>
      <c r="E32" s="225">
        <v>20660</v>
      </c>
      <c r="F32" s="225">
        <v>19528</v>
      </c>
      <c r="G32" s="225">
        <v>20413</v>
      </c>
      <c r="H32" s="225">
        <v>21698</v>
      </c>
      <c r="I32" s="225">
        <v>24594</v>
      </c>
      <c r="J32" s="225">
        <v>26090</v>
      </c>
      <c r="K32" s="225">
        <v>27355</v>
      </c>
      <c r="L32" s="225">
        <v>26862</v>
      </c>
      <c r="M32" s="225">
        <v>27788</v>
      </c>
      <c r="N32" s="225">
        <v>29055</v>
      </c>
      <c r="O32" s="225">
        <v>29476</v>
      </c>
      <c r="P32" s="225">
        <v>30461</v>
      </c>
      <c r="Q32" s="225">
        <v>30150</v>
      </c>
      <c r="R32" s="225">
        <v>34166</v>
      </c>
      <c r="S32" s="225">
        <v>35804</v>
      </c>
      <c r="T32" s="225">
        <v>36290</v>
      </c>
    </row>
    <row r="33" spans="1:20" ht="12.75">
      <c r="A33" s="29"/>
      <c r="B33" s="42" t="s">
        <v>145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1:20" ht="12.75">
      <c r="A34" s="29" t="s">
        <v>116</v>
      </c>
      <c r="B34" s="72" t="s">
        <v>146</v>
      </c>
      <c r="C34" s="225">
        <v>3940</v>
      </c>
      <c r="D34" s="225">
        <v>3890</v>
      </c>
      <c r="E34" s="225">
        <v>4282</v>
      </c>
      <c r="F34" s="225">
        <v>4622</v>
      </c>
      <c r="G34" s="225">
        <v>4959</v>
      </c>
      <c r="H34" s="225">
        <v>4967</v>
      </c>
      <c r="I34" s="225">
        <v>5232</v>
      </c>
      <c r="J34" s="225">
        <v>5748</v>
      </c>
      <c r="K34" s="225">
        <v>6090</v>
      </c>
      <c r="L34" s="225">
        <v>5937</v>
      </c>
      <c r="M34" s="225">
        <v>6050</v>
      </c>
      <c r="N34" s="225">
        <v>6451</v>
      </c>
      <c r="O34" s="225">
        <v>6849</v>
      </c>
      <c r="P34" s="225">
        <v>7114</v>
      </c>
      <c r="Q34" s="225">
        <v>7413</v>
      </c>
      <c r="R34" s="225">
        <v>8029</v>
      </c>
      <c r="S34" s="225">
        <v>8422</v>
      </c>
      <c r="T34" s="225">
        <v>8918</v>
      </c>
    </row>
    <row r="35" spans="1:20" ht="12.75">
      <c r="A35" s="29"/>
      <c r="B35" s="42" t="s">
        <v>140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:24" s="6" customFormat="1" ht="12.75">
      <c r="A36" s="29" t="s">
        <v>123</v>
      </c>
      <c r="B36" s="85" t="s">
        <v>188</v>
      </c>
      <c r="C36" s="225">
        <v>36870</v>
      </c>
      <c r="D36" s="225">
        <v>40776</v>
      </c>
      <c r="E36" s="225">
        <v>40635</v>
      </c>
      <c r="F36" s="225">
        <v>39615</v>
      </c>
      <c r="G36" s="225">
        <v>40173</v>
      </c>
      <c r="H36" s="225">
        <v>41911</v>
      </c>
      <c r="I36" s="225">
        <v>45446</v>
      </c>
      <c r="J36" s="225">
        <v>51583</v>
      </c>
      <c r="K36" s="225">
        <v>54538</v>
      </c>
      <c r="L36" s="225">
        <v>55467</v>
      </c>
      <c r="M36" s="225">
        <v>58921</v>
      </c>
      <c r="N36" s="225">
        <v>64315</v>
      </c>
      <c r="O36" s="225">
        <v>68445</v>
      </c>
      <c r="P36" s="225">
        <v>71126</v>
      </c>
      <c r="Q36" s="225">
        <v>74346</v>
      </c>
      <c r="R36" s="225">
        <v>78851</v>
      </c>
      <c r="S36" s="225">
        <v>84537</v>
      </c>
      <c r="T36" s="225">
        <v>89768</v>
      </c>
      <c r="U36" s="225"/>
      <c r="V36" s="225"/>
      <c r="W36" s="225"/>
      <c r="X36" s="225"/>
    </row>
    <row r="37" spans="1:24" s="6" customFormat="1" ht="12.75">
      <c r="A37" s="29"/>
      <c r="B37" s="42" t="s">
        <v>147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</row>
    <row r="38" spans="1:24" s="6" customFormat="1" ht="12.75">
      <c r="A38" s="29" t="s">
        <v>117</v>
      </c>
      <c r="B38" s="72" t="s">
        <v>148</v>
      </c>
      <c r="C38" s="225">
        <v>17942</v>
      </c>
      <c r="D38" s="225">
        <v>17320</v>
      </c>
      <c r="E38" s="225">
        <v>18071</v>
      </c>
      <c r="F38" s="225">
        <v>18473</v>
      </c>
      <c r="G38" s="225">
        <v>19289</v>
      </c>
      <c r="H38" s="225">
        <v>20123</v>
      </c>
      <c r="I38" s="225">
        <v>21329</v>
      </c>
      <c r="J38" s="225">
        <v>21907</v>
      </c>
      <c r="K38" s="225">
        <v>23220</v>
      </c>
      <c r="L38" s="225">
        <v>23753</v>
      </c>
      <c r="M38" s="225">
        <v>24694</v>
      </c>
      <c r="N38" s="225">
        <v>24993</v>
      </c>
      <c r="O38" s="225">
        <v>26859</v>
      </c>
      <c r="P38" s="225">
        <v>27712</v>
      </c>
      <c r="Q38" s="225">
        <v>28497</v>
      </c>
      <c r="R38" s="225">
        <v>29059</v>
      </c>
      <c r="S38" s="225">
        <v>30185</v>
      </c>
      <c r="T38" s="225">
        <v>31718</v>
      </c>
      <c r="U38" s="225"/>
      <c r="V38" s="225"/>
      <c r="W38" s="225"/>
      <c r="X38" s="225"/>
    </row>
    <row r="39" spans="1:24" s="6" customFormat="1" ht="12.75">
      <c r="A39" s="29"/>
      <c r="B39" s="42" t="s">
        <v>149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</row>
    <row r="40" spans="1:24" s="6" customFormat="1" ht="12.75">
      <c r="A40" s="29" t="s">
        <v>118</v>
      </c>
      <c r="B40" s="72" t="s">
        <v>63</v>
      </c>
      <c r="C40" s="225">
        <v>14287</v>
      </c>
      <c r="D40" s="225">
        <v>15055</v>
      </c>
      <c r="E40" s="225">
        <v>17381</v>
      </c>
      <c r="F40" s="225">
        <v>17562</v>
      </c>
      <c r="G40" s="225">
        <v>18424</v>
      </c>
      <c r="H40" s="225">
        <v>19608</v>
      </c>
      <c r="I40" s="225">
        <v>20786</v>
      </c>
      <c r="J40" s="225">
        <v>21622</v>
      </c>
      <c r="K40" s="225">
        <v>23066</v>
      </c>
      <c r="L40" s="225">
        <v>24522</v>
      </c>
      <c r="M40" s="225">
        <v>25062</v>
      </c>
      <c r="N40" s="225">
        <v>26219</v>
      </c>
      <c r="O40" s="225">
        <v>27463</v>
      </c>
      <c r="P40" s="225">
        <v>28286</v>
      </c>
      <c r="Q40" s="225">
        <v>29641</v>
      </c>
      <c r="R40" s="225">
        <v>31484</v>
      </c>
      <c r="S40" s="225">
        <v>33530</v>
      </c>
      <c r="T40" s="225">
        <v>34968</v>
      </c>
      <c r="U40" s="225"/>
      <c r="V40" s="225"/>
      <c r="W40" s="225"/>
      <c r="X40" s="225"/>
    </row>
    <row r="41" spans="1:20" s="6" customFormat="1" ht="12.75">
      <c r="A41" s="29"/>
      <c r="B41" s="42" t="s">
        <v>138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</row>
    <row r="42" spans="1:20" s="6" customFormat="1" ht="12.75">
      <c r="A42" s="29" t="s">
        <v>119</v>
      </c>
      <c r="B42" s="72" t="s">
        <v>150</v>
      </c>
      <c r="C42" s="225">
        <v>27102</v>
      </c>
      <c r="D42" s="225">
        <v>29296</v>
      </c>
      <c r="E42" s="225">
        <v>29147</v>
      </c>
      <c r="F42" s="225">
        <v>32126</v>
      </c>
      <c r="G42" s="225">
        <v>31631</v>
      </c>
      <c r="H42" s="225">
        <v>34693</v>
      </c>
      <c r="I42" s="225">
        <v>34689</v>
      </c>
      <c r="J42" s="225">
        <v>37061</v>
      </c>
      <c r="K42" s="225">
        <v>38101</v>
      </c>
      <c r="L42" s="225">
        <v>39962</v>
      </c>
      <c r="M42" s="225">
        <v>41335</v>
      </c>
      <c r="N42" s="225">
        <v>43806</v>
      </c>
      <c r="O42" s="225">
        <v>46435</v>
      </c>
      <c r="P42" s="225">
        <v>48616</v>
      </c>
      <c r="Q42" s="225">
        <v>51298</v>
      </c>
      <c r="R42" s="225">
        <v>54252</v>
      </c>
      <c r="S42" s="225">
        <v>57639</v>
      </c>
      <c r="T42" s="225">
        <v>60238</v>
      </c>
    </row>
    <row r="43" spans="1:20" s="6" customFormat="1" ht="12.75">
      <c r="A43" s="29"/>
      <c r="B43" s="42" t="s">
        <v>139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</row>
    <row r="44" spans="1:20" s="6" customFormat="1" ht="12.75">
      <c r="A44" s="29" t="s">
        <v>120</v>
      </c>
      <c r="B44" s="72" t="s">
        <v>151</v>
      </c>
      <c r="C44" s="225">
        <v>10232</v>
      </c>
      <c r="D44" s="225">
        <v>10759</v>
      </c>
      <c r="E44" s="225">
        <v>11315</v>
      </c>
      <c r="F44" s="225">
        <v>11660</v>
      </c>
      <c r="G44" s="225">
        <v>11975</v>
      </c>
      <c r="H44" s="225">
        <v>12504</v>
      </c>
      <c r="I44" s="225">
        <v>13236</v>
      </c>
      <c r="J44" s="225">
        <v>13571</v>
      </c>
      <c r="K44" s="225">
        <v>14399</v>
      </c>
      <c r="L44" s="225">
        <v>14949</v>
      </c>
      <c r="M44" s="225">
        <v>15605</v>
      </c>
      <c r="N44" s="225">
        <v>16251</v>
      </c>
      <c r="O44" s="225">
        <v>17166</v>
      </c>
      <c r="P44" s="225">
        <v>18086</v>
      </c>
      <c r="Q44" s="225">
        <v>18943</v>
      </c>
      <c r="R44" s="225">
        <v>19374</v>
      </c>
      <c r="S44" s="225">
        <v>20200</v>
      </c>
      <c r="T44" s="225">
        <v>21199</v>
      </c>
    </row>
    <row r="45" spans="1:20" s="6" customFormat="1" ht="12.75">
      <c r="A45" s="29"/>
      <c r="B45" s="42" t="s">
        <v>152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</row>
    <row r="46" spans="1:20" s="6" customFormat="1" ht="13.5" thickBot="1">
      <c r="A46" s="125"/>
      <c r="B46" s="103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1:20" s="6" customFormat="1" ht="12.75">
      <c r="A47" s="29"/>
      <c r="B47" s="29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1:20" ht="12.75">
      <c r="A48" s="36" t="s">
        <v>67</v>
      </c>
      <c r="B48" s="36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1:20" s="6" customFormat="1" ht="12.75">
      <c r="A49" s="84" t="s">
        <v>121</v>
      </c>
      <c r="B49" s="200" t="s">
        <v>221</v>
      </c>
      <c r="C49" s="228">
        <f>C51+C57</f>
        <v>137833</v>
      </c>
      <c r="D49" s="228">
        <f aca="true" t="shared" si="3" ref="D49:Q49">D51+D57</f>
        <v>144909</v>
      </c>
      <c r="E49" s="228">
        <f t="shared" si="3"/>
        <v>151064</v>
      </c>
      <c r="F49" s="228">
        <f t="shared" si="3"/>
        <v>155340</v>
      </c>
      <c r="G49" s="228">
        <f t="shared" si="3"/>
        <v>159319</v>
      </c>
      <c r="H49" s="228">
        <f t="shared" si="3"/>
        <v>163982</v>
      </c>
      <c r="I49" s="228">
        <f t="shared" si="3"/>
        <v>171388</v>
      </c>
      <c r="J49" s="228">
        <f t="shared" si="3"/>
        <v>183383</v>
      </c>
      <c r="K49" s="228">
        <f t="shared" si="3"/>
        <v>192732</v>
      </c>
      <c r="L49" s="228">
        <f t="shared" si="3"/>
        <v>192865</v>
      </c>
      <c r="M49" s="228">
        <f t="shared" si="3"/>
        <v>198615</v>
      </c>
      <c r="N49" s="228">
        <f t="shared" si="3"/>
        <v>210689</v>
      </c>
      <c r="O49" s="228">
        <f t="shared" si="3"/>
        <v>218448</v>
      </c>
      <c r="P49" s="228">
        <f t="shared" si="3"/>
        <v>225327</v>
      </c>
      <c r="Q49" s="228">
        <f t="shared" si="3"/>
        <v>234026</v>
      </c>
      <c r="R49" s="228">
        <f>R51+R57</f>
        <v>243851</v>
      </c>
      <c r="S49" s="228">
        <f>S51+S57</f>
        <v>254759</v>
      </c>
      <c r="T49" s="228">
        <f>T51+T57</f>
        <v>267299</v>
      </c>
    </row>
    <row r="50" spans="1:20" ht="12.75">
      <c r="A50" s="84"/>
      <c r="B50" s="200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  <row r="51" spans="1:20" ht="12.75">
      <c r="A51" s="84" t="s">
        <v>113</v>
      </c>
      <c r="B51" s="200" t="s">
        <v>124</v>
      </c>
      <c r="C51" s="228">
        <f>SUM(C52:C55)</f>
        <v>47245</v>
      </c>
      <c r="D51" s="228">
        <f aca="true" t="shared" si="4" ref="D51:Q51">SUM(D52:D55)</f>
        <v>49164</v>
      </c>
      <c r="E51" s="228">
        <f t="shared" si="4"/>
        <v>49814</v>
      </c>
      <c r="F51" s="228">
        <f t="shared" si="4"/>
        <v>50152</v>
      </c>
      <c r="G51" s="228">
        <f t="shared" si="4"/>
        <v>50920</v>
      </c>
      <c r="H51" s="228">
        <f t="shared" si="4"/>
        <v>51755</v>
      </c>
      <c r="I51" s="228">
        <f t="shared" si="4"/>
        <v>53989</v>
      </c>
      <c r="J51" s="228">
        <f t="shared" si="4"/>
        <v>57805</v>
      </c>
      <c r="K51" s="228">
        <f t="shared" si="4"/>
        <v>61312</v>
      </c>
      <c r="L51" s="228">
        <f t="shared" si="4"/>
        <v>58531</v>
      </c>
      <c r="M51" s="228">
        <f t="shared" si="4"/>
        <v>58982</v>
      </c>
      <c r="N51" s="228">
        <f t="shared" si="4"/>
        <v>62965</v>
      </c>
      <c r="O51" s="228">
        <f t="shared" si="4"/>
        <v>64854</v>
      </c>
      <c r="P51" s="228">
        <f t="shared" si="4"/>
        <v>65543</v>
      </c>
      <c r="Q51" s="228">
        <f t="shared" si="4"/>
        <v>67106</v>
      </c>
      <c r="R51" s="228">
        <f>SUM(R52:R55)</f>
        <v>67729</v>
      </c>
      <c r="S51" s="228">
        <f>SUM(S52:S55)</f>
        <v>70407</v>
      </c>
      <c r="T51" s="228">
        <f>SUM(T52:T55)</f>
        <v>73614</v>
      </c>
    </row>
    <row r="52" spans="1:20" ht="12.75">
      <c r="A52" s="84" t="s">
        <v>107</v>
      </c>
      <c r="B52" s="85" t="s">
        <v>125</v>
      </c>
      <c r="C52" s="225">
        <v>1888</v>
      </c>
      <c r="D52" s="225">
        <v>1940</v>
      </c>
      <c r="E52" s="225">
        <v>2008</v>
      </c>
      <c r="F52" s="225">
        <v>1971</v>
      </c>
      <c r="G52" s="225">
        <v>2046</v>
      </c>
      <c r="H52" s="225">
        <v>2195</v>
      </c>
      <c r="I52" s="225">
        <v>2151</v>
      </c>
      <c r="J52" s="225">
        <v>2303</v>
      </c>
      <c r="K52" s="225">
        <v>2432</v>
      </c>
      <c r="L52" s="225">
        <v>2527</v>
      </c>
      <c r="M52" s="225">
        <v>2643</v>
      </c>
      <c r="N52" s="225">
        <v>2764</v>
      </c>
      <c r="O52" s="225">
        <v>2766</v>
      </c>
      <c r="P52" s="225">
        <v>2809</v>
      </c>
      <c r="Q52" s="225">
        <v>2845</v>
      </c>
      <c r="R52" s="225">
        <v>2876</v>
      </c>
      <c r="S52" s="225">
        <v>2914</v>
      </c>
      <c r="T52" s="225">
        <v>2999</v>
      </c>
    </row>
    <row r="53" spans="1:20" ht="12.75">
      <c r="A53" s="84" t="s">
        <v>108</v>
      </c>
      <c r="B53" s="85" t="s">
        <v>126</v>
      </c>
      <c r="C53" s="225">
        <v>34325</v>
      </c>
      <c r="D53" s="225">
        <v>35345</v>
      </c>
      <c r="E53" s="225">
        <v>35450</v>
      </c>
      <c r="F53" s="225">
        <v>35537</v>
      </c>
      <c r="G53" s="225">
        <v>35748</v>
      </c>
      <c r="H53" s="225">
        <v>35977</v>
      </c>
      <c r="I53" s="225">
        <v>37135</v>
      </c>
      <c r="J53" s="225">
        <v>39418</v>
      </c>
      <c r="K53" s="225">
        <v>41644</v>
      </c>
      <c r="L53" s="225">
        <v>38699</v>
      </c>
      <c r="M53" s="225">
        <v>38254</v>
      </c>
      <c r="N53" s="225">
        <v>40644</v>
      </c>
      <c r="O53" s="225">
        <v>41700</v>
      </c>
      <c r="P53" s="225">
        <v>41716</v>
      </c>
      <c r="Q53" s="225">
        <v>42089</v>
      </c>
      <c r="R53" s="225">
        <v>41418</v>
      </c>
      <c r="S53" s="225">
        <v>42499</v>
      </c>
      <c r="T53" s="225">
        <v>43901</v>
      </c>
    </row>
    <row r="54" spans="1:20" ht="12.75">
      <c r="A54" s="84" t="s">
        <v>109</v>
      </c>
      <c r="B54" s="85" t="s">
        <v>127</v>
      </c>
      <c r="C54" s="225">
        <v>2090</v>
      </c>
      <c r="D54" s="225">
        <v>2116</v>
      </c>
      <c r="E54" s="225">
        <v>2242</v>
      </c>
      <c r="F54" s="225">
        <v>2588</v>
      </c>
      <c r="G54" s="225">
        <v>2772</v>
      </c>
      <c r="H54" s="225">
        <v>2797</v>
      </c>
      <c r="I54" s="225">
        <v>2899</v>
      </c>
      <c r="J54" s="225">
        <v>3042</v>
      </c>
      <c r="K54" s="225">
        <v>2907</v>
      </c>
      <c r="L54" s="225">
        <v>3023</v>
      </c>
      <c r="M54" s="225">
        <v>3082</v>
      </c>
      <c r="N54" s="225">
        <v>3284</v>
      </c>
      <c r="O54" s="225">
        <v>3407</v>
      </c>
      <c r="P54" s="225">
        <v>3535</v>
      </c>
      <c r="Q54" s="225">
        <v>3704</v>
      </c>
      <c r="R54" s="225">
        <v>3825</v>
      </c>
      <c r="S54" s="225">
        <v>3959</v>
      </c>
      <c r="T54" s="225">
        <v>4198</v>
      </c>
    </row>
    <row r="55" spans="1:20" ht="12.75">
      <c r="A55" s="86" t="s">
        <v>110</v>
      </c>
      <c r="B55" s="85" t="s">
        <v>60</v>
      </c>
      <c r="C55" s="225">
        <v>8942</v>
      </c>
      <c r="D55" s="225">
        <v>9763</v>
      </c>
      <c r="E55" s="225">
        <v>10114</v>
      </c>
      <c r="F55" s="225">
        <v>10056</v>
      </c>
      <c r="G55" s="225">
        <v>10354</v>
      </c>
      <c r="H55" s="225">
        <v>10786</v>
      </c>
      <c r="I55" s="225">
        <v>11804</v>
      </c>
      <c r="J55" s="225">
        <v>13042</v>
      </c>
      <c r="K55" s="225">
        <v>14329</v>
      </c>
      <c r="L55" s="225">
        <v>14282</v>
      </c>
      <c r="M55" s="225">
        <v>15003</v>
      </c>
      <c r="N55" s="225">
        <v>16273</v>
      </c>
      <c r="O55" s="225">
        <v>16981</v>
      </c>
      <c r="P55" s="225">
        <v>17483</v>
      </c>
      <c r="Q55" s="225">
        <v>18468</v>
      </c>
      <c r="R55" s="225">
        <v>19610</v>
      </c>
      <c r="S55" s="225">
        <v>21035</v>
      </c>
      <c r="T55" s="225">
        <v>22516</v>
      </c>
    </row>
    <row r="56" spans="1:20" ht="12.75">
      <c r="A56" s="86"/>
      <c r="B56" s="8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</row>
    <row r="57" spans="1:20" ht="12.75">
      <c r="A57" s="86" t="s">
        <v>122</v>
      </c>
      <c r="B57" s="200" t="s">
        <v>128</v>
      </c>
      <c r="C57" s="228">
        <f>SUM(C58:C68)</f>
        <v>90588</v>
      </c>
      <c r="D57" s="228">
        <f aca="true" t="shared" si="5" ref="D57:Q57">SUM(D58:D68)</f>
        <v>95745</v>
      </c>
      <c r="E57" s="228">
        <f t="shared" si="5"/>
        <v>101250</v>
      </c>
      <c r="F57" s="228">
        <f t="shared" si="5"/>
        <v>105188</v>
      </c>
      <c r="G57" s="228">
        <f t="shared" si="5"/>
        <v>108399</v>
      </c>
      <c r="H57" s="228">
        <f t="shared" si="5"/>
        <v>112227</v>
      </c>
      <c r="I57" s="228">
        <f t="shared" si="5"/>
        <v>117399</v>
      </c>
      <c r="J57" s="228">
        <f t="shared" si="5"/>
        <v>125578</v>
      </c>
      <c r="K57" s="228">
        <f t="shared" si="5"/>
        <v>131420</v>
      </c>
      <c r="L57" s="228">
        <f t="shared" si="5"/>
        <v>134334</v>
      </c>
      <c r="M57" s="228">
        <f t="shared" si="5"/>
        <v>139633</v>
      </c>
      <c r="N57" s="228">
        <f t="shared" si="5"/>
        <v>147724</v>
      </c>
      <c r="O57" s="228">
        <f t="shared" si="5"/>
        <v>153594</v>
      </c>
      <c r="P57" s="228">
        <f t="shared" si="5"/>
        <v>159784</v>
      </c>
      <c r="Q57" s="228">
        <f t="shared" si="5"/>
        <v>166920</v>
      </c>
      <c r="R57" s="228">
        <f>SUM(R58:R68)</f>
        <v>176122</v>
      </c>
      <c r="S57" s="228">
        <f>SUM(S58:S68)</f>
        <v>184352</v>
      </c>
      <c r="T57" s="228">
        <f>SUM(T58:T68)</f>
        <v>193685</v>
      </c>
    </row>
    <row r="58" spans="1:20" ht="12.75">
      <c r="A58" s="84" t="s">
        <v>111</v>
      </c>
      <c r="B58" s="85" t="s">
        <v>129</v>
      </c>
      <c r="C58" s="225">
        <v>14189</v>
      </c>
      <c r="D58" s="225">
        <v>14785</v>
      </c>
      <c r="E58" s="225">
        <v>15560</v>
      </c>
      <c r="F58" s="225">
        <v>16433</v>
      </c>
      <c r="G58" s="225">
        <v>16928</v>
      </c>
      <c r="H58" s="225">
        <v>17380</v>
      </c>
      <c r="I58" s="225">
        <v>18368</v>
      </c>
      <c r="J58" s="225">
        <v>19210</v>
      </c>
      <c r="K58" s="225">
        <v>20162</v>
      </c>
      <c r="L58" s="225">
        <v>20270</v>
      </c>
      <c r="M58" s="225">
        <v>20968</v>
      </c>
      <c r="N58" s="225">
        <v>22003</v>
      </c>
      <c r="O58" s="225">
        <v>22522</v>
      </c>
      <c r="P58" s="225">
        <v>23147</v>
      </c>
      <c r="Q58" s="225">
        <v>23990</v>
      </c>
      <c r="R58" s="225">
        <v>24379</v>
      </c>
      <c r="S58" s="225">
        <v>25184</v>
      </c>
      <c r="T58" s="225">
        <v>26019</v>
      </c>
    </row>
    <row r="59" spans="1:20" ht="12.75">
      <c r="A59" s="84" t="s">
        <v>114</v>
      </c>
      <c r="B59" s="85" t="s">
        <v>132</v>
      </c>
      <c r="C59" s="225">
        <v>6541</v>
      </c>
      <c r="D59" s="225">
        <v>6781</v>
      </c>
      <c r="E59" s="225">
        <v>7028</v>
      </c>
      <c r="F59" s="225">
        <v>7093</v>
      </c>
      <c r="G59" s="225">
        <v>7307</v>
      </c>
      <c r="H59" s="225">
        <v>7370</v>
      </c>
      <c r="I59" s="225">
        <v>7684</v>
      </c>
      <c r="J59" s="225">
        <v>8234</v>
      </c>
      <c r="K59" s="225">
        <v>8554</v>
      </c>
      <c r="L59" s="225">
        <v>8277</v>
      </c>
      <c r="M59" s="225">
        <v>8612</v>
      </c>
      <c r="N59" s="225">
        <v>9146</v>
      </c>
      <c r="O59" s="225">
        <v>9382</v>
      </c>
      <c r="P59" s="225">
        <v>9589</v>
      </c>
      <c r="Q59" s="225">
        <v>9793</v>
      </c>
      <c r="R59" s="225">
        <v>9942</v>
      </c>
      <c r="S59" s="225">
        <v>10356</v>
      </c>
      <c r="T59" s="225">
        <v>10751</v>
      </c>
    </row>
    <row r="60" spans="1:20" ht="12.75">
      <c r="A60" s="84" t="s">
        <v>112</v>
      </c>
      <c r="B60" s="85" t="s">
        <v>133</v>
      </c>
      <c r="C60" s="225">
        <v>1939</v>
      </c>
      <c r="D60" s="225">
        <v>2119</v>
      </c>
      <c r="E60" s="225">
        <v>2182</v>
      </c>
      <c r="F60" s="225">
        <v>2321</v>
      </c>
      <c r="G60" s="225">
        <v>2404</v>
      </c>
      <c r="H60" s="225">
        <v>2482</v>
      </c>
      <c r="I60" s="225">
        <v>2637</v>
      </c>
      <c r="J60" s="225">
        <v>2785</v>
      </c>
      <c r="K60" s="225">
        <v>3037</v>
      </c>
      <c r="L60" s="225">
        <v>3060</v>
      </c>
      <c r="M60" s="225">
        <v>3279</v>
      </c>
      <c r="N60" s="225">
        <v>3578</v>
      </c>
      <c r="O60" s="225">
        <v>3914</v>
      </c>
      <c r="P60" s="225">
        <v>4159</v>
      </c>
      <c r="Q60" s="225">
        <v>4455</v>
      </c>
      <c r="R60" s="225">
        <v>4781</v>
      </c>
      <c r="S60" s="225">
        <v>5024</v>
      </c>
      <c r="T60" s="225">
        <v>5282</v>
      </c>
    </row>
    <row r="61" spans="1:20" ht="12.75">
      <c r="A61" s="84" t="s">
        <v>134</v>
      </c>
      <c r="B61" s="85" t="s">
        <v>153</v>
      </c>
      <c r="C61" s="225">
        <v>4270</v>
      </c>
      <c r="D61" s="225">
        <v>4753</v>
      </c>
      <c r="E61" s="225">
        <v>4575</v>
      </c>
      <c r="F61" s="225">
        <v>4443</v>
      </c>
      <c r="G61" s="225">
        <v>4495</v>
      </c>
      <c r="H61" s="225">
        <v>4737</v>
      </c>
      <c r="I61" s="225">
        <v>5038</v>
      </c>
      <c r="J61" s="225">
        <v>5559</v>
      </c>
      <c r="K61" s="225">
        <v>5998</v>
      </c>
      <c r="L61" s="225">
        <v>5999</v>
      </c>
      <c r="M61" s="225">
        <v>5911</v>
      </c>
      <c r="N61" s="225">
        <v>6234</v>
      </c>
      <c r="O61" s="225">
        <v>6563</v>
      </c>
      <c r="P61" s="225">
        <v>6704</v>
      </c>
      <c r="Q61" s="225">
        <v>7158</v>
      </c>
      <c r="R61" s="225">
        <v>8248</v>
      </c>
      <c r="S61" s="225">
        <v>8036</v>
      </c>
      <c r="T61" s="225">
        <v>8505</v>
      </c>
    </row>
    <row r="62" spans="1:20" ht="12.75">
      <c r="A62" s="84" t="s">
        <v>115</v>
      </c>
      <c r="B62" s="85" t="s">
        <v>135</v>
      </c>
      <c r="C62" s="225">
        <v>2091</v>
      </c>
      <c r="D62" s="225">
        <v>2012</v>
      </c>
      <c r="E62" s="225">
        <v>2189</v>
      </c>
      <c r="F62" s="225">
        <v>2157</v>
      </c>
      <c r="G62" s="225">
        <v>2185</v>
      </c>
      <c r="H62" s="225">
        <v>2285</v>
      </c>
      <c r="I62" s="225">
        <v>2463</v>
      </c>
      <c r="J62" s="225">
        <v>2451</v>
      </c>
      <c r="K62" s="225">
        <v>2512</v>
      </c>
      <c r="L62" s="225">
        <v>2563</v>
      </c>
      <c r="M62" s="225">
        <v>2562</v>
      </c>
      <c r="N62" s="225">
        <v>2565</v>
      </c>
      <c r="O62" s="225">
        <v>2530</v>
      </c>
      <c r="P62" s="225">
        <v>2637</v>
      </c>
      <c r="Q62" s="225">
        <v>2586</v>
      </c>
      <c r="R62" s="225">
        <v>2875</v>
      </c>
      <c r="S62" s="225">
        <v>2898</v>
      </c>
      <c r="T62" s="225">
        <v>2930</v>
      </c>
    </row>
    <row r="63" spans="1:20" ht="12.75">
      <c r="A63" s="84" t="s">
        <v>116</v>
      </c>
      <c r="B63" s="85" t="s">
        <v>146</v>
      </c>
      <c r="C63" s="225">
        <v>2006</v>
      </c>
      <c r="D63" s="225">
        <v>1991</v>
      </c>
      <c r="E63" s="225">
        <v>2081</v>
      </c>
      <c r="F63" s="225">
        <v>2233</v>
      </c>
      <c r="G63" s="225">
        <v>2411</v>
      </c>
      <c r="H63" s="225">
        <v>2398</v>
      </c>
      <c r="I63" s="225">
        <v>2525</v>
      </c>
      <c r="J63" s="225">
        <v>2792</v>
      </c>
      <c r="K63" s="225">
        <v>2887</v>
      </c>
      <c r="L63" s="225">
        <v>2939</v>
      </c>
      <c r="M63" s="225">
        <v>3039</v>
      </c>
      <c r="N63" s="225">
        <v>3233</v>
      </c>
      <c r="O63" s="225">
        <v>3366</v>
      </c>
      <c r="P63" s="225">
        <v>3461</v>
      </c>
      <c r="Q63" s="225">
        <v>3598</v>
      </c>
      <c r="R63" s="225">
        <v>3819</v>
      </c>
      <c r="S63" s="225">
        <v>3971</v>
      </c>
      <c r="T63" s="225">
        <v>4182</v>
      </c>
    </row>
    <row r="64" spans="1:20" ht="12.75">
      <c r="A64" s="84" t="s">
        <v>123</v>
      </c>
      <c r="B64" s="85" t="s">
        <v>188</v>
      </c>
      <c r="C64" s="225">
        <v>11765</v>
      </c>
      <c r="D64" s="225">
        <v>12825</v>
      </c>
      <c r="E64" s="225">
        <v>13306</v>
      </c>
      <c r="F64" s="225">
        <v>13673</v>
      </c>
      <c r="G64" s="225">
        <v>14213</v>
      </c>
      <c r="H64" s="225">
        <v>15199</v>
      </c>
      <c r="I64" s="225">
        <v>15843</v>
      </c>
      <c r="J64" s="225">
        <v>18227</v>
      </c>
      <c r="K64" s="225">
        <v>20133</v>
      </c>
      <c r="L64" s="225">
        <v>20910</v>
      </c>
      <c r="M64" s="225">
        <v>22331</v>
      </c>
      <c r="N64" s="225">
        <v>24674</v>
      </c>
      <c r="O64" s="225">
        <v>25929</v>
      </c>
      <c r="P64" s="225">
        <v>27204</v>
      </c>
      <c r="Q64" s="225">
        <v>28274</v>
      </c>
      <c r="R64" s="225">
        <v>30329</v>
      </c>
      <c r="S64" s="225">
        <v>31670</v>
      </c>
      <c r="T64" s="225">
        <v>34034</v>
      </c>
    </row>
    <row r="65" spans="1:20" s="6" customFormat="1" ht="12.75">
      <c r="A65" s="84" t="s">
        <v>117</v>
      </c>
      <c r="B65" s="85" t="s">
        <v>148</v>
      </c>
      <c r="C65" s="225">
        <v>10022</v>
      </c>
      <c r="D65" s="225">
        <v>9678</v>
      </c>
      <c r="E65" s="225">
        <v>10227</v>
      </c>
      <c r="F65" s="225">
        <v>10605</v>
      </c>
      <c r="G65" s="225">
        <v>10834</v>
      </c>
      <c r="H65" s="225">
        <v>11124</v>
      </c>
      <c r="I65" s="225">
        <v>12268</v>
      </c>
      <c r="J65" s="225">
        <v>12965</v>
      </c>
      <c r="K65" s="225">
        <v>11751</v>
      </c>
      <c r="L65" s="225">
        <v>11908</v>
      </c>
      <c r="M65" s="225">
        <v>12454</v>
      </c>
      <c r="N65" s="225">
        <v>12993</v>
      </c>
      <c r="O65" s="225">
        <v>13534</v>
      </c>
      <c r="P65" s="225">
        <v>14167</v>
      </c>
      <c r="Q65" s="225">
        <v>15001</v>
      </c>
      <c r="R65" s="225">
        <v>15688</v>
      </c>
      <c r="S65" s="225">
        <v>16401</v>
      </c>
      <c r="T65" s="225">
        <v>17094</v>
      </c>
    </row>
    <row r="66" spans="1:20" ht="12.75">
      <c r="A66" s="84" t="s">
        <v>118</v>
      </c>
      <c r="B66" s="85" t="s">
        <v>63</v>
      </c>
      <c r="C66" s="225">
        <v>11421</v>
      </c>
      <c r="D66" s="225">
        <v>12650</v>
      </c>
      <c r="E66" s="225">
        <v>13380</v>
      </c>
      <c r="F66" s="225">
        <v>14491</v>
      </c>
      <c r="G66" s="225">
        <v>14715</v>
      </c>
      <c r="H66" s="225">
        <v>14884</v>
      </c>
      <c r="I66" s="225">
        <v>15360</v>
      </c>
      <c r="J66" s="225">
        <v>15875</v>
      </c>
      <c r="K66" s="225">
        <v>16804</v>
      </c>
      <c r="L66" s="225">
        <v>17399</v>
      </c>
      <c r="M66" s="225">
        <v>18108</v>
      </c>
      <c r="N66" s="225">
        <v>18683</v>
      </c>
      <c r="O66" s="225">
        <v>19401</v>
      </c>
      <c r="P66" s="225">
        <v>19691</v>
      </c>
      <c r="Q66" s="225">
        <v>20547</v>
      </c>
      <c r="R66" s="225">
        <v>21524</v>
      </c>
      <c r="S66" s="225">
        <v>22870</v>
      </c>
      <c r="T66" s="225">
        <v>24260</v>
      </c>
    </row>
    <row r="67" spans="1:20" s="6" customFormat="1" ht="12.75">
      <c r="A67" s="84" t="s">
        <v>119</v>
      </c>
      <c r="B67" s="85" t="s">
        <v>150</v>
      </c>
      <c r="C67" s="225">
        <v>22040</v>
      </c>
      <c r="D67" s="225">
        <v>23644</v>
      </c>
      <c r="E67" s="225">
        <v>25803</v>
      </c>
      <c r="F67" s="225">
        <v>26677</v>
      </c>
      <c r="G67" s="225">
        <v>27646</v>
      </c>
      <c r="H67" s="225">
        <v>28996</v>
      </c>
      <c r="I67" s="225">
        <v>29623</v>
      </c>
      <c r="J67" s="225">
        <v>31595</v>
      </c>
      <c r="K67" s="225">
        <v>33487</v>
      </c>
      <c r="L67" s="225">
        <v>34773</v>
      </c>
      <c r="M67" s="225">
        <v>35856</v>
      </c>
      <c r="N67" s="225">
        <v>37818</v>
      </c>
      <c r="O67" s="225">
        <v>39370</v>
      </c>
      <c r="P67" s="225">
        <v>41455</v>
      </c>
      <c r="Q67" s="225">
        <v>43551</v>
      </c>
      <c r="R67" s="225">
        <v>46493</v>
      </c>
      <c r="S67" s="225">
        <v>49543</v>
      </c>
      <c r="T67" s="225">
        <v>51951</v>
      </c>
    </row>
    <row r="68" spans="1:20" ht="12.75">
      <c r="A68" s="84" t="s">
        <v>120</v>
      </c>
      <c r="B68" s="85" t="s">
        <v>151</v>
      </c>
      <c r="C68" s="225">
        <v>4304</v>
      </c>
      <c r="D68" s="225">
        <v>4507</v>
      </c>
      <c r="E68" s="225">
        <v>4919</v>
      </c>
      <c r="F68" s="225">
        <v>5062</v>
      </c>
      <c r="G68" s="225">
        <v>5261</v>
      </c>
      <c r="H68" s="225">
        <v>5372</v>
      </c>
      <c r="I68" s="225">
        <v>5590</v>
      </c>
      <c r="J68" s="225">
        <v>5885</v>
      </c>
      <c r="K68" s="225">
        <v>6095</v>
      </c>
      <c r="L68" s="225">
        <v>6236</v>
      </c>
      <c r="M68" s="225">
        <v>6513</v>
      </c>
      <c r="N68" s="225">
        <v>6797</v>
      </c>
      <c r="O68" s="225">
        <v>7083</v>
      </c>
      <c r="P68" s="225">
        <v>7570</v>
      </c>
      <c r="Q68" s="225">
        <v>7967</v>
      </c>
      <c r="R68" s="225">
        <v>8044</v>
      </c>
      <c r="S68" s="225">
        <v>8399</v>
      </c>
      <c r="T68" s="225">
        <v>8677</v>
      </c>
    </row>
    <row r="69" spans="1:20" ht="13.5" thickBot="1">
      <c r="A69" s="27"/>
      <c r="B69" s="103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 spans="1:20" ht="12.75">
      <c r="A70" s="36"/>
      <c r="B70" s="29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</row>
    <row r="71" spans="1:20" ht="12.75">
      <c r="A71" s="36" t="s">
        <v>68</v>
      </c>
      <c r="B71" s="36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1:20" ht="12.75">
      <c r="A72" s="84" t="s">
        <v>121</v>
      </c>
      <c r="B72" s="200" t="s">
        <v>221</v>
      </c>
      <c r="C72" s="228">
        <f>C74+C80</f>
        <v>75564</v>
      </c>
      <c r="D72" s="228">
        <f aca="true" t="shared" si="6" ref="D72:Q72">D74+D80</f>
        <v>79563</v>
      </c>
      <c r="E72" s="228">
        <f t="shared" si="6"/>
        <v>81914</v>
      </c>
      <c r="F72" s="228">
        <f t="shared" si="6"/>
        <v>84673</v>
      </c>
      <c r="G72" s="228">
        <f t="shared" si="6"/>
        <v>87338</v>
      </c>
      <c r="H72" s="228">
        <f t="shared" si="6"/>
        <v>89762</v>
      </c>
      <c r="I72" s="228">
        <f t="shared" si="6"/>
        <v>94751</v>
      </c>
      <c r="J72" s="228">
        <f t="shared" si="6"/>
        <v>100699</v>
      </c>
      <c r="K72" s="228">
        <f t="shared" si="6"/>
        <v>106743</v>
      </c>
      <c r="L72" s="228">
        <f t="shared" si="6"/>
        <v>104897</v>
      </c>
      <c r="M72" s="228">
        <f t="shared" si="6"/>
        <v>107893</v>
      </c>
      <c r="N72" s="228">
        <f t="shared" si="6"/>
        <v>113413</v>
      </c>
      <c r="O72" s="228">
        <f t="shared" si="6"/>
        <v>115935</v>
      </c>
      <c r="P72" s="228">
        <f t="shared" si="6"/>
        <v>118176</v>
      </c>
      <c r="Q72" s="228">
        <f t="shared" si="6"/>
        <v>123021</v>
      </c>
      <c r="R72" s="228">
        <f>R74+R80</f>
        <v>128002</v>
      </c>
      <c r="S72" s="228">
        <f>S74+S80</f>
        <v>133947</v>
      </c>
      <c r="T72" s="228">
        <f>T74+T80</f>
        <v>140351</v>
      </c>
    </row>
    <row r="73" spans="1:20" ht="12.75">
      <c r="A73" s="84"/>
      <c r="B73" s="200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1:20" ht="12.75">
      <c r="A74" s="84" t="s">
        <v>113</v>
      </c>
      <c r="B74" s="200" t="s">
        <v>124</v>
      </c>
      <c r="C74" s="228">
        <f aca="true" t="shared" si="7" ref="C74:Q74">SUM(C75:C78)</f>
        <v>29465</v>
      </c>
      <c r="D74" s="228">
        <f t="shared" si="7"/>
        <v>31162</v>
      </c>
      <c r="E74" s="228">
        <f t="shared" si="7"/>
        <v>30984</v>
      </c>
      <c r="F74" s="228">
        <f t="shared" si="7"/>
        <v>31389</v>
      </c>
      <c r="G74" s="228">
        <f t="shared" si="7"/>
        <v>32090</v>
      </c>
      <c r="H74" s="228">
        <f t="shared" si="7"/>
        <v>32603</v>
      </c>
      <c r="I74" s="228">
        <f t="shared" si="7"/>
        <v>34330</v>
      </c>
      <c r="J74" s="228">
        <f t="shared" si="7"/>
        <v>36798</v>
      </c>
      <c r="K74" s="228">
        <f t="shared" si="7"/>
        <v>39147</v>
      </c>
      <c r="L74" s="228">
        <f t="shared" si="7"/>
        <v>36198</v>
      </c>
      <c r="M74" s="228">
        <f t="shared" si="7"/>
        <v>37244</v>
      </c>
      <c r="N74" s="228">
        <f t="shared" si="7"/>
        <v>39444</v>
      </c>
      <c r="O74" s="228">
        <f t="shared" si="7"/>
        <v>39626</v>
      </c>
      <c r="P74" s="228">
        <f t="shared" si="7"/>
        <v>39328</v>
      </c>
      <c r="Q74" s="228">
        <f t="shared" si="7"/>
        <v>40254</v>
      </c>
      <c r="R74" s="228">
        <f>SUM(R75:R78)</f>
        <v>41067</v>
      </c>
      <c r="S74" s="228">
        <f>SUM(S75:S78)</f>
        <v>42585</v>
      </c>
      <c r="T74" s="228">
        <f>SUM(T75:T78)</f>
        <v>44954</v>
      </c>
    </row>
    <row r="75" spans="1:20" ht="12.75">
      <c r="A75" s="84" t="s">
        <v>107</v>
      </c>
      <c r="B75" s="85" t="s">
        <v>125</v>
      </c>
      <c r="C75" s="225">
        <v>1196</v>
      </c>
      <c r="D75" s="225">
        <v>1252</v>
      </c>
      <c r="E75" s="225">
        <v>1351</v>
      </c>
      <c r="F75" s="225">
        <v>1397</v>
      </c>
      <c r="G75" s="225">
        <v>1488</v>
      </c>
      <c r="H75" s="225">
        <v>1584</v>
      </c>
      <c r="I75" s="225">
        <v>1560</v>
      </c>
      <c r="J75" s="225">
        <v>1689</v>
      </c>
      <c r="K75" s="225">
        <v>1873</v>
      </c>
      <c r="L75" s="225">
        <v>1975</v>
      </c>
      <c r="M75" s="225">
        <v>2079</v>
      </c>
      <c r="N75" s="225">
        <v>2168</v>
      </c>
      <c r="O75" s="225">
        <v>2005</v>
      </c>
      <c r="P75" s="225">
        <v>2016</v>
      </c>
      <c r="Q75" s="225">
        <v>2102</v>
      </c>
      <c r="R75" s="225">
        <v>2105</v>
      </c>
      <c r="S75" s="225">
        <v>2140</v>
      </c>
      <c r="T75" s="225">
        <v>2206</v>
      </c>
    </row>
    <row r="76" spans="1:20" ht="12.75">
      <c r="A76" s="84" t="s">
        <v>108</v>
      </c>
      <c r="B76" s="85" t="s">
        <v>126</v>
      </c>
      <c r="C76" s="225">
        <v>22834</v>
      </c>
      <c r="D76" s="225">
        <v>24153</v>
      </c>
      <c r="E76" s="225">
        <v>23710</v>
      </c>
      <c r="F76" s="225">
        <v>23977</v>
      </c>
      <c r="G76" s="225">
        <v>24395</v>
      </c>
      <c r="H76" s="225">
        <v>24343</v>
      </c>
      <c r="I76" s="225">
        <v>25595</v>
      </c>
      <c r="J76" s="225">
        <v>27248</v>
      </c>
      <c r="K76" s="225">
        <v>28942</v>
      </c>
      <c r="L76" s="225">
        <v>25646</v>
      </c>
      <c r="M76" s="225">
        <v>26218</v>
      </c>
      <c r="N76" s="225">
        <v>27748</v>
      </c>
      <c r="O76" s="225">
        <v>27782</v>
      </c>
      <c r="P76" s="225">
        <v>27342</v>
      </c>
      <c r="Q76" s="225">
        <v>27795</v>
      </c>
      <c r="R76" s="225">
        <v>28215</v>
      </c>
      <c r="S76" s="225">
        <v>29147</v>
      </c>
      <c r="T76" s="225">
        <v>30907</v>
      </c>
    </row>
    <row r="77" spans="1:20" ht="12.75">
      <c r="A77" s="84" t="s">
        <v>109</v>
      </c>
      <c r="B77" s="85" t="s">
        <v>127</v>
      </c>
      <c r="C77" s="225">
        <v>1065</v>
      </c>
      <c r="D77" s="225">
        <v>1074</v>
      </c>
      <c r="E77" s="225">
        <v>1099</v>
      </c>
      <c r="F77" s="225">
        <v>1138</v>
      </c>
      <c r="G77" s="225">
        <v>1197</v>
      </c>
      <c r="H77" s="225">
        <v>1257</v>
      </c>
      <c r="I77" s="225">
        <v>1323</v>
      </c>
      <c r="J77" s="225">
        <v>1411</v>
      </c>
      <c r="K77" s="225">
        <v>1539</v>
      </c>
      <c r="L77" s="225">
        <v>1637</v>
      </c>
      <c r="M77" s="225">
        <v>1662</v>
      </c>
      <c r="N77" s="225">
        <v>1748</v>
      </c>
      <c r="O77" s="225">
        <v>1812</v>
      </c>
      <c r="P77" s="225">
        <v>1858</v>
      </c>
      <c r="Q77" s="225">
        <v>1921</v>
      </c>
      <c r="R77" s="225">
        <v>1981</v>
      </c>
      <c r="S77" s="225">
        <v>2004</v>
      </c>
      <c r="T77" s="225">
        <v>2192</v>
      </c>
    </row>
    <row r="78" spans="1:20" ht="12.75">
      <c r="A78" s="86" t="s">
        <v>110</v>
      </c>
      <c r="B78" s="85" t="s">
        <v>60</v>
      </c>
      <c r="C78" s="225">
        <v>4370</v>
      </c>
      <c r="D78" s="225">
        <v>4683</v>
      </c>
      <c r="E78" s="225">
        <v>4824</v>
      </c>
      <c r="F78" s="225">
        <v>4877</v>
      </c>
      <c r="G78" s="225">
        <v>5010</v>
      </c>
      <c r="H78" s="225">
        <v>5419</v>
      </c>
      <c r="I78" s="225">
        <v>5852</v>
      </c>
      <c r="J78" s="225">
        <v>6450</v>
      </c>
      <c r="K78" s="225">
        <v>6793</v>
      </c>
      <c r="L78" s="225">
        <v>6940</v>
      </c>
      <c r="M78" s="225">
        <v>7285</v>
      </c>
      <c r="N78" s="225">
        <v>7780</v>
      </c>
      <c r="O78" s="225">
        <v>8027</v>
      </c>
      <c r="P78" s="225">
        <v>8112</v>
      </c>
      <c r="Q78" s="225">
        <v>8436</v>
      </c>
      <c r="R78" s="225">
        <v>8766</v>
      </c>
      <c r="S78" s="225">
        <v>9294</v>
      </c>
      <c r="T78" s="225">
        <v>9649</v>
      </c>
    </row>
    <row r="79" spans="1:20" ht="12.75">
      <c r="A79" s="86"/>
      <c r="B79" s="8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1:20" ht="12.75">
      <c r="A80" s="86" t="s">
        <v>122</v>
      </c>
      <c r="B80" s="200" t="s">
        <v>128</v>
      </c>
      <c r="C80" s="228">
        <f aca="true" t="shared" si="8" ref="C80:Q80">SUM(C81:C91)</f>
        <v>46099</v>
      </c>
      <c r="D80" s="228">
        <f t="shared" si="8"/>
        <v>48401</v>
      </c>
      <c r="E80" s="228">
        <f t="shared" si="8"/>
        <v>50930</v>
      </c>
      <c r="F80" s="228">
        <f t="shared" si="8"/>
        <v>53284</v>
      </c>
      <c r="G80" s="228">
        <f t="shared" si="8"/>
        <v>55248</v>
      </c>
      <c r="H80" s="228">
        <f t="shared" si="8"/>
        <v>57159</v>
      </c>
      <c r="I80" s="228">
        <f t="shared" si="8"/>
        <v>60421</v>
      </c>
      <c r="J80" s="228">
        <f t="shared" si="8"/>
        <v>63901</v>
      </c>
      <c r="K80" s="228">
        <f t="shared" si="8"/>
        <v>67596</v>
      </c>
      <c r="L80" s="228">
        <f t="shared" si="8"/>
        <v>68699</v>
      </c>
      <c r="M80" s="228">
        <f t="shared" si="8"/>
        <v>70649</v>
      </c>
      <c r="N80" s="228">
        <f t="shared" si="8"/>
        <v>73969</v>
      </c>
      <c r="O80" s="228">
        <f t="shared" si="8"/>
        <v>76309</v>
      </c>
      <c r="P80" s="228">
        <f t="shared" si="8"/>
        <v>78848</v>
      </c>
      <c r="Q80" s="228">
        <f t="shared" si="8"/>
        <v>82767</v>
      </c>
      <c r="R80" s="228">
        <f>SUM(R81:R91)</f>
        <v>86935</v>
      </c>
      <c r="S80" s="228">
        <f>SUM(S81:S91)</f>
        <v>91362</v>
      </c>
      <c r="T80" s="228">
        <f>SUM(T81:T91)</f>
        <v>95397</v>
      </c>
    </row>
    <row r="81" spans="1:20" ht="12.75">
      <c r="A81" s="84" t="s">
        <v>111</v>
      </c>
      <c r="B81" s="85" t="s">
        <v>129</v>
      </c>
      <c r="C81" s="225">
        <v>8305</v>
      </c>
      <c r="D81" s="225">
        <v>8662</v>
      </c>
      <c r="E81" s="225">
        <v>8816</v>
      </c>
      <c r="F81" s="225">
        <v>9372</v>
      </c>
      <c r="G81" s="225">
        <v>9661</v>
      </c>
      <c r="H81" s="225">
        <v>10196</v>
      </c>
      <c r="I81" s="225">
        <v>10962</v>
      </c>
      <c r="J81" s="225">
        <v>11252</v>
      </c>
      <c r="K81" s="225">
        <v>11913</v>
      </c>
      <c r="L81" s="225">
        <v>11927</v>
      </c>
      <c r="M81" s="225">
        <v>12288</v>
      </c>
      <c r="N81" s="225">
        <v>12719</v>
      </c>
      <c r="O81" s="225">
        <v>13307</v>
      </c>
      <c r="P81" s="225">
        <v>13614</v>
      </c>
      <c r="Q81" s="225">
        <v>14265</v>
      </c>
      <c r="R81" s="225">
        <v>14675</v>
      </c>
      <c r="S81" s="225">
        <v>15159</v>
      </c>
      <c r="T81" s="225">
        <v>15526</v>
      </c>
    </row>
    <row r="82" spans="1:20" ht="12.75">
      <c r="A82" s="84" t="s">
        <v>114</v>
      </c>
      <c r="B82" s="85" t="s">
        <v>132</v>
      </c>
      <c r="C82" s="225">
        <v>4381</v>
      </c>
      <c r="D82" s="225">
        <v>4459</v>
      </c>
      <c r="E82" s="225">
        <v>4599</v>
      </c>
      <c r="F82" s="225">
        <v>4817</v>
      </c>
      <c r="G82" s="225">
        <v>4866</v>
      </c>
      <c r="H82" s="225">
        <v>4978</v>
      </c>
      <c r="I82" s="225">
        <v>5226</v>
      </c>
      <c r="J82" s="225">
        <v>5826</v>
      </c>
      <c r="K82" s="225">
        <v>6324</v>
      </c>
      <c r="L82" s="225">
        <v>6229</v>
      </c>
      <c r="M82" s="225">
        <v>6290</v>
      </c>
      <c r="N82" s="225">
        <v>6572</v>
      </c>
      <c r="O82" s="225">
        <v>6481</v>
      </c>
      <c r="P82" s="225">
        <v>6685</v>
      </c>
      <c r="Q82" s="225">
        <v>7035</v>
      </c>
      <c r="R82" s="225">
        <v>7314</v>
      </c>
      <c r="S82" s="225">
        <v>7596</v>
      </c>
      <c r="T82" s="225">
        <v>7900</v>
      </c>
    </row>
    <row r="83" spans="1:20" s="6" customFormat="1" ht="12.75">
      <c r="A83" s="84" t="s">
        <v>112</v>
      </c>
      <c r="B83" s="85" t="s">
        <v>133</v>
      </c>
      <c r="C83" s="225">
        <v>1134</v>
      </c>
      <c r="D83" s="225">
        <v>1235</v>
      </c>
      <c r="E83" s="225">
        <v>1254</v>
      </c>
      <c r="F83" s="225">
        <v>1366</v>
      </c>
      <c r="G83" s="225">
        <v>1416</v>
      </c>
      <c r="H83" s="225">
        <v>1476</v>
      </c>
      <c r="I83" s="225">
        <v>1575</v>
      </c>
      <c r="J83" s="225">
        <v>1619</v>
      </c>
      <c r="K83" s="225">
        <v>1767</v>
      </c>
      <c r="L83" s="225">
        <v>1776</v>
      </c>
      <c r="M83" s="225">
        <v>1911</v>
      </c>
      <c r="N83" s="225">
        <v>2075</v>
      </c>
      <c r="O83" s="225">
        <v>2195</v>
      </c>
      <c r="P83" s="225">
        <v>2330</v>
      </c>
      <c r="Q83" s="225">
        <v>2495</v>
      </c>
      <c r="R83" s="225">
        <v>2691</v>
      </c>
      <c r="S83" s="225">
        <v>2868</v>
      </c>
      <c r="T83" s="225">
        <v>3016</v>
      </c>
    </row>
    <row r="84" spans="1:20" s="28" customFormat="1" ht="12.75">
      <c r="A84" s="84" t="s">
        <v>134</v>
      </c>
      <c r="B84" s="85" t="s">
        <v>153</v>
      </c>
      <c r="C84" s="225">
        <v>1791</v>
      </c>
      <c r="D84" s="225">
        <v>1936</v>
      </c>
      <c r="E84" s="225">
        <v>1927</v>
      </c>
      <c r="F84" s="225">
        <v>1896</v>
      </c>
      <c r="G84" s="225">
        <v>1995</v>
      </c>
      <c r="H84" s="225">
        <v>2061</v>
      </c>
      <c r="I84" s="225">
        <v>2252</v>
      </c>
      <c r="J84" s="225">
        <v>2435</v>
      </c>
      <c r="K84" s="225">
        <v>2642</v>
      </c>
      <c r="L84" s="225">
        <v>2630</v>
      </c>
      <c r="M84" s="225">
        <v>2592</v>
      </c>
      <c r="N84" s="225">
        <v>2946</v>
      </c>
      <c r="O84" s="225">
        <v>2968</v>
      </c>
      <c r="P84" s="225">
        <v>2984</v>
      </c>
      <c r="Q84" s="225">
        <v>3018</v>
      </c>
      <c r="R84" s="225">
        <v>3463</v>
      </c>
      <c r="S84" s="225">
        <v>3294</v>
      </c>
      <c r="T84" s="225">
        <v>3520</v>
      </c>
    </row>
    <row r="85" spans="1:20" s="45" customFormat="1" ht="12.75">
      <c r="A85" s="84" t="s">
        <v>115</v>
      </c>
      <c r="B85" s="85" t="s">
        <v>135</v>
      </c>
      <c r="C85" s="225">
        <v>1182</v>
      </c>
      <c r="D85" s="225">
        <v>1154</v>
      </c>
      <c r="E85" s="225">
        <v>1239</v>
      </c>
      <c r="F85" s="225">
        <v>1256</v>
      </c>
      <c r="G85" s="225">
        <v>1285</v>
      </c>
      <c r="H85" s="225">
        <v>1334</v>
      </c>
      <c r="I85" s="225">
        <v>1400</v>
      </c>
      <c r="J85" s="225">
        <v>1416</v>
      </c>
      <c r="K85" s="225">
        <v>1441</v>
      </c>
      <c r="L85" s="225">
        <v>1429</v>
      </c>
      <c r="M85" s="225">
        <v>1410</v>
      </c>
      <c r="N85" s="225">
        <v>1427</v>
      </c>
      <c r="O85" s="225">
        <v>1442</v>
      </c>
      <c r="P85" s="225">
        <v>1476</v>
      </c>
      <c r="Q85" s="225">
        <v>1444</v>
      </c>
      <c r="R85" s="225">
        <v>1552</v>
      </c>
      <c r="S85" s="225">
        <v>1474</v>
      </c>
      <c r="T85" s="225">
        <v>1437</v>
      </c>
    </row>
    <row r="86" spans="1:20" ht="12.75">
      <c r="A86" s="84" t="s">
        <v>116</v>
      </c>
      <c r="B86" s="85" t="s">
        <v>146</v>
      </c>
      <c r="C86" s="225">
        <v>776</v>
      </c>
      <c r="D86" s="225">
        <v>856</v>
      </c>
      <c r="E86" s="225">
        <v>901</v>
      </c>
      <c r="F86" s="225">
        <v>940</v>
      </c>
      <c r="G86" s="225">
        <v>1009</v>
      </c>
      <c r="H86" s="225">
        <v>1039</v>
      </c>
      <c r="I86" s="225">
        <v>1107</v>
      </c>
      <c r="J86" s="225">
        <v>1239</v>
      </c>
      <c r="K86" s="225">
        <v>1376</v>
      </c>
      <c r="L86" s="225">
        <v>1318</v>
      </c>
      <c r="M86" s="225">
        <v>1351</v>
      </c>
      <c r="N86" s="225">
        <v>1410</v>
      </c>
      <c r="O86" s="225">
        <v>1481</v>
      </c>
      <c r="P86" s="225">
        <v>1588</v>
      </c>
      <c r="Q86" s="225">
        <v>1572</v>
      </c>
      <c r="R86" s="225">
        <v>1640</v>
      </c>
      <c r="S86" s="225">
        <v>1787</v>
      </c>
      <c r="T86" s="225">
        <v>1836</v>
      </c>
    </row>
    <row r="87" spans="1:20" ht="12.75">
      <c r="A87" s="84" t="s">
        <v>123</v>
      </c>
      <c r="B87" s="85" t="s">
        <v>188</v>
      </c>
      <c r="C87" s="225">
        <v>3739</v>
      </c>
      <c r="D87" s="225">
        <v>3966</v>
      </c>
      <c r="E87" s="225">
        <v>4165</v>
      </c>
      <c r="F87" s="225">
        <v>4257</v>
      </c>
      <c r="G87" s="225">
        <v>4480</v>
      </c>
      <c r="H87" s="225">
        <v>4733</v>
      </c>
      <c r="I87" s="225">
        <v>5271</v>
      </c>
      <c r="J87" s="225">
        <v>5961</v>
      </c>
      <c r="K87" s="225">
        <v>6680</v>
      </c>
      <c r="L87" s="225">
        <v>6742</v>
      </c>
      <c r="M87" s="225">
        <v>7073</v>
      </c>
      <c r="N87" s="225">
        <v>7780</v>
      </c>
      <c r="O87" s="225">
        <v>7816</v>
      </c>
      <c r="P87" s="225">
        <v>8236</v>
      </c>
      <c r="Q87" s="225">
        <v>9212</v>
      </c>
      <c r="R87" s="225">
        <v>9986</v>
      </c>
      <c r="S87" s="225">
        <v>10765</v>
      </c>
      <c r="T87" s="225">
        <v>11594</v>
      </c>
    </row>
    <row r="88" spans="1:20" ht="12.75">
      <c r="A88" s="84" t="s">
        <v>117</v>
      </c>
      <c r="B88" s="85" t="s">
        <v>148</v>
      </c>
      <c r="C88" s="225">
        <v>4327</v>
      </c>
      <c r="D88" s="225">
        <v>4193</v>
      </c>
      <c r="E88" s="225">
        <v>4432</v>
      </c>
      <c r="F88" s="225">
        <v>4536</v>
      </c>
      <c r="G88" s="225">
        <v>4742</v>
      </c>
      <c r="H88" s="225">
        <v>4866</v>
      </c>
      <c r="I88" s="225">
        <v>5228</v>
      </c>
      <c r="J88" s="225">
        <v>5331</v>
      </c>
      <c r="K88" s="225">
        <v>5133</v>
      </c>
      <c r="L88" s="225">
        <v>5201</v>
      </c>
      <c r="M88" s="225">
        <v>5538</v>
      </c>
      <c r="N88" s="225">
        <v>5604</v>
      </c>
      <c r="O88" s="225">
        <v>5904</v>
      </c>
      <c r="P88" s="225">
        <v>6118</v>
      </c>
      <c r="Q88" s="225">
        <v>6439</v>
      </c>
      <c r="R88" s="225">
        <v>6561</v>
      </c>
      <c r="S88" s="225">
        <v>6964</v>
      </c>
      <c r="T88" s="225">
        <v>7244</v>
      </c>
    </row>
    <row r="89" spans="1:20" ht="12.75">
      <c r="A89" s="84" t="s">
        <v>118</v>
      </c>
      <c r="B89" s="85" t="s">
        <v>63</v>
      </c>
      <c r="C89" s="225">
        <v>6229</v>
      </c>
      <c r="D89" s="225">
        <v>6609</v>
      </c>
      <c r="E89" s="225">
        <v>6719</v>
      </c>
      <c r="F89" s="225">
        <v>7287</v>
      </c>
      <c r="G89" s="225">
        <v>7581</v>
      </c>
      <c r="H89" s="225">
        <v>7710</v>
      </c>
      <c r="I89" s="225">
        <v>7970</v>
      </c>
      <c r="J89" s="225">
        <v>8240</v>
      </c>
      <c r="K89" s="225">
        <v>8643</v>
      </c>
      <c r="L89" s="225">
        <v>8887</v>
      </c>
      <c r="M89" s="225">
        <v>8988</v>
      </c>
      <c r="N89" s="225">
        <v>9233</v>
      </c>
      <c r="O89" s="225">
        <v>9523</v>
      </c>
      <c r="P89" s="225">
        <v>9672</v>
      </c>
      <c r="Q89" s="225">
        <v>10078</v>
      </c>
      <c r="R89" s="225">
        <v>10582</v>
      </c>
      <c r="S89" s="225">
        <v>11562</v>
      </c>
      <c r="T89" s="225">
        <v>12109</v>
      </c>
    </row>
    <row r="90" spans="1:20" ht="12.75">
      <c r="A90" s="84" t="s">
        <v>119</v>
      </c>
      <c r="B90" s="85" t="s">
        <v>150</v>
      </c>
      <c r="C90" s="225">
        <v>11917</v>
      </c>
      <c r="D90" s="225">
        <v>12850</v>
      </c>
      <c r="E90" s="225">
        <v>14284</v>
      </c>
      <c r="F90" s="225">
        <v>14834</v>
      </c>
      <c r="G90" s="225">
        <v>15387</v>
      </c>
      <c r="H90" s="225">
        <v>15853</v>
      </c>
      <c r="I90" s="225">
        <v>16343</v>
      </c>
      <c r="J90" s="225">
        <v>17337</v>
      </c>
      <c r="K90" s="225">
        <v>18380</v>
      </c>
      <c r="L90" s="225">
        <v>19171</v>
      </c>
      <c r="M90" s="225">
        <v>19747</v>
      </c>
      <c r="N90" s="225">
        <v>20641</v>
      </c>
      <c r="O90" s="225">
        <v>21404</v>
      </c>
      <c r="P90" s="225">
        <v>22114</v>
      </c>
      <c r="Q90" s="225">
        <v>23092</v>
      </c>
      <c r="R90" s="225">
        <v>24295</v>
      </c>
      <c r="S90" s="225">
        <v>25574</v>
      </c>
      <c r="T90" s="225">
        <v>26739</v>
      </c>
    </row>
    <row r="91" spans="1:20" ht="12.75">
      <c r="A91" s="84" t="s">
        <v>120</v>
      </c>
      <c r="B91" s="85" t="s">
        <v>151</v>
      </c>
      <c r="C91" s="225">
        <v>2318</v>
      </c>
      <c r="D91" s="225">
        <v>2481</v>
      </c>
      <c r="E91" s="225">
        <v>2594</v>
      </c>
      <c r="F91" s="225">
        <v>2723</v>
      </c>
      <c r="G91" s="225">
        <v>2826</v>
      </c>
      <c r="H91" s="225">
        <v>2913</v>
      </c>
      <c r="I91" s="225">
        <v>3087</v>
      </c>
      <c r="J91" s="225">
        <v>3245</v>
      </c>
      <c r="K91" s="225">
        <v>3297</v>
      </c>
      <c r="L91" s="225">
        <v>3389</v>
      </c>
      <c r="M91" s="225">
        <v>3461</v>
      </c>
      <c r="N91" s="225">
        <v>3562</v>
      </c>
      <c r="O91" s="225">
        <v>3788</v>
      </c>
      <c r="P91" s="225">
        <v>4031</v>
      </c>
      <c r="Q91" s="225">
        <v>4117</v>
      </c>
      <c r="R91" s="225">
        <v>4176</v>
      </c>
      <c r="S91" s="225">
        <v>4319</v>
      </c>
      <c r="T91" s="225">
        <v>4476</v>
      </c>
    </row>
    <row r="92" spans="1:20" ht="13.5" thickBot="1">
      <c r="A92" s="27"/>
      <c r="B92" s="103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</row>
    <row r="93" spans="1:20" ht="12.75">
      <c r="A93" s="36"/>
      <c r="B93" s="84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</row>
    <row r="94" spans="1:20" ht="12.75">
      <c r="A94" s="44" t="s">
        <v>69</v>
      </c>
      <c r="B94" s="4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</row>
    <row r="95" spans="1:20" ht="12.75">
      <c r="A95" s="84" t="s">
        <v>121</v>
      </c>
      <c r="B95" s="200" t="s">
        <v>221</v>
      </c>
      <c r="C95" s="228">
        <f>C97+C103</f>
        <v>120921</v>
      </c>
      <c r="D95" s="228">
        <f aca="true" t="shared" si="9" ref="D95:Q95">D97+D103</f>
        <v>127093</v>
      </c>
      <c r="E95" s="228">
        <f t="shared" si="9"/>
        <v>131872</v>
      </c>
      <c r="F95" s="228">
        <f t="shared" si="9"/>
        <v>135610</v>
      </c>
      <c r="G95" s="228">
        <f t="shared" si="9"/>
        <v>139378</v>
      </c>
      <c r="H95" s="228">
        <f t="shared" si="9"/>
        <v>145318</v>
      </c>
      <c r="I95" s="228">
        <f t="shared" si="9"/>
        <v>153884</v>
      </c>
      <c r="J95" s="228">
        <f t="shared" si="9"/>
        <v>164897</v>
      </c>
      <c r="K95" s="228">
        <f t="shared" si="9"/>
        <v>173461</v>
      </c>
      <c r="L95" s="228">
        <f t="shared" si="9"/>
        <v>174671</v>
      </c>
      <c r="M95" s="228">
        <f t="shared" si="9"/>
        <v>180875</v>
      </c>
      <c r="N95" s="228">
        <f t="shared" si="9"/>
        <v>190209</v>
      </c>
      <c r="O95" s="228">
        <f t="shared" si="9"/>
        <v>196251</v>
      </c>
      <c r="P95" s="228">
        <f t="shared" si="9"/>
        <v>201324</v>
      </c>
      <c r="Q95" s="228">
        <f t="shared" si="9"/>
        <v>208617</v>
      </c>
      <c r="R95" s="228">
        <f>R97+R103</f>
        <v>218112</v>
      </c>
      <c r="S95" s="228">
        <f>S97+S103</f>
        <v>228674</v>
      </c>
      <c r="T95" s="228">
        <f>T97+T103</f>
        <v>239164</v>
      </c>
    </row>
    <row r="96" spans="1:20" ht="12.75">
      <c r="A96" s="84"/>
      <c r="B96" s="200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</row>
    <row r="97" spans="1:20" ht="12.75">
      <c r="A97" s="84" t="s">
        <v>113</v>
      </c>
      <c r="B97" s="200" t="s">
        <v>124</v>
      </c>
      <c r="C97" s="228">
        <f aca="true" t="shared" si="10" ref="C97:Q97">SUM(C98:C101)</f>
        <v>37097</v>
      </c>
      <c r="D97" s="228">
        <f t="shared" si="10"/>
        <v>39204</v>
      </c>
      <c r="E97" s="228">
        <f t="shared" si="10"/>
        <v>39534</v>
      </c>
      <c r="F97" s="228">
        <f t="shared" si="10"/>
        <v>40091</v>
      </c>
      <c r="G97" s="228">
        <f t="shared" si="10"/>
        <v>40756</v>
      </c>
      <c r="H97" s="228">
        <f t="shared" si="10"/>
        <v>42213</v>
      </c>
      <c r="I97" s="228">
        <f t="shared" si="10"/>
        <v>43838</v>
      </c>
      <c r="J97" s="228">
        <f t="shared" si="10"/>
        <v>46501</v>
      </c>
      <c r="K97" s="228">
        <f t="shared" si="10"/>
        <v>47886</v>
      </c>
      <c r="L97" s="228">
        <f t="shared" si="10"/>
        <v>46138</v>
      </c>
      <c r="M97" s="228">
        <f t="shared" si="10"/>
        <v>46257</v>
      </c>
      <c r="N97" s="228">
        <f t="shared" si="10"/>
        <v>48224</v>
      </c>
      <c r="O97" s="228">
        <f t="shared" si="10"/>
        <v>48923</v>
      </c>
      <c r="P97" s="228">
        <f t="shared" si="10"/>
        <v>48985</v>
      </c>
      <c r="Q97" s="228">
        <f t="shared" si="10"/>
        <v>50922</v>
      </c>
      <c r="R97" s="228">
        <f>SUM(R98:R101)</f>
        <v>51242</v>
      </c>
      <c r="S97" s="228">
        <f>SUM(S98:S101)</f>
        <v>53190</v>
      </c>
      <c r="T97" s="228">
        <f>SUM(T98:T101)</f>
        <v>55745</v>
      </c>
    </row>
    <row r="98" spans="1:20" ht="12.75">
      <c r="A98" s="84" t="s">
        <v>107</v>
      </c>
      <c r="B98" s="85" t="s">
        <v>125</v>
      </c>
      <c r="C98" s="225">
        <v>2135</v>
      </c>
      <c r="D98" s="225">
        <v>2225</v>
      </c>
      <c r="E98" s="225">
        <v>2324</v>
      </c>
      <c r="F98" s="225">
        <v>2352</v>
      </c>
      <c r="G98" s="225">
        <v>2434</v>
      </c>
      <c r="H98" s="225">
        <v>2560</v>
      </c>
      <c r="I98" s="225">
        <v>2517</v>
      </c>
      <c r="J98" s="225">
        <v>2643</v>
      </c>
      <c r="K98" s="225">
        <v>2794</v>
      </c>
      <c r="L98" s="225">
        <v>2870</v>
      </c>
      <c r="M98" s="225">
        <v>2967</v>
      </c>
      <c r="N98" s="225">
        <v>3136</v>
      </c>
      <c r="O98" s="225">
        <v>3187</v>
      </c>
      <c r="P98" s="225">
        <v>3297</v>
      </c>
      <c r="Q98" s="225">
        <v>3492</v>
      </c>
      <c r="R98" s="225">
        <v>3609</v>
      </c>
      <c r="S98" s="225">
        <v>3671</v>
      </c>
      <c r="T98" s="225">
        <v>3762</v>
      </c>
    </row>
    <row r="99" spans="1:20" ht="12.75">
      <c r="A99" s="84" t="s">
        <v>108</v>
      </c>
      <c r="B99" s="85" t="s">
        <v>126</v>
      </c>
      <c r="C99" s="225">
        <v>26046</v>
      </c>
      <c r="D99" s="225">
        <v>27320</v>
      </c>
      <c r="E99" s="225">
        <v>27077</v>
      </c>
      <c r="F99" s="225">
        <v>27570</v>
      </c>
      <c r="G99" s="225">
        <v>27827</v>
      </c>
      <c r="H99" s="225">
        <v>28203</v>
      </c>
      <c r="I99" s="225">
        <v>28827</v>
      </c>
      <c r="J99" s="225">
        <v>29834</v>
      </c>
      <c r="K99" s="225">
        <v>30001</v>
      </c>
      <c r="L99" s="225">
        <v>28475</v>
      </c>
      <c r="M99" s="225">
        <v>27875</v>
      </c>
      <c r="N99" s="225">
        <v>28381</v>
      </c>
      <c r="O99" s="225">
        <v>28583</v>
      </c>
      <c r="P99" s="225">
        <v>28204</v>
      </c>
      <c r="Q99" s="225">
        <v>29251</v>
      </c>
      <c r="R99" s="225">
        <v>28587</v>
      </c>
      <c r="S99" s="225">
        <v>29106</v>
      </c>
      <c r="T99" s="225">
        <v>30405</v>
      </c>
    </row>
    <row r="100" spans="1:24" s="6" customFormat="1" ht="12.75">
      <c r="A100" s="84" t="s">
        <v>109</v>
      </c>
      <c r="B100" s="85" t="s">
        <v>127</v>
      </c>
      <c r="C100" s="225">
        <v>1511</v>
      </c>
      <c r="D100" s="225">
        <v>1590</v>
      </c>
      <c r="E100" s="225">
        <v>1715</v>
      </c>
      <c r="F100" s="225">
        <v>1831</v>
      </c>
      <c r="G100" s="225">
        <v>1906</v>
      </c>
      <c r="H100" s="225">
        <v>1928</v>
      </c>
      <c r="I100" s="225">
        <v>2032</v>
      </c>
      <c r="J100" s="225">
        <v>2232</v>
      </c>
      <c r="K100" s="225">
        <v>2432</v>
      </c>
      <c r="L100" s="225">
        <v>2533</v>
      </c>
      <c r="M100" s="225">
        <v>2541</v>
      </c>
      <c r="N100" s="225">
        <v>2708</v>
      </c>
      <c r="O100" s="225">
        <v>2750</v>
      </c>
      <c r="P100" s="225">
        <v>2849</v>
      </c>
      <c r="Q100" s="225">
        <v>2956</v>
      </c>
      <c r="R100" s="225">
        <v>3052</v>
      </c>
      <c r="S100" s="225">
        <v>3184</v>
      </c>
      <c r="T100" s="225">
        <v>3355</v>
      </c>
      <c r="U100" s="225"/>
      <c r="V100" s="225"/>
      <c r="W100" s="225"/>
      <c r="X100" s="225"/>
    </row>
    <row r="101" spans="1:20" ht="12.75">
      <c r="A101" s="86" t="s">
        <v>110</v>
      </c>
      <c r="B101" s="85" t="s">
        <v>60</v>
      </c>
      <c r="C101" s="225">
        <v>7405</v>
      </c>
      <c r="D101" s="225">
        <v>8069</v>
      </c>
      <c r="E101" s="225">
        <v>8418</v>
      </c>
      <c r="F101" s="225">
        <v>8338</v>
      </c>
      <c r="G101" s="225">
        <v>8589</v>
      </c>
      <c r="H101" s="225">
        <v>9522</v>
      </c>
      <c r="I101" s="225">
        <v>10462</v>
      </c>
      <c r="J101" s="225">
        <v>11792</v>
      </c>
      <c r="K101" s="225">
        <v>12659</v>
      </c>
      <c r="L101" s="225">
        <v>12260</v>
      </c>
      <c r="M101" s="225">
        <v>12874</v>
      </c>
      <c r="N101" s="225">
        <v>13999</v>
      </c>
      <c r="O101" s="225">
        <v>14403</v>
      </c>
      <c r="P101" s="225">
        <v>14635</v>
      </c>
      <c r="Q101" s="225">
        <v>15223</v>
      </c>
      <c r="R101" s="225">
        <v>15994</v>
      </c>
      <c r="S101" s="225">
        <v>17229</v>
      </c>
      <c r="T101" s="225">
        <v>18223</v>
      </c>
    </row>
    <row r="102" spans="1:24" s="6" customFormat="1" ht="12.75">
      <c r="A102" s="86"/>
      <c r="B102" s="8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</row>
    <row r="103" spans="1:20" ht="12.75">
      <c r="A103" s="86" t="s">
        <v>122</v>
      </c>
      <c r="B103" s="200" t="s">
        <v>128</v>
      </c>
      <c r="C103" s="228">
        <f aca="true" t="shared" si="11" ref="C103:Q103">SUM(C104:C114)</f>
        <v>83824</v>
      </c>
      <c r="D103" s="228">
        <f t="shared" si="11"/>
        <v>87889</v>
      </c>
      <c r="E103" s="228">
        <f t="shared" si="11"/>
        <v>92338</v>
      </c>
      <c r="F103" s="228">
        <f t="shared" si="11"/>
        <v>95519</v>
      </c>
      <c r="G103" s="228">
        <f t="shared" si="11"/>
        <v>98622</v>
      </c>
      <c r="H103" s="228">
        <f t="shared" si="11"/>
        <v>103105</v>
      </c>
      <c r="I103" s="228">
        <f t="shared" si="11"/>
        <v>110046</v>
      </c>
      <c r="J103" s="228">
        <f t="shared" si="11"/>
        <v>118396</v>
      </c>
      <c r="K103" s="228">
        <f t="shared" si="11"/>
        <v>125575</v>
      </c>
      <c r="L103" s="228">
        <f t="shared" si="11"/>
        <v>128533</v>
      </c>
      <c r="M103" s="228">
        <f t="shared" si="11"/>
        <v>134618</v>
      </c>
      <c r="N103" s="228">
        <f t="shared" si="11"/>
        <v>141985</v>
      </c>
      <c r="O103" s="228">
        <f t="shared" si="11"/>
        <v>147328</v>
      </c>
      <c r="P103" s="228">
        <f t="shared" si="11"/>
        <v>152339</v>
      </c>
      <c r="Q103" s="228">
        <f t="shared" si="11"/>
        <v>157695</v>
      </c>
      <c r="R103" s="228">
        <f>SUM(R104:R114)</f>
        <v>166870</v>
      </c>
      <c r="S103" s="228">
        <f>SUM(S104:S114)</f>
        <v>175484</v>
      </c>
      <c r="T103" s="228">
        <f>SUM(T104:T114)</f>
        <v>183419</v>
      </c>
    </row>
    <row r="104" spans="1:20" ht="12.75">
      <c r="A104" s="84" t="s">
        <v>111</v>
      </c>
      <c r="B104" s="85" t="s">
        <v>129</v>
      </c>
      <c r="C104" s="225">
        <v>15393</v>
      </c>
      <c r="D104" s="225">
        <v>16368</v>
      </c>
      <c r="E104" s="225">
        <v>16913</v>
      </c>
      <c r="F104" s="225">
        <v>17509</v>
      </c>
      <c r="G104" s="225">
        <v>17859</v>
      </c>
      <c r="H104" s="225">
        <v>19453</v>
      </c>
      <c r="I104" s="225">
        <v>19939</v>
      </c>
      <c r="J104" s="225">
        <v>21304</v>
      </c>
      <c r="K104" s="225">
        <v>22594</v>
      </c>
      <c r="L104" s="225">
        <v>22953</v>
      </c>
      <c r="M104" s="225">
        <v>23785</v>
      </c>
      <c r="N104" s="225">
        <v>26025</v>
      </c>
      <c r="O104" s="225">
        <v>26997</v>
      </c>
      <c r="P104" s="225">
        <v>27794</v>
      </c>
      <c r="Q104" s="225">
        <v>28466</v>
      </c>
      <c r="R104" s="225">
        <v>29802</v>
      </c>
      <c r="S104" s="225">
        <v>31197</v>
      </c>
      <c r="T104" s="225">
        <v>32809</v>
      </c>
    </row>
    <row r="105" spans="1:20" ht="12.75">
      <c r="A105" s="84" t="s">
        <v>114</v>
      </c>
      <c r="B105" s="85" t="s">
        <v>132</v>
      </c>
      <c r="C105" s="225">
        <v>7390</v>
      </c>
      <c r="D105" s="225">
        <v>7185</v>
      </c>
      <c r="E105" s="225">
        <v>7372</v>
      </c>
      <c r="F105" s="225">
        <v>7578</v>
      </c>
      <c r="G105" s="225">
        <v>7791</v>
      </c>
      <c r="H105" s="225">
        <v>7895</v>
      </c>
      <c r="I105" s="225">
        <v>8416</v>
      </c>
      <c r="J105" s="225">
        <v>9093</v>
      </c>
      <c r="K105" s="225">
        <v>9732</v>
      </c>
      <c r="L105" s="225">
        <v>9665</v>
      </c>
      <c r="M105" s="225">
        <v>10073</v>
      </c>
      <c r="N105" s="225">
        <v>10610</v>
      </c>
      <c r="O105" s="225">
        <v>10405</v>
      </c>
      <c r="P105" s="225">
        <v>10364</v>
      </c>
      <c r="Q105" s="225">
        <v>10628</v>
      </c>
      <c r="R105" s="225">
        <v>10868</v>
      </c>
      <c r="S105" s="225">
        <v>11271</v>
      </c>
      <c r="T105" s="225">
        <v>11873</v>
      </c>
    </row>
    <row r="106" spans="1:20" ht="12.75">
      <c r="A106" s="84" t="s">
        <v>112</v>
      </c>
      <c r="B106" s="85" t="s">
        <v>133</v>
      </c>
      <c r="C106" s="225">
        <v>1837</v>
      </c>
      <c r="D106" s="225">
        <v>2000</v>
      </c>
      <c r="E106" s="225">
        <v>2051</v>
      </c>
      <c r="F106" s="225">
        <v>2151</v>
      </c>
      <c r="G106" s="225">
        <v>2199</v>
      </c>
      <c r="H106" s="225">
        <v>2298</v>
      </c>
      <c r="I106" s="225">
        <v>2484</v>
      </c>
      <c r="J106" s="225">
        <v>2667</v>
      </c>
      <c r="K106" s="225">
        <v>2967</v>
      </c>
      <c r="L106" s="225">
        <v>3079</v>
      </c>
      <c r="M106" s="225">
        <v>3343</v>
      </c>
      <c r="N106" s="225">
        <v>3570</v>
      </c>
      <c r="O106" s="225">
        <v>3822</v>
      </c>
      <c r="P106" s="225">
        <v>4065</v>
      </c>
      <c r="Q106" s="225">
        <v>4256</v>
      </c>
      <c r="R106" s="225">
        <v>4580</v>
      </c>
      <c r="S106" s="225">
        <v>4903</v>
      </c>
      <c r="T106" s="225">
        <v>5129</v>
      </c>
    </row>
    <row r="107" spans="1:20" ht="12.75">
      <c r="A107" s="84" t="s">
        <v>134</v>
      </c>
      <c r="B107" s="85" t="s">
        <v>153</v>
      </c>
      <c r="C107" s="225">
        <v>5144</v>
      </c>
      <c r="D107" s="225">
        <v>5735</v>
      </c>
      <c r="E107" s="225">
        <v>5670</v>
      </c>
      <c r="F107" s="225">
        <v>5585</v>
      </c>
      <c r="G107" s="225">
        <v>5809</v>
      </c>
      <c r="H107" s="225">
        <v>5747</v>
      </c>
      <c r="I107" s="225">
        <v>6201</v>
      </c>
      <c r="J107" s="225">
        <v>6767</v>
      </c>
      <c r="K107" s="225">
        <v>7439</v>
      </c>
      <c r="L107" s="225">
        <v>7908</v>
      </c>
      <c r="M107" s="225">
        <v>7783</v>
      </c>
      <c r="N107" s="225">
        <v>7981</v>
      </c>
      <c r="O107" s="225">
        <v>8204</v>
      </c>
      <c r="P107" s="225">
        <v>8266</v>
      </c>
      <c r="Q107" s="225">
        <v>8755</v>
      </c>
      <c r="R107" s="225">
        <v>10400</v>
      </c>
      <c r="S107" s="225">
        <v>10434</v>
      </c>
      <c r="T107" s="225">
        <v>11161</v>
      </c>
    </row>
    <row r="108" spans="1:20" ht="12.75">
      <c r="A108" s="84" t="s">
        <v>115</v>
      </c>
      <c r="B108" s="85" t="s">
        <v>135</v>
      </c>
      <c r="C108" s="225">
        <v>2328</v>
      </c>
      <c r="D108" s="225">
        <v>2304</v>
      </c>
      <c r="E108" s="225">
        <v>2413</v>
      </c>
      <c r="F108" s="225">
        <v>2352</v>
      </c>
      <c r="G108" s="225">
        <v>2488</v>
      </c>
      <c r="H108" s="225">
        <v>2604</v>
      </c>
      <c r="I108" s="225">
        <v>2909</v>
      </c>
      <c r="J108" s="225">
        <v>2933</v>
      </c>
      <c r="K108" s="225">
        <v>3099</v>
      </c>
      <c r="L108" s="225">
        <v>3191</v>
      </c>
      <c r="M108" s="225">
        <v>3187</v>
      </c>
      <c r="N108" s="225">
        <v>3221</v>
      </c>
      <c r="O108" s="225">
        <v>3223</v>
      </c>
      <c r="P108" s="225">
        <v>3322</v>
      </c>
      <c r="Q108" s="225">
        <v>3300</v>
      </c>
      <c r="R108" s="225">
        <v>3618</v>
      </c>
      <c r="S108" s="225">
        <v>3818</v>
      </c>
      <c r="T108" s="225">
        <v>3713</v>
      </c>
    </row>
    <row r="109" spans="1:20" ht="12.75">
      <c r="A109" s="84" t="s">
        <v>116</v>
      </c>
      <c r="B109" s="85" t="s">
        <v>146</v>
      </c>
      <c r="C109" s="225">
        <v>1541</v>
      </c>
      <c r="D109" s="225">
        <v>1584</v>
      </c>
      <c r="E109" s="225">
        <v>1712</v>
      </c>
      <c r="F109" s="225">
        <v>1837</v>
      </c>
      <c r="G109" s="225">
        <v>2127</v>
      </c>
      <c r="H109" s="225">
        <v>2233</v>
      </c>
      <c r="I109" s="225">
        <v>2454</v>
      </c>
      <c r="J109" s="225">
        <v>2731</v>
      </c>
      <c r="K109" s="225">
        <v>2700</v>
      </c>
      <c r="L109" s="225">
        <v>2727</v>
      </c>
      <c r="M109" s="225">
        <v>2814</v>
      </c>
      <c r="N109" s="225">
        <v>3034</v>
      </c>
      <c r="O109" s="225">
        <v>3106</v>
      </c>
      <c r="P109" s="225">
        <v>3231</v>
      </c>
      <c r="Q109" s="225">
        <v>3406</v>
      </c>
      <c r="R109" s="225">
        <v>3651</v>
      </c>
      <c r="S109" s="225">
        <v>3763</v>
      </c>
      <c r="T109" s="225">
        <v>4046</v>
      </c>
    </row>
    <row r="110" spans="1:20" ht="12.75">
      <c r="A110" s="84" t="s">
        <v>123</v>
      </c>
      <c r="B110" s="85" t="s">
        <v>188</v>
      </c>
      <c r="C110" s="225">
        <v>10259</v>
      </c>
      <c r="D110" s="225">
        <v>11126</v>
      </c>
      <c r="E110" s="225">
        <v>11716</v>
      </c>
      <c r="F110" s="225">
        <v>12002</v>
      </c>
      <c r="G110" s="225">
        <v>12392</v>
      </c>
      <c r="H110" s="225">
        <v>13016</v>
      </c>
      <c r="I110" s="225">
        <v>15366</v>
      </c>
      <c r="J110" s="225">
        <v>17851</v>
      </c>
      <c r="K110" s="225">
        <v>19959</v>
      </c>
      <c r="L110" s="225">
        <v>20096</v>
      </c>
      <c r="M110" s="225">
        <v>22867</v>
      </c>
      <c r="N110" s="225">
        <v>24286</v>
      </c>
      <c r="O110" s="225">
        <v>25726</v>
      </c>
      <c r="P110" s="225">
        <v>26483</v>
      </c>
      <c r="Q110" s="225">
        <v>26820</v>
      </c>
      <c r="R110" s="225">
        <v>27937</v>
      </c>
      <c r="S110" s="225">
        <v>29241</v>
      </c>
      <c r="T110" s="225">
        <v>29713</v>
      </c>
    </row>
    <row r="111" spans="1:20" ht="12.75">
      <c r="A111" s="84" t="s">
        <v>117</v>
      </c>
      <c r="B111" s="85" t="s">
        <v>148</v>
      </c>
      <c r="C111" s="225">
        <v>8349</v>
      </c>
      <c r="D111" s="225">
        <v>7797</v>
      </c>
      <c r="E111" s="225">
        <v>7906</v>
      </c>
      <c r="F111" s="225">
        <v>8009</v>
      </c>
      <c r="G111" s="225">
        <v>8315</v>
      </c>
      <c r="H111" s="225">
        <v>8526</v>
      </c>
      <c r="I111" s="225">
        <v>9433</v>
      </c>
      <c r="J111" s="225">
        <v>9884</v>
      </c>
      <c r="K111" s="225">
        <v>9732</v>
      </c>
      <c r="L111" s="225">
        <v>9716</v>
      </c>
      <c r="M111" s="225">
        <v>10313</v>
      </c>
      <c r="N111" s="225">
        <v>10232</v>
      </c>
      <c r="O111" s="225">
        <v>10843</v>
      </c>
      <c r="P111" s="225">
        <v>11295</v>
      </c>
      <c r="Q111" s="225">
        <v>11489</v>
      </c>
      <c r="R111" s="225">
        <v>11654</v>
      </c>
      <c r="S111" s="225">
        <v>12101</v>
      </c>
      <c r="T111" s="225">
        <v>12836</v>
      </c>
    </row>
    <row r="112" spans="1:20" ht="12.75">
      <c r="A112" s="84" t="s">
        <v>118</v>
      </c>
      <c r="B112" s="85" t="s">
        <v>63</v>
      </c>
      <c r="C112" s="225">
        <v>10061</v>
      </c>
      <c r="D112" s="225">
        <v>10601</v>
      </c>
      <c r="E112" s="225">
        <v>11242</v>
      </c>
      <c r="F112" s="225">
        <v>12306</v>
      </c>
      <c r="G112" s="225">
        <v>12545</v>
      </c>
      <c r="H112" s="225">
        <v>12772</v>
      </c>
      <c r="I112" s="225">
        <v>13357</v>
      </c>
      <c r="J112" s="225">
        <v>13841</v>
      </c>
      <c r="K112" s="225">
        <v>14376</v>
      </c>
      <c r="L112" s="225">
        <v>15014</v>
      </c>
      <c r="M112" s="225">
        <v>15174</v>
      </c>
      <c r="N112" s="225">
        <v>15990</v>
      </c>
      <c r="O112" s="225">
        <v>16553</v>
      </c>
      <c r="P112" s="225">
        <v>17222</v>
      </c>
      <c r="Q112" s="225">
        <v>18117</v>
      </c>
      <c r="R112" s="225">
        <v>19102</v>
      </c>
      <c r="S112" s="225">
        <v>20426</v>
      </c>
      <c r="T112" s="225">
        <v>21686</v>
      </c>
    </row>
    <row r="113" spans="1:20" ht="12.75">
      <c r="A113" s="84" t="s">
        <v>119</v>
      </c>
      <c r="B113" s="85" t="s">
        <v>150</v>
      </c>
      <c r="C113" s="225">
        <v>17974</v>
      </c>
      <c r="D113" s="225">
        <v>19413</v>
      </c>
      <c r="E113" s="225">
        <v>21252</v>
      </c>
      <c r="F113" s="225">
        <v>21936</v>
      </c>
      <c r="G113" s="225">
        <v>22638</v>
      </c>
      <c r="H113" s="225">
        <v>24002</v>
      </c>
      <c r="I113" s="225">
        <v>24636</v>
      </c>
      <c r="J113" s="225">
        <v>26165</v>
      </c>
      <c r="K113" s="225">
        <v>27689</v>
      </c>
      <c r="L113" s="225">
        <v>28698</v>
      </c>
      <c r="M113" s="225">
        <v>29613</v>
      </c>
      <c r="N113" s="225">
        <v>31163</v>
      </c>
      <c r="O113" s="225">
        <v>32239</v>
      </c>
      <c r="P113" s="225">
        <v>33697</v>
      </c>
      <c r="Q113" s="225">
        <v>35496</v>
      </c>
      <c r="R113" s="225">
        <v>38062</v>
      </c>
      <c r="S113" s="225">
        <v>40868</v>
      </c>
      <c r="T113" s="225">
        <v>42726</v>
      </c>
    </row>
    <row r="114" spans="1:20" ht="12.75">
      <c r="A114" s="84" t="s">
        <v>120</v>
      </c>
      <c r="B114" s="85" t="s">
        <v>151</v>
      </c>
      <c r="C114" s="225">
        <v>3548</v>
      </c>
      <c r="D114" s="225">
        <v>3776</v>
      </c>
      <c r="E114" s="225">
        <v>4091</v>
      </c>
      <c r="F114" s="225">
        <v>4254</v>
      </c>
      <c r="G114" s="225">
        <v>4459</v>
      </c>
      <c r="H114" s="225">
        <v>4559</v>
      </c>
      <c r="I114" s="225">
        <v>4851</v>
      </c>
      <c r="J114" s="225">
        <v>5160</v>
      </c>
      <c r="K114" s="225">
        <v>5288</v>
      </c>
      <c r="L114" s="225">
        <v>5486</v>
      </c>
      <c r="M114" s="225">
        <v>5666</v>
      </c>
      <c r="N114" s="225">
        <v>5873</v>
      </c>
      <c r="O114" s="225">
        <v>6210</v>
      </c>
      <c r="P114" s="225">
        <v>6600</v>
      </c>
      <c r="Q114" s="225">
        <v>6962</v>
      </c>
      <c r="R114" s="225">
        <v>7196</v>
      </c>
      <c r="S114" s="225">
        <v>7462</v>
      </c>
      <c r="T114" s="225">
        <v>7727</v>
      </c>
    </row>
    <row r="115" spans="1:20" ht="13.5" thickBot="1">
      <c r="A115" s="125"/>
      <c r="B115" s="103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</row>
    <row r="116" spans="1:20" ht="12.75">
      <c r="A116" s="36"/>
      <c r="B116" s="84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</row>
    <row r="117" spans="1:24" s="6" customFormat="1" ht="12.75">
      <c r="A117" s="36" t="s">
        <v>70</v>
      </c>
      <c r="B117" s="36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</row>
    <row r="118" spans="1:24" s="6" customFormat="1" ht="12.75">
      <c r="A118" s="84" t="s">
        <v>121</v>
      </c>
      <c r="B118" s="200" t="s">
        <v>221</v>
      </c>
      <c r="C118" s="228">
        <f>C120+C126</f>
        <v>174586</v>
      </c>
      <c r="D118" s="228">
        <f aca="true" t="shared" si="12" ref="D118:Q118">D120+D126</f>
        <v>186643</v>
      </c>
      <c r="E118" s="228">
        <f t="shared" si="12"/>
        <v>195261</v>
      </c>
      <c r="F118" s="228">
        <f t="shared" si="12"/>
        <v>202820</v>
      </c>
      <c r="G118" s="228">
        <f t="shared" si="12"/>
        <v>208632</v>
      </c>
      <c r="H118" s="228">
        <f t="shared" si="12"/>
        <v>217649</v>
      </c>
      <c r="I118" s="228">
        <f t="shared" si="12"/>
        <v>229485</v>
      </c>
      <c r="J118" s="228">
        <f t="shared" si="12"/>
        <v>244566</v>
      </c>
      <c r="K118" s="228">
        <f t="shared" si="12"/>
        <v>258895</v>
      </c>
      <c r="L118" s="228">
        <f t="shared" si="12"/>
        <v>257029</v>
      </c>
      <c r="M118" s="228">
        <f t="shared" si="12"/>
        <v>263012</v>
      </c>
      <c r="N118" s="228">
        <f t="shared" si="12"/>
        <v>278453</v>
      </c>
      <c r="O118" s="228">
        <f t="shared" si="12"/>
        <v>287997</v>
      </c>
      <c r="P118" s="228">
        <f t="shared" si="12"/>
        <v>295933</v>
      </c>
      <c r="Q118" s="228">
        <f t="shared" si="12"/>
        <v>306793</v>
      </c>
      <c r="R118" s="228">
        <f>R120+R126</f>
        <v>320831</v>
      </c>
      <c r="S118" s="228">
        <f>S120+S126</f>
        <v>337218</v>
      </c>
      <c r="T118" s="228">
        <f>T120+T126</f>
        <v>355027</v>
      </c>
      <c r="U118" s="225"/>
      <c r="V118" s="225"/>
      <c r="W118" s="225"/>
      <c r="X118" s="225"/>
    </row>
    <row r="119" spans="1:24" s="6" customFormat="1" ht="12.75">
      <c r="A119" s="84"/>
      <c r="B119" s="200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</row>
    <row r="120" spans="1:20" ht="12.75">
      <c r="A120" s="84" t="s">
        <v>113</v>
      </c>
      <c r="B120" s="200" t="s">
        <v>124</v>
      </c>
      <c r="C120" s="228">
        <f aca="true" t="shared" si="13" ref="C120:Q120">SUM(C121:C124)</f>
        <v>56549</v>
      </c>
      <c r="D120" s="228">
        <f t="shared" si="13"/>
        <v>60542</v>
      </c>
      <c r="E120" s="228">
        <f t="shared" si="13"/>
        <v>62426</v>
      </c>
      <c r="F120" s="228">
        <f t="shared" si="13"/>
        <v>64043</v>
      </c>
      <c r="G120" s="228">
        <f t="shared" si="13"/>
        <v>65463</v>
      </c>
      <c r="H120" s="228">
        <f t="shared" si="13"/>
        <v>68060</v>
      </c>
      <c r="I120" s="228">
        <f t="shared" si="13"/>
        <v>70689</v>
      </c>
      <c r="J120" s="228">
        <f t="shared" si="13"/>
        <v>74958</v>
      </c>
      <c r="K120" s="228">
        <f t="shared" si="13"/>
        <v>79449</v>
      </c>
      <c r="L120" s="228">
        <f t="shared" si="13"/>
        <v>75264</v>
      </c>
      <c r="M120" s="228">
        <f t="shared" si="13"/>
        <v>76561</v>
      </c>
      <c r="N120" s="228">
        <f t="shared" si="13"/>
        <v>80333</v>
      </c>
      <c r="O120" s="228">
        <f t="shared" si="13"/>
        <v>82117</v>
      </c>
      <c r="P120" s="228">
        <f t="shared" si="13"/>
        <v>83182</v>
      </c>
      <c r="Q120" s="228">
        <f t="shared" si="13"/>
        <v>85039</v>
      </c>
      <c r="R120" s="228">
        <f>SUM(R121:R124)</f>
        <v>86871</v>
      </c>
      <c r="S120" s="228">
        <f>SUM(S121:S124)</f>
        <v>91089</v>
      </c>
      <c r="T120" s="228">
        <f>SUM(T121:T124)</f>
        <v>94934</v>
      </c>
    </row>
    <row r="121" spans="1:20" ht="12.75">
      <c r="A121" s="84" t="s">
        <v>107</v>
      </c>
      <c r="B121" s="85" t="s">
        <v>125</v>
      </c>
      <c r="C121" s="225">
        <v>1503</v>
      </c>
      <c r="D121" s="225">
        <v>1546</v>
      </c>
      <c r="E121" s="225">
        <v>1633</v>
      </c>
      <c r="F121" s="225">
        <v>1686</v>
      </c>
      <c r="G121" s="225">
        <v>1682</v>
      </c>
      <c r="H121" s="225">
        <v>1810</v>
      </c>
      <c r="I121" s="225">
        <v>1756</v>
      </c>
      <c r="J121" s="225">
        <v>1916</v>
      </c>
      <c r="K121" s="225">
        <v>2018</v>
      </c>
      <c r="L121" s="225">
        <v>2122</v>
      </c>
      <c r="M121" s="225">
        <v>2249</v>
      </c>
      <c r="N121" s="225">
        <v>2333</v>
      </c>
      <c r="O121" s="225">
        <v>2298</v>
      </c>
      <c r="P121" s="225">
        <v>2373</v>
      </c>
      <c r="Q121" s="225">
        <v>2444</v>
      </c>
      <c r="R121" s="225">
        <v>2435</v>
      </c>
      <c r="S121" s="225">
        <v>2474</v>
      </c>
      <c r="T121" s="225">
        <v>2569</v>
      </c>
    </row>
    <row r="122" spans="1:20" ht="12.75">
      <c r="A122" s="84" t="s">
        <v>108</v>
      </c>
      <c r="B122" s="85" t="s">
        <v>126</v>
      </c>
      <c r="C122" s="225">
        <v>42688</v>
      </c>
      <c r="D122" s="225">
        <v>45207</v>
      </c>
      <c r="E122" s="225">
        <v>46308</v>
      </c>
      <c r="F122" s="225">
        <v>47561</v>
      </c>
      <c r="G122" s="225">
        <v>48400</v>
      </c>
      <c r="H122" s="225">
        <v>49747</v>
      </c>
      <c r="I122" s="225">
        <v>51371</v>
      </c>
      <c r="J122" s="225">
        <v>53635</v>
      </c>
      <c r="K122" s="225">
        <v>56468</v>
      </c>
      <c r="L122" s="225">
        <v>52083</v>
      </c>
      <c r="M122" s="225">
        <v>52215</v>
      </c>
      <c r="N122" s="225">
        <v>54341</v>
      </c>
      <c r="O122" s="225">
        <v>54928</v>
      </c>
      <c r="P122" s="225">
        <v>55197</v>
      </c>
      <c r="Q122" s="225">
        <v>55580</v>
      </c>
      <c r="R122" s="225">
        <v>55826</v>
      </c>
      <c r="S122" s="225">
        <v>58221</v>
      </c>
      <c r="T122" s="225">
        <v>60026</v>
      </c>
    </row>
    <row r="123" spans="1:20" ht="12.75">
      <c r="A123" s="84" t="s">
        <v>109</v>
      </c>
      <c r="B123" s="85" t="s">
        <v>127</v>
      </c>
      <c r="C123" s="225">
        <v>2251</v>
      </c>
      <c r="D123" s="225">
        <v>2355</v>
      </c>
      <c r="E123" s="225">
        <v>2480</v>
      </c>
      <c r="F123" s="225">
        <v>2737</v>
      </c>
      <c r="G123" s="225">
        <v>2905</v>
      </c>
      <c r="H123" s="225">
        <v>3012</v>
      </c>
      <c r="I123" s="225">
        <v>3136</v>
      </c>
      <c r="J123" s="225">
        <v>3332</v>
      </c>
      <c r="K123" s="225">
        <v>3783</v>
      </c>
      <c r="L123" s="225">
        <v>3956</v>
      </c>
      <c r="M123" s="225">
        <v>4116</v>
      </c>
      <c r="N123" s="225">
        <v>4364</v>
      </c>
      <c r="O123" s="225">
        <v>4462</v>
      </c>
      <c r="P123" s="225">
        <v>4665</v>
      </c>
      <c r="Q123" s="225">
        <v>4876</v>
      </c>
      <c r="R123" s="225">
        <v>5020</v>
      </c>
      <c r="S123" s="225">
        <v>5077</v>
      </c>
      <c r="T123" s="225">
        <v>5354</v>
      </c>
    </row>
    <row r="124" spans="1:20" ht="12.75">
      <c r="A124" s="86" t="s">
        <v>110</v>
      </c>
      <c r="B124" s="85" t="s">
        <v>60</v>
      </c>
      <c r="C124" s="225">
        <v>10107</v>
      </c>
      <c r="D124" s="225">
        <v>11434</v>
      </c>
      <c r="E124" s="225">
        <v>12005</v>
      </c>
      <c r="F124" s="225">
        <v>12059</v>
      </c>
      <c r="G124" s="225">
        <v>12476</v>
      </c>
      <c r="H124" s="225">
        <v>13491</v>
      </c>
      <c r="I124" s="225">
        <v>14426</v>
      </c>
      <c r="J124" s="225">
        <v>16075</v>
      </c>
      <c r="K124" s="225">
        <v>17180</v>
      </c>
      <c r="L124" s="225">
        <v>17103</v>
      </c>
      <c r="M124" s="225">
        <v>17981</v>
      </c>
      <c r="N124" s="225">
        <v>19295</v>
      </c>
      <c r="O124" s="225">
        <v>20429</v>
      </c>
      <c r="P124" s="225">
        <v>20947</v>
      </c>
      <c r="Q124" s="225">
        <v>22139</v>
      </c>
      <c r="R124" s="225">
        <v>23590</v>
      </c>
      <c r="S124" s="225">
        <v>25317</v>
      </c>
      <c r="T124" s="225">
        <v>26985</v>
      </c>
    </row>
    <row r="125" spans="1:20" ht="12.75">
      <c r="A125" s="86"/>
      <c r="B125" s="8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</row>
    <row r="126" spans="1:20" ht="12.75">
      <c r="A126" s="86" t="s">
        <v>122</v>
      </c>
      <c r="B126" s="200" t="s">
        <v>128</v>
      </c>
      <c r="C126" s="228">
        <f aca="true" t="shared" si="14" ref="C126:Q126">SUM(C127:C137)</f>
        <v>118037</v>
      </c>
      <c r="D126" s="228">
        <f t="shared" si="14"/>
        <v>126101</v>
      </c>
      <c r="E126" s="228">
        <f t="shared" si="14"/>
        <v>132835</v>
      </c>
      <c r="F126" s="228">
        <f t="shared" si="14"/>
        <v>138777</v>
      </c>
      <c r="G126" s="228">
        <f t="shared" si="14"/>
        <v>143169</v>
      </c>
      <c r="H126" s="228">
        <f t="shared" si="14"/>
        <v>149589</v>
      </c>
      <c r="I126" s="228">
        <f t="shared" si="14"/>
        <v>158796</v>
      </c>
      <c r="J126" s="228">
        <f t="shared" si="14"/>
        <v>169608</v>
      </c>
      <c r="K126" s="228">
        <f t="shared" si="14"/>
        <v>179446</v>
      </c>
      <c r="L126" s="228">
        <f t="shared" si="14"/>
        <v>181765</v>
      </c>
      <c r="M126" s="228">
        <f t="shared" si="14"/>
        <v>186451</v>
      </c>
      <c r="N126" s="228">
        <f t="shared" si="14"/>
        <v>198120</v>
      </c>
      <c r="O126" s="228">
        <f t="shared" si="14"/>
        <v>205880</v>
      </c>
      <c r="P126" s="228">
        <f t="shared" si="14"/>
        <v>212751</v>
      </c>
      <c r="Q126" s="228">
        <f t="shared" si="14"/>
        <v>221754</v>
      </c>
      <c r="R126" s="228">
        <f>SUM(R127:R137)</f>
        <v>233960</v>
      </c>
      <c r="S126" s="228">
        <f>SUM(S127:S137)</f>
        <v>246129</v>
      </c>
      <c r="T126" s="228">
        <f>SUM(T127:T137)</f>
        <v>260093</v>
      </c>
    </row>
    <row r="127" spans="1:20" ht="12.75">
      <c r="A127" s="84" t="s">
        <v>111</v>
      </c>
      <c r="B127" s="85" t="s">
        <v>129</v>
      </c>
      <c r="C127" s="225">
        <v>22802</v>
      </c>
      <c r="D127" s="225">
        <v>24240</v>
      </c>
      <c r="E127" s="225">
        <v>24926</v>
      </c>
      <c r="F127" s="225">
        <v>26071</v>
      </c>
      <c r="G127" s="225">
        <v>27152</v>
      </c>
      <c r="H127" s="225">
        <v>28171</v>
      </c>
      <c r="I127" s="225">
        <v>29983</v>
      </c>
      <c r="J127" s="225">
        <v>31861</v>
      </c>
      <c r="K127" s="225">
        <v>33523</v>
      </c>
      <c r="L127" s="225">
        <v>33821</v>
      </c>
      <c r="M127" s="225">
        <v>35261</v>
      </c>
      <c r="N127" s="225">
        <v>37090</v>
      </c>
      <c r="O127" s="225">
        <v>38345</v>
      </c>
      <c r="P127" s="225">
        <v>39467</v>
      </c>
      <c r="Q127" s="225">
        <v>41253</v>
      </c>
      <c r="R127" s="225">
        <v>42394</v>
      </c>
      <c r="S127" s="225">
        <v>43986</v>
      </c>
      <c r="T127" s="225">
        <v>45261</v>
      </c>
    </row>
    <row r="128" spans="1:20" ht="12.75">
      <c r="A128" s="84" t="s">
        <v>114</v>
      </c>
      <c r="B128" s="85" t="s">
        <v>132</v>
      </c>
      <c r="C128" s="225">
        <v>11088</v>
      </c>
      <c r="D128" s="225">
        <v>12054</v>
      </c>
      <c r="E128" s="225">
        <v>12487</v>
      </c>
      <c r="F128" s="225">
        <v>12833</v>
      </c>
      <c r="G128" s="225">
        <v>13518</v>
      </c>
      <c r="H128" s="225">
        <v>14042</v>
      </c>
      <c r="I128" s="225">
        <v>14893</v>
      </c>
      <c r="J128" s="225">
        <v>15773</v>
      </c>
      <c r="K128" s="225">
        <v>16257</v>
      </c>
      <c r="L128" s="225">
        <v>15898</v>
      </c>
      <c r="M128" s="225">
        <v>16321</v>
      </c>
      <c r="N128" s="225">
        <v>17457</v>
      </c>
      <c r="O128" s="225">
        <v>17413</v>
      </c>
      <c r="P128" s="225">
        <v>17459</v>
      </c>
      <c r="Q128" s="225">
        <v>17951</v>
      </c>
      <c r="R128" s="225">
        <v>18675</v>
      </c>
      <c r="S128" s="225">
        <v>19093</v>
      </c>
      <c r="T128" s="225">
        <v>20046</v>
      </c>
    </row>
    <row r="129" spans="1:20" ht="12.75">
      <c r="A129" s="84" t="s">
        <v>112</v>
      </c>
      <c r="B129" s="85" t="s">
        <v>133</v>
      </c>
      <c r="C129" s="225">
        <v>3087</v>
      </c>
      <c r="D129" s="225">
        <v>3325</v>
      </c>
      <c r="E129" s="225">
        <v>3551</v>
      </c>
      <c r="F129" s="225">
        <v>3796</v>
      </c>
      <c r="G129" s="225">
        <v>3801</v>
      </c>
      <c r="H129" s="225">
        <v>3936</v>
      </c>
      <c r="I129" s="225">
        <v>4228</v>
      </c>
      <c r="J129" s="225">
        <v>4532</v>
      </c>
      <c r="K129" s="225">
        <v>4955</v>
      </c>
      <c r="L129" s="225">
        <v>4999</v>
      </c>
      <c r="M129" s="225">
        <v>5398</v>
      </c>
      <c r="N129" s="225">
        <v>5828</v>
      </c>
      <c r="O129" s="225">
        <v>6328</v>
      </c>
      <c r="P129" s="225">
        <v>6837</v>
      </c>
      <c r="Q129" s="225">
        <v>7275</v>
      </c>
      <c r="R129" s="225">
        <v>7674</v>
      </c>
      <c r="S129" s="225">
        <v>8148</v>
      </c>
      <c r="T129" s="225">
        <v>8452</v>
      </c>
    </row>
    <row r="130" spans="1:20" ht="12.75">
      <c r="A130" s="84" t="s">
        <v>134</v>
      </c>
      <c r="B130" s="85" t="s">
        <v>153</v>
      </c>
      <c r="C130" s="225">
        <v>6559</v>
      </c>
      <c r="D130" s="225">
        <v>7945</v>
      </c>
      <c r="E130" s="225">
        <v>7865</v>
      </c>
      <c r="F130" s="225">
        <v>7979</v>
      </c>
      <c r="G130" s="225">
        <v>8151</v>
      </c>
      <c r="H130" s="225">
        <v>8378</v>
      </c>
      <c r="I130" s="225">
        <v>8796</v>
      </c>
      <c r="J130" s="225">
        <v>9414</v>
      </c>
      <c r="K130" s="225">
        <v>9919</v>
      </c>
      <c r="L130" s="225">
        <v>9694</v>
      </c>
      <c r="M130" s="225">
        <v>9759</v>
      </c>
      <c r="N130" s="225">
        <v>10506</v>
      </c>
      <c r="O130" s="225">
        <v>11010</v>
      </c>
      <c r="P130" s="225">
        <v>11308</v>
      </c>
      <c r="Q130" s="225">
        <v>12046</v>
      </c>
      <c r="R130" s="225">
        <v>13742</v>
      </c>
      <c r="S130" s="225">
        <v>13567</v>
      </c>
      <c r="T130" s="225">
        <v>14195</v>
      </c>
    </row>
    <row r="131" spans="1:20" ht="12.75">
      <c r="A131" s="84" t="s">
        <v>115</v>
      </c>
      <c r="B131" s="85" t="s">
        <v>135</v>
      </c>
      <c r="C131" s="225">
        <v>3281</v>
      </c>
      <c r="D131" s="225">
        <v>3288</v>
      </c>
      <c r="E131" s="225">
        <v>3535</v>
      </c>
      <c r="F131" s="225">
        <v>3555</v>
      </c>
      <c r="G131" s="225">
        <v>3621</v>
      </c>
      <c r="H131" s="225">
        <v>3807</v>
      </c>
      <c r="I131" s="225">
        <v>4189</v>
      </c>
      <c r="J131" s="225">
        <v>4238</v>
      </c>
      <c r="K131" s="225">
        <v>4340</v>
      </c>
      <c r="L131" s="225">
        <v>4375</v>
      </c>
      <c r="M131" s="225">
        <v>4340</v>
      </c>
      <c r="N131" s="225">
        <v>4416</v>
      </c>
      <c r="O131" s="225">
        <v>4436</v>
      </c>
      <c r="P131" s="225">
        <v>4540</v>
      </c>
      <c r="Q131" s="225">
        <v>4378</v>
      </c>
      <c r="R131" s="225">
        <v>4867</v>
      </c>
      <c r="S131" s="225">
        <v>5038</v>
      </c>
      <c r="T131" s="225">
        <v>5170</v>
      </c>
    </row>
    <row r="132" spans="1:20" ht="12.75">
      <c r="A132" s="84" t="s">
        <v>116</v>
      </c>
      <c r="B132" s="85" t="s">
        <v>146</v>
      </c>
      <c r="C132" s="225">
        <v>2264</v>
      </c>
      <c r="D132" s="225">
        <v>2411</v>
      </c>
      <c r="E132" s="225">
        <v>2626</v>
      </c>
      <c r="F132" s="225">
        <v>2661</v>
      </c>
      <c r="G132" s="225">
        <v>2891</v>
      </c>
      <c r="H132" s="225">
        <v>3068</v>
      </c>
      <c r="I132" s="225">
        <v>3475</v>
      </c>
      <c r="J132" s="225">
        <v>3737</v>
      </c>
      <c r="K132" s="225">
        <v>3831</v>
      </c>
      <c r="L132" s="225">
        <v>3858</v>
      </c>
      <c r="M132" s="225">
        <v>4101</v>
      </c>
      <c r="N132" s="225">
        <v>4329</v>
      </c>
      <c r="O132" s="225">
        <v>4466</v>
      </c>
      <c r="P132" s="225">
        <v>4834</v>
      </c>
      <c r="Q132" s="225">
        <v>4925</v>
      </c>
      <c r="R132" s="225">
        <v>5216</v>
      </c>
      <c r="S132" s="225">
        <v>5461</v>
      </c>
      <c r="T132" s="225">
        <v>5575</v>
      </c>
    </row>
    <row r="133" spans="1:20" ht="12.75">
      <c r="A133" s="84" t="s">
        <v>123</v>
      </c>
      <c r="B133" s="85" t="s">
        <v>188</v>
      </c>
      <c r="C133" s="225">
        <v>14733</v>
      </c>
      <c r="D133" s="225">
        <v>15744</v>
      </c>
      <c r="E133" s="225">
        <v>16703</v>
      </c>
      <c r="F133" s="225">
        <v>17492</v>
      </c>
      <c r="G133" s="225">
        <v>17519</v>
      </c>
      <c r="H133" s="225">
        <v>19276</v>
      </c>
      <c r="I133" s="225">
        <v>21352</v>
      </c>
      <c r="J133" s="225">
        <v>24399</v>
      </c>
      <c r="K133" s="225">
        <v>26412</v>
      </c>
      <c r="L133" s="225">
        <v>26432</v>
      </c>
      <c r="M133" s="225">
        <v>25592</v>
      </c>
      <c r="N133" s="225">
        <v>29297</v>
      </c>
      <c r="O133" s="225">
        <v>30879</v>
      </c>
      <c r="P133" s="225">
        <v>31560</v>
      </c>
      <c r="Q133" s="225">
        <v>33154</v>
      </c>
      <c r="R133" s="225">
        <v>35698</v>
      </c>
      <c r="S133" s="225">
        <v>38377</v>
      </c>
      <c r="T133" s="225">
        <v>43113</v>
      </c>
    </row>
    <row r="134" spans="1:20" ht="12.75">
      <c r="A134" s="84" t="s">
        <v>117</v>
      </c>
      <c r="B134" s="85" t="s">
        <v>148</v>
      </c>
      <c r="C134" s="225">
        <v>9663</v>
      </c>
      <c r="D134" s="225">
        <v>9541</v>
      </c>
      <c r="E134" s="225">
        <v>9971</v>
      </c>
      <c r="F134" s="225">
        <v>10687</v>
      </c>
      <c r="G134" s="225">
        <v>11116</v>
      </c>
      <c r="H134" s="225">
        <v>11070</v>
      </c>
      <c r="I134" s="225">
        <v>12158</v>
      </c>
      <c r="J134" s="225">
        <v>12635</v>
      </c>
      <c r="K134" s="225">
        <v>12833</v>
      </c>
      <c r="L134" s="225">
        <v>12642</v>
      </c>
      <c r="M134" s="225">
        <v>13384</v>
      </c>
      <c r="N134" s="225">
        <v>13813</v>
      </c>
      <c r="O134" s="225">
        <v>14478</v>
      </c>
      <c r="P134" s="225">
        <v>15256</v>
      </c>
      <c r="Q134" s="225">
        <v>15921</v>
      </c>
      <c r="R134" s="225">
        <v>16219</v>
      </c>
      <c r="S134" s="225">
        <v>16898</v>
      </c>
      <c r="T134" s="225">
        <v>17689</v>
      </c>
    </row>
    <row r="135" spans="1:24" s="6" customFormat="1" ht="12.75">
      <c r="A135" s="84" t="s">
        <v>118</v>
      </c>
      <c r="B135" s="85" t="s">
        <v>63</v>
      </c>
      <c r="C135" s="225">
        <v>13554</v>
      </c>
      <c r="D135" s="225">
        <v>14706</v>
      </c>
      <c r="E135" s="225">
        <v>15084</v>
      </c>
      <c r="F135" s="225">
        <v>16599</v>
      </c>
      <c r="G135" s="225">
        <v>16999</v>
      </c>
      <c r="H135" s="225">
        <v>17338</v>
      </c>
      <c r="I135" s="225">
        <v>18203</v>
      </c>
      <c r="J135" s="225">
        <v>18806</v>
      </c>
      <c r="K135" s="225">
        <v>19691</v>
      </c>
      <c r="L135" s="225">
        <v>20207</v>
      </c>
      <c r="M135" s="225">
        <v>20953</v>
      </c>
      <c r="N135" s="225">
        <v>21748</v>
      </c>
      <c r="O135" s="225">
        <v>22494</v>
      </c>
      <c r="P135" s="225">
        <v>23145</v>
      </c>
      <c r="Q135" s="225">
        <v>24188</v>
      </c>
      <c r="R135" s="225">
        <v>25387</v>
      </c>
      <c r="S135" s="225">
        <v>27328</v>
      </c>
      <c r="T135" s="225">
        <v>29019</v>
      </c>
      <c r="U135" s="225"/>
      <c r="V135" s="225"/>
      <c r="W135" s="225"/>
      <c r="X135" s="225"/>
    </row>
    <row r="136" spans="1:24" s="28" customFormat="1" ht="12.75">
      <c r="A136" s="84" t="s">
        <v>119</v>
      </c>
      <c r="B136" s="85" t="s">
        <v>150</v>
      </c>
      <c r="C136" s="225">
        <v>25581</v>
      </c>
      <c r="D136" s="225">
        <v>27103</v>
      </c>
      <c r="E136" s="225">
        <v>30017</v>
      </c>
      <c r="F136" s="225">
        <v>30808</v>
      </c>
      <c r="G136" s="225">
        <v>31839</v>
      </c>
      <c r="H136" s="225">
        <v>33690</v>
      </c>
      <c r="I136" s="225">
        <v>34408</v>
      </c>
      <c r="J136" s="225">
        <v>36772</v>
      </c>
      <c r="K136" s="225">
        <v>39695</v>
      </c>
      <c r="L136" s="225">
        <v>41545</v>
      </c>
      <c r="M136" s="225">
        <v>42743</v>
      </c>
      <c r="N136" s="225">
        <v>44768</v>
      </c>
      <c r="O136" s="225">
        <v>46703</v>
      </c>
      <c r="P136" s="225">
        <v>48716</v>
      </c>
      <c r="Q136" s="225">
        <v>50680</v>
      </c>
      <c r="R136" s="225">
        <v>53852</v>
      </c>
      <c r="S136" s="225">
        <v>57653</v>
      </c>
      <c r="T136" s="225">
        <v>60560</v>
      </c>
      <c r="U136" s="225"/>
      <c r="V136" s="225"/>
      <c r="W136" s="225"/>
      <c r="X136" s="225"/>
    </row>
    <row r="137" spans="1:24" s="45" customFormat="1" ht="12.75">
      <c r="A137" s="84" t="s">
        <v>120</v>
      </c>
      <c r="B137" s="85" t="s">
        <v>151</v>
      </c>
      <c r="C137" s="225">
        <v>5425</v>
      </c>
      <c r="D137" s="225">
        <v>5744</v>
      </c>
      <c r="E137" s="225">
        <v>6070</v>
      </c>
      <c r="F137" s="225">
        <v>6296</v>
      </c>
      <c r="G137" s="225">
        <v>6562</v>
      </c>
      <c r="H137" s="225">
        <v>6813</v>
      </c>
      <c r="I137" s="225">
        <v>7111</v>
      </c>
      <c r="J137" s="225">
        <v>7441</v>
      </c>
      <c r="K137" s="225">
        <v>7990</v>
      </c>
      <c r="L137" s="225">
        <v>8294</v>
      </c>
      <c r="M137" s="225">
        <v>8599</v>
      </c>
      <c r="N137" s="225">
        <v>8868</v>
      </c>
      <c r="O137" s="225">
        <v>9328</v>
      </c>
      <c r="P137" s="225">
        <v>9629</v>
      </c>
      <c r="Q137" s="225">
        <v>9983</v>
      </c>
      <c r="R137" s="225">
        <v>10236</v>
      </c>
      <c r="S137" s="225">
        <v>10580</v>
      </c>
      <c r="T137" s="225">
        <v>11013</v>
      </c>
      <c r="U137" s="225"/>
      <c r="V137" s="225"/>
      <c r="W137" s="225"/>
      <c r="X137" s="225"/>
    </row>
    <row r="138" spans="1:24" s="28" customFormat="1" ht="13.5" thickBot="1">
      <c r="A138" s="238"/>
      <c r="B138" s="103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25"/>
      <c r="V138" s="225"/>
      <c r="W138" s="225"/>
      <c r="X138" s="225"/>
    </row>
    <row r="139" spans="1:24" s="28" customFormat="1" ht="12.75">
      <c r="A139" s="36"/>
      <c r="B139" s="84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</row>
    <row r="140" spans="1:24" s="28" customFormat="1" ht="12.75">
      <c r="A140" s="36" t="s">
        <v>71</v>
      </c>
      <c r="B140" s="36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</row>
    <row r="141" spans="1:24" s="28" customFormat="1" ht="12.75">
      <c r="A141" s="84" t="s">
        <v>121</v>
      </c>
      <c r="B141" s="200" t="s">
        <v>221</v>
      </c>
      <c r="C141" s="228">
        <f>C143+C149</f>
        <v>73885</v>
      </c>
      <c r="D141" s="228">
        <f aca="true" t="shared" si="15" ref="D141:Q141">D143+D149</f>
        <v>76566</v>
      </c>
      <c r="E141" s="228">
        <f t="shared" si="15"/>
        <v>79540</v>
      </c>
      <c r="F141" s="228">
        <f t="shared" si="15"/>
        <v>81625</v>
      </c>
      <c r="G141" s="228">
        <f t="shared" si="15"/>
        <v>83814</v>
      </c>
      <c r="H141" s="228">
        <f t="shared" si="15"/>
        <v>86675</v>
      </c>
      <c r="I141" s="228">
        <f t="shared" si="15"/>
        <v>90599</v>
      </c>
      <c r="J141" s="228">
        <f t="shared" si="15"/>
        <v>96154</v>
      </c>
      <c r="K141" s="228">
        <f t="shared" si="15"/>
        <v>101124</v>
      </c>
      <c r="L141" s="228">
        <f t="shared" si="15"/>
        <v>99970</v>
      </c>
      <c r="M141" s="228">
        <f t="shared" si="15"/>
        <v>103275</v>
      </c>
      <c r="N141" s="228">
        <f t="shared" si="15"/>
        <v>108024</v>
      </c>
      <c r="O141" s="228">
        <f t="shared" si="15"/>
        <v>110270</v>
      </c>
      <c r="P141" s="228">
        <f t="shared" si="15"/>
        <v>112123</v>
      </c>
      <c r="Q141" s="228">
        <f t="shared" si="15"/>
        <v>115136</v>
      </c>
      <c r="R141" s="228">
        <f>R143+R149</f>
        <v>118694</v>
      </c>
      <c r="S141" s="228">
        <f>S143+S149</f>
        <v>123198</v>
      </c>
      <c r="T141" s="228">
        <f>T143+T149</f>
        <v>128460</v>
      </c>
      <c r="U141" s="225"/>
      <c r="V141" s="225"/>
      <c r="W141" s="225"/>
      <c r="X141" s="225"/>
    </row>
    <row r="142" spans="1:24" s="28" customFormat="1" ht="12.75">
      <c r="A142" s="84"/>
      <c r="B142" s="200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</row>
    <row r="143" spans="1:24" s="28" customFormat="1" ht="12.75">
      <c r="A143" s="84" t="s">
        <v>113</v>
      </c>
      <c r="B143" s="200" t="s">
        <v>124</v>
      </c>
      <c r="C143" s="228">
        <f aca="true" t="shared" si="16" ref="C143:Q143">SUM(C144:C147)</f>
        <v>26885</v>
      </c>
      <c r="D143" s="228">
        <f t="shared" si="16"/>
        <v>27719</v>
      </c>
      <c r="E143" s="228">
        <f t="shared" si="16"/>
        <v>28081</v>
      </c>
      <c r="F143" s="228">
        <f t="shared" si="16"/>
        <v>28104</v>
      </c>
      <c r="G143" s="228">
        <f t="shared" si="16"/>
        <v>28682</v>
      </c>
      <c r="H143" s="228">
        <f t="shared" si="16"/>
        <v>29740</v>
      </c>
      <c r="I143" s="228">
        <f t="shared" si="16"/>
        <v>31123</v>
      </c>
      <c r="J143" s="228">
        <f t="shared" si="16"/>
        <v>33636</v>
      </c>
      <c r="K143" s="228">
        <f t="shared" si="16"/>
        <v>35043</v>
      </c>
      <c r="L143" s="228">
        <f t="shared" si="16"/>
        <v>32544</v>
      </c>
      <c r="M143" s="228">
        <f t="shared" si="16"/>
        <v>34003</v>
      </c>
      <c r="N143" s="228">
        <f t="shared" si="16"/>
        <v>35812</v>
      </c>
      <c r="O143" s="228">
        <f t="shared" si="16"/>
        <v>35958</v>
      </c>
      <c r="P143" s="228">
        <f t="shared" si="16"/>
        <v>35871</v>
      </c>
      <c r="Q143" s="228">
        <f t="shared" si="16"/>
        <v>36302</v>
      </c>
      <c r="R143" s="228">
        <f>SUM(R144:R147)</f>
        <v>36485</v>
      </c>
      <c r="S143" s="228">
        <f>SUM(S144:S147)</f>
        <v>37305</v>
      </c>
      <c r="T143" s="228">
        <f>SUM(T144:T147)</f>
        <v>39070</v>
      </c>
      <c r="U143" s="225"/>
      <c r="V143" s="225"/>
      <c r="W143" s="225"/>
      <c r="X143" s="225"/>
    </row>
    <row r="144" spans="1:24" s="28" customFormat="1" ht="12.75">
      <c r="A144" s="84" t="s">
        <v>107</v>
      </c>
      <c r="B144" s="85" t="s">
        <v>125</v>
      </c>
      <c r="C144" s="225">
        <v>1252</v>
      </c>
      <c r="D144" s="225">
        <v>1250</v>
      </c>
      <c r="E144" s="225">
        <v>1322</v>
      </c>
      <c r="F144" s="225">
        <v>1404</v>
      </c>
      <c r="G144" s="225">
        <v>1446</v>
      </c>
      <c r="H144" s="225">
        <v>1463</v>
      </c>
      <c r="I144" s="225">
        <v>1442</v>
      </c>
      <c r="J144" s="225">
        <v>1609</v>
      </c>
      <c r="K144" s="225">
        <v>1698</v>
      </c>
      <c r="L144" s="225">
        <v>1762</v>
      </c>
      <c r="M144" s="225">
        <v>1878</v>
      </c>
      <c r="N144" s="225">
        <v>1940</v>
      </c>
      <c r="O144" s="225">
        <v>1999</v>
      </c>
      <c r="P144" s="225">
        <v>1981</v>
      </c>
      <c r="Q144" s="225">
        <v>2090</v>
      </c>
      <c r="R144" s="225">
        <v>2119</v>
      </c>
      <c r="S144" s="225">
        <v>2173</v>
      </c>
      <c r="T144" s="225">
        <v>2205</v>
      </c>
      <c r="U144" s="225"/>
      <c r="V144" s="225"/>
      <c r="W144" s="225"/>
      <c r="X144" s="225"/>
    </row>
    <row r="145" spans="1:24" s="28" customFormat="1" ht="12.75">
      <c r="A145" s="84" t="s">
        <v>108</v>
      </c>
      <c r="B145" s="85" t="s">
        <v>126</v>
      </c>
      <c r="C145" s="225">
        <v>19505</v>
      </c>
      <c r="D145" s="225">
        <v>19885</v>
      </c>
      <c r="E145" s="225">
        <v>20269</v>
      </c>
      <c r="F145" s="225">
        <v>20122</v>
      </c>
      <c r="G145" s="225">
        <v>20283</v>
      </c>
      <c r="H145" s="225">
        <v>20973</v>
      </c>
      <c r="I145" s="225">
        <v>21881</v>
      </c>
      <c r="J145" s="225">
        <v>23373</v>
      </c>
      <c r="K145" s="225">
        <v>23978</v>
      </c>
      <c r="L145" s="225">
        <v>21555</v>
      </c>
      <c r="M145" s="225">
        <v>22319</v>
      </c>
      <c r="N145" s="225">
        <v>23439</v>
      </c>
      <c r="O145" s="225">
        <v>23286</v>
      </c>
      <c r="P145" s="225">
        <v>22885</v>
      </c>
      <c r="Q145" s="225">
        <v>22849</v>
      </c>
      <c r="R145" s="225">
        <v>22582</v>
      </c>
      <c r="S145" s="225">
        <v>22663</v>
      </c>
      <c r="T145" s="225">
        <v>23537</v>
      </c>
      <c r="U145" s="225"/>
      <c r="V145" s="225"/>
      <c r="W145" s="225"/>
      <c r="X145" s="225"/>
    </row>
    <row r="146" spans="1:24" s="28" customFormat="1" ht="12.75">
      <c r="A146" s="84" t="s">
        <v>109</v>
      </c>
      <c r="B146" s="85" t="s">
        <v>127</v>
      </c>
      <c r="C146" s="225">
        <v>1036</v>
      </c>
      <c r="D146" s="225">
        <v>1089</v>
      </c>
      <c r="E146" s="225">
        <v>1126</v>
      </c>
      <c r="F146" s="225">
        <v>1310</v>
      </c>
      <c r="G146" s="225">
        <v>1439</v>
      </c>
      <c r="H146" s="225">
        <v>1415</v>
      </c>
      <c r="I146" s="225">
        <v>1475</v>
      </c>
      <c r="J146" s="225">
        <v>1574</v>
      </c>
      <c r="K146" s="225">
        <v>1525</v>
      </c>
      <c r="L146" s="225">
        <v>1510</v>
      </c>
      <c r="M146" s="225">
        <v>1515</v>
      </c>
      <c r="N146" s="225">
        <v>1595</v>
      </c>
      <c r="O146" s="225">
        <v>1619</v>
      </c>
      <c r="P146" s="225">
        <v>1714</v>
      </c>
      <c r="Q146" s="225">
        <v>1737</v>
      </c>
      <c r="R146" s="225">
        <v>1763</v>
      </c>
      <c r="S146" s="225">
        <v>1804</v>
      </c>
      <c r="T146" s="225">
        <v>1917</v>
      </c>
      <c r="U146" s="225"/>
      <c r="V146" s="225"/>
      <c r="W146" s="225"/>
      <c r="X146" s="225"/>
    </row>
    <row r="147" spans="1:24" s="28" customFormat="1" ht="12.75">
      <c r="A147" s="86" t="s">
        <v>110</v>
      </c>
      <c r="B147" s="85" t="s">
        <v>60</v>
      </c>
      <c r="C147" s="225">
        <v>5092</v>
      </c>
      <c r="D147" s="225">
        <v>5495</v>
      </c>
      <c r="E147" s="225">
        <v>5364</v>
      </c>
      <c r="F147" s="225">
        <v>5268</v>
      </c>
      <c r="G147" s="225">
        <v>5514</v>
      </c>
      <c r="H147" s="225">
        <v>5889</v>
      </c>
      <c r="I147" s="225">
        <v>6325</v>
      </c>
      <c r="J147" s="225">
        <v>7080</v>
      </c>
      <c r="K147" s="225">
        <v>7842</v>
      </c>
      <c r="L147" s="225">
        <v>7717</v>
      </c>
      <c r="M147" s="225">
        <v>8291</v>
      </c>
      <c r="N147" s="225">
        <v>8838</v>
      </c>
      <c r="O147" s="225">
        <v>9054</v>
      </c>
      <c r="P147" s="225">
        <v>9291</v>
      </c>
      <c r="Q147" s="225">
        <v>9626</v>
      </c>
      <c r="R147" s="225">
        <v>10021</v>
      </c>
      <c r="S147" s="225">
        <v>10665</v>
      </c>
      <c r="T147" s="225">
        <v>11411</v>
      </c>
      <c r="U147" s="225"/>
      <c r="V147" s="225"/>
      <c r="W147" s="225"/>
      <c r="X147" s="225"/>
    </row>
    <row r="148" spans="1:24" s="28" customFormat="1" ht="12.75">
      <c r="A148" s="86"/>
      <c r="B148" s="8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</row>
    <row r="149" spans="1:24" s="28" customFormat="1" ht="12.75">
      <c r="A149" s="86" t="s">
        <v>122</v>
      </c>
      <c r="B149" s="200" t="s">
        <v>128</v>
      </c>
      <c r="C149" s="228">
        <f aca="true" t="shared" si="17" ref="C149:Q149">SUM(C150:C160)</f>
        <v>47000</v>
      </c>
      <c r="D149" s="228">
        <f t="shared" si="17"/>
        <v>48847</v>
      </c>
      <c r="E149" s="228">
        <f t="shared" si="17"/>
        <v>51459</v>
      </c>
      <c r="F149" s="228">
        <f t="shared" si="17"/>
        <v>53521</v>
      </c>
      <c r="G149" s="228">
        <f t="shared" si="17"/>
        <v>55132</v>
      </c>
      <c r="H149" s="228">
        <f t="shared" si="17"/>
        <v>56935</v>
      </c>
      <c r="I149" s="228">
        <f t="shared" si="17"/>
        <v>59476</v>
      </c>
      <c r="J149" s="228">
        <f t="shared" si="17"/>
        <v>62518</v>
      </c>
      <c r="K149" s="228">
        <f t="shared" si="17"/>
        <v>66081</v>
      </c>
      <c r="L149" s="228">
        <f t="shared" si="17"/>
        <v>67426</v>
      </c>
      <c r="M149" s="228">
        <f t="shared" si="17"/>
        <v>69272</v>
      </c>
      <c r="N149" s="228">
        <f t="shared" si="17"/>
        <v>72212</v>
      </c>
      <c r="O149" s="228">
        <f t="shared" si="17"/>
        <v>74312</v>
      </c>
      <c r="P149" s="228">
        <f t="shared" si="17"/>
        <v>76252</v>
      </c>
      <c r="Q149" s="228">
        <f t="shared" si="17"/>
        <v>78834</v>
      </c>
      <c r="R149" s="228">
        <f>SUM(R150:R160)</f>
        <v>82209</v>
      </c>
      <c r="S149" s="228">
        <f>SUM(S150:S160)</f>
        <v>85893</v>
      </c>
      <c r="T149" s="228">
        <f>SUM(T150:T160)</f>
        <v>89390</v>
      </c>
      <c r="U149" s="225"/>
      <c r="V149" s="225"/>
      <c r="W149" s="225"/>
      <c r="X149" s="225"/>
    </row>
    <row r="150" spans="1:24" s="28" customFormat="1" ht="12.75">
      <c r="A150" s="84" t="s">
        <v>111</v>
      </c>
      <c r="B150" s="85" t="s">
        <v>129</v>
      </c>
      <c r="C150" s="225">
        <v>7082</v>
      </c>
      <c r="D150" s="225">
        <v>7592</v>
      </c>
      <c r="E150" s="225">
        <v>7716</v>
      </c>
      <c r="F150" s="225">
        <v>8110</v>
      </c>
      <c r="G150" s="225">
        <v>8364</v>
      </c>
      <c r="H150" s="225">
        <v>8712</v>
      </c>
      <c r="I150" s="225">
        <v>9293</v>
      </c>
      <c r="J150" s="225">
        <v>9739</v>
      </c>
      <c r="K150" s="225">
        <v>10115</v>
      </c>
      <c r="L150" s="225">
        <v>10248</v>
      </c>
      <c r="M150" s="225">
        <v>10598</v>
      </c>
      <c r="N150" s="225">
        <v>10984</v>
      </c>
      <c r="O150" s="225">
        <v>11198</v>
      </c>
      <c r="P150" s="225">
        <v>11477</v>
      </c>
      <c r="Q150" s="225">
        <v>11909</v>
      </c>
      <c r="R150" s="225">
        <v>12164</v>
      </c>
      <c r="S150" s="225">
        <v>12583</v>
      </c>
      <c r="T150" s="225">
        <v>12902</v>
      </c>
      <c r="U150" s="225"/>
      <c r="V150" s="225"/>
      <c r="W150" s="225"/>
      <c r="X150" s="225"/>
    </row>
    <row r="151" spans="1:24" s="28" customFormat="1" ht="12.75">
      <c r="A151" s="84" t="s">
        <v>114</v>
      </c>
      <c r="B151" s="85" t="s">
        <v>132</v>
      </c>
      <c r="C151" s="225">
        <v>3959</v>
      </c>
      <c r="D151" s="225">
        <v>4148</v>
      </c>
      <c r="E151" s="225">
        <v>4283</v>
      </c>
      <c r="F151" s="225">
        <v>4380</v>
      </c>
      <c r="G151" s="225">
        <v>4458</v>
      </c>
      <c r="H151" s="225">
        <v>4583</v>
      </c>
      <c r="I151" s="225">
        <v>4870</v>
      </c>
      <c r="J151" s="225">
        <v>5154</v>
      </c>
      <c r="K151" s="225">
        <v>5348</v>
      </c>
      <c r="L151" s="225">
        <v>5261</v>
      </c>
      <c r="M151" s="225">
        <v>5585</v>
      </c>
      <c r="N151" s="225">
        <v>5935</v>
      </c>
      <c r="O151" s="225">
        <v>5864</v>
      </c>
      <c r="P151" s="225">
        <v>6004</v>
      </c>
      <c r="Q151" s="225">
        <v>6044</v>
      </c>
      <c r="R151" s="225">
        <v>6246</v>
      </c>
      <c r="S151" s="225">
        <v>6525</v>
      </c>
      <c r="T151" s="225">
        <v>6743</v>
      </c>
      <c r="U151" s="225"/>
      <c r="V151" s="225"/>
      <c r="W151" s="225"/>
      <c r="X151" s="225"/>
    </row>
    <row r="152" spans="1:24" s="45" customFormat="1" ht="12.75">
      <c r="A152" s="84" t="s">
        <v>112</v>
      </c>
      <c r="B152" s="85" t="s">
        <v>133</v>
      </c>
      <c r="C152" s="225">
        <v>1229</v>
      </c>
      <c r="D152" s="225">
        <v>1347</v>
      </c>
      <c r="E152" s="225">
        <v>1418</v>
      </c>
      <c r="F152" s="225">
        <v>1498</v>
      </c>
      <c r="G152" s="225">
        <v>1530</v>
      </c>
      <c r="H152" s="225">
        <v>1604</v>
      </c>
      <c r="I152" s="225">
        <v>1736</v>
      </c>
      <c r="J152" s="225">
        <v>1829</v>
      </c>
      <c r="K152" s="225">
        <v>1965</v>
      </c>
      <c r="L152" s="225">
        <v>1973</v>
      </c>
      <c r="M152" s="225">
        <v>2111</v>
      </c>
      <c r="N152" s="225">
        <v>2281</v>
      </c>
      <c r="O152" s="225">
        <v>2410</v>
      </c>
      <c r="P152" s="225">
        <v>2559</v>
      </c>
      <c r="Q152" s="225">
        <v>2621</v>
      </c>
      <c r="R152" s="225">
        <v>2750</v>
      </c>
      <c r="S152" s="225">
        <v>2937</v>
      </c>
      <c r="T152" s="225">
        <v>3050</v>
      </c>
      <c r="U152" s="225"/>
      <c r="V152" s="225"/>
      <c r="W152" s="225"/>
      <c r="X152" s="225"/>
    </row>
    <row r="153" spans="1:24" s="45" customFormat="1" ht="12.75">
      <c r="A153" s="84" t="s">
        <v>134</v>
      </c>
      <c r="B153" s="85" t="s">
        <v>153</v>
      </c>
      <c r="C153" s="225">
        <v>1721</v>
      </c>
      <c r="D153" s="225">
        <v>1889</v>
      </c>
      <c r="E153" s="225">
        <v>1904</v>
      </c>
      <c r="F153" s="225">
        <v>1846</v>
      </c>
      <c r="G153" s="225">
        <v>1899</v>
      </c>
      <c r="H153" s="225">
        <v>1945</v>
      </c>
      <c r="I153" s="225">
        <v>2062</v>
      </c>
      <c r="J153" s="225">
        <v>2203</v>
      </c>
      <c r="K153" s="225">
        <v>2411</v>
      </c>
      <c r="L153" s="225">
        <v>2347</v>
      </c>
      <c r="M153" s="225">
        <v>2300</v>
      </c>
      <c r="N153" s="225">
        <v>2523</v>
      </c>
      <c r="O153" s="225">
        <v>2636</v>
      </c>
      <c r="P153" s="225">
        <v>2699</v>
      </c>
      <c r="Q153" s="225">
        <v>2765</v>
      </c>
      <c r="R153" s="225">
        <v>3078</v>
      </c>
      <c r="S153" s="225">
        <v>2701</v>
      </c>
      <c r="T153" s="225">
        <v>2813</v>
      </c>
      <c r="U153" s="225"/>
      <c r="V153" s="225"/>
      <c r="W153" s="225"/>
      <c r="X153" s="225"/>
    </row>
    <row r="154" spans="1:24" s="28" customFormat="1" ht="12.75">
      <c r="A154" s="84" t="s">
        <v>115</v>
      </c>
      <c r="B154" s="85" t="s">
        <v>135</v>
      </c>
      <c r="C154" s="225">
        <v>1012</v>
      </c>
      <c r="D154" s="225">
        <v>953</v>
      </c>
      <c r="E154" s="225">
        <v>1078</v>
      </c>
      <c r="F154" s="225">
        <v>1075</v>
      </c>
      <c r="G154" s="225">
        <v>1076</v>
      </c>
      <c r="H154" s="225">
        <v>1081</v>
      </c>
      <c r="I154" s="225">
        <v>1144</v>
      </c>
      <c r="J154" s="225">
        <v>1135</v>
      </c>
      <c r="K154" s="225">
        <v>1175</v>
      </c>
      <c r="L154" s="225">
        <v>1184</v>
      </c>
      <c r="M154" s="225">
        <v>1164</v>
      </c>
      <c r="N154" s="225">
        <v>1156</v>
      </c>
      <c r="O154" s="225">
        <v>1170</v>
      </c>
      <c r="P154" s="225">
        <v>1164</v>
      </c>
      <c r="Q154" s="225">
        <v>1101</v>
      </c>
      <c r="R154" s="225">
        <v>1199</v>
      </c>
      <c r="S154" s="225">
        <v>1220</v>
      </c>
      <c r="T154" s="225">
        <v>1219</v>
      </c>
      <c r="U154" s="225"/>
      <c r="V154" s="225"/>
      <c r="W154" s="225"/>
      <c r="X154" s="225"/>
    </row>
    <row r="155" spans="1:24" s="45" customFormat="1" ht="12.75">
      <c r="A155" s="84" t="s">
        <v>116</v>
      </c>
      <c r="B155" s="85" t="s">
        <v>146</v>
      </c>
      <c r="C155" s="225">
        <v>974</v>
      </c>
      <c r="D155" s="225">
        <v>1047</v>
      </c>
      <c r="E155" s="225">
        <v>1097</v>
      </c>
      <c r="F155" s="225">
        <v>1184</v>
      </c>
      <c r="G155" s="225">
        <v>1237</v>
      </c>
      <c r="H155" s="225">
        <v>1274</v>
      </c>
      <c r="I155" s="225">
        <v>1271</v>
      </c>
      <c r="J155" s="225">
        <v>1378</v>
      </c>
      <c r="K155" s="225">
        <v>1405</v>
      </c>
      <c r="L155" s="225">
        <v>1458</v>
      </c>
      <c r="M155" s="225">
        <v>1445</v>
      </c>
      <c r="N155" s="225">
        <v>1574</v>
      </c>
      <c r="O155" s="225">
        <v>1594</v>
      </c>
      <c r="P155" s="225">
        <v>1712</v>
      </c>
      <c r="Q155" s="225">
        <v>1744</v>
      </c>
      <c r="R155" s="225">
        <v>1849</v>
      </c>
      <c r="S155" s="225">
        <v>1838</v>
      </c>
      <c r="T155" s="225">
        <v>1938</v>
      </c>
      <c r="U155" s="225"/>
      <c r="V155" s="225"/>
      <c r="W155" s="225"/>
      <c r="X155" s="225"/>
    </row>
    <row r="156" spans="1:20" ht="12.75">
      <c r="A156" s="84" t="s">
        <v>123</v>
      </c>
      <c r="B156" s="85" t="s">
        <v>188</v>
      </c>
      <c r="C156" s="225">
        <v>4070</v>
      </c>
      <c r="D156" s="225">
        <v>4480</v>
      </c>
      <c r="E156" s="225">
        <v>4843</v>
      </c>
      <c r="F156" s="225">
        <v>4955</v>
      </c>
      <c r="G156" s="225">
        <v>5082</v>
      </c>
      <c r="H156" s="225">
        <v>5264</v>
      </c>
      <c r="I156" s="225">
        <v>5538</v>
      </c>
      <c r="J156" s="225">
        <v>6211</v>
      </c>
      <c r="K156" s="225">
        <v>7125</v>
      </c>
      <c r="L156" s="225">
        <v>7323</v>
      </c>
      <c r="M156" s="225">
        <v>7667</v>
      </c>
      <c r="N156" s="225">
        <v>8249</v>
      </c>
      <c r="O156" s="225">
        <v>8547</v>
      </c>
      <c r="P156" s="225">
        <v>8488</v>
      </c>
      <c r="Q156" s="225">
        <v>8784</v>
      </c>
      <c r="R156" s="225">
        <v>9037</v>
      </c>
      <c r="S156" s="225">
        <v>9459</v>
      </c>
      <c r="T156" s="225">
        <v>9880</v>
      </c>
    </row>
    <row r="157" spans="1:20" ht="12.75">
      <c r="A157" s="84" t="s">
        <v>117</v>
      </c>
      <c r="B157" s="85" t="s">
        <v>148</v>
      </c>
      <c r="C157" s="225">
        <v>5164</v>
      </c>
      <c r="D157" s="225">
        <v>4537</v>
      </c>
      <c r="E157" s="225">
        <v>4772</v>
      </c>
      <c r="F157" s="225">
        <v>4985</v>
      </c>
      <c r="G157" s="225">
        <v>5240</v>
      </c>
      <c r="H157" s="225">
        <v>5311</v>
      </c>
      <c r="I157" s="225">
        <v>5657</v>
      </c>
      <c r="J157" s="225">
        <v>5788</v>
      </c>
      <c r="K157" s="225">
        <v>5686</v>
      </c>
      <c r="L157" s="225">
        <v>5985</v>
      </c>
      <c r="M157" s="225">
        <v>6333</v>
      </c>
      <c r="N157" s="225">
        <v>6189</v>
      </c>
      <c r="O157" s="225">
        <v>6609</v>
      </c>
      <c r="P157" s="225">
        <v>6748</v>
      </c>
      <c r="Q157" s="225">
        <v>7023</v>
      </c>
      <c r="R157" s="225">
        <v>7191</v>
      </c>
      <c r="S157" s="225">
        <v>7485</v>
      </c>
      <c r="T157" s="225">
        <v>7665</v>
      </c>
    </row>
    <row r="158" spans="1:20" ht="12.75">
      <c r="A158" s="84" t="s">
        <v>118</v>
      </c>
      <c r="B158" s="85" t="s">
        <v>63</v>
      </c>
      <c r="C158" s="225">
        <v>6443</v>
      </c>
      <c r="D158" s="225">
        <v>6705</v>
      </c>
      <c r="E158" s="225">
        <v>6674</v>
      </c>
      <c r="F158" s="225">
        <v>7341</v>
      </c>
      <c r="G158" s="225">
        <v>7544</v>
      </c>
      <c r="H158" s="225">
        <v>7608</v>
      </c>
      <c r="I158" s="225">
        <v>7772</v>
      </c>
      <c r="J158" s="225">
        <v>8049</v>
      </c>
      <c r="K158" s="225">
        <v>8402</v>
      </c>
      <c r="L158" s="225">
        <v>8543</v>
      </c>
      <c r="M158" s="225">
        <v>8626</v>
      </c>
      <c r="N158" s="225">
        <v>8925</v>
      </c>
      <c r="O158" s="225">
        <v>9124</v>
      </c>
      <c r="P158" s="225">
        <v>9277</v>
      </c>
      <c r="Q158" s="225">
        <v>9633</v>
      </c>
      <c r="R158" s="225">
        <v>10032</v>
      </c>
      <c r="S158" s="225">
        <v>10892</v>
      </c>
      <c r="T158" s="225">
        <v>11558</v>
      </c>
    </row>
    <row r="159" spans="1:20" ht="12.75">
      <c r="A159" s="84" t="s">
        <v>119</v>
      </c>
      <c r="B159" s="85" t="s">
        <v>150</v>
      </c>
      <c r="C159" s="225">
        <v>12547</v>
      </c>
      <c r="D159" s="225">
        <v>13221</v>
      </c>
      <c r="E159" s="225">
        <v>14595</v>
      </c>
      <c r="F159" s="225">
        <v>15012</v>
      </c>
      <c r="G159" s="225">
        <v>15494</v>
      </c>
      <c r="H159" s="225">
        <v>16236</v>
      </c>
      <c r="I159" s="225">
        <v>16677</v>
      </c>
      <c r="J159" s="225">
        <v>17496</v>
      </c>
      <c r="K159" s="225">
        <v>18783</v>
      </c>
      <c r="L159" s="225">
        <v>19344</v>
      </c>
      <c r="M159" s="225">
        <v>19592</v>
      </c>
      <c r="N159" s="225">
        <v>20454</v>
      </c>
      <c r="O159" s="225">
        <v>21134</v>
      </c>
      <c r="P159" s="225">
        <v>21900</v>
      </c>
      <c r="Q159" s="225">
        <v>22799</v>
      </c>
      <c r="R159" s="225">
        <v>24183</v>
      </c>
      <c r="S159" s="225">
        <v>25619</v>
      </c>
      <c r="T159" s="225">
        <v>26852</v>
      </c>
    </row>
    <row r="160" spans="1:20" ht="12.75">
      <c r="A160" s="84" t="s">
        <v>120</v>
      </c>
      <c r="B160" s="85" t="s">
        <v>151</v>
      </c>
      <c r="C160" s="225">
        <v>2799</v>
      </c>
      <c r="D160" s="225">
        <v>2928</v>
      </c>
      <c r="E160" s="225">
        <v>3079</v>
      </c>
      <c r="F160" s="225">
        <v>3135</v>
      </c>
      <c r="G160" s="225">
        <v>3208</v>
      </c>
      <c r="H160" s="225">
        <v>3317</v>
      </c>
      <c r="I160" s="225">
        <v>3456</v>
      </c>
      <c r="J160" s="225">
        <v>3536</v>
      </c>
      <c r="K160" s="225">
        <v>3666</v>
      </c>
      <c r="L160" s="225">
        <v>3760</v>
      </c>
      <c r="M160" s="225">
        <v>3851</v>
      </c>
      <c r="N160" s="225">
        <v>3942</v>
      </c>
      <c r="O160" s="225">
        <v>4026</v>
      </c>
      <c r="P160" s="225">
        <v>4224</v>
      </c>
      <c r="Q160" s="225">
        <v>4411</v>
      </c>
      <c r="R160" s="225">
        <v>4480</v>
      </c>
      <c r="S160" s="225">
        <v>4634</v>
      </c>
      <c r="T160" s="225">
        <v>4770</v>
      </c>
    </row>
    <row r="161" spans="1:20" ht="13.5" thickBot="1">
      <c r="A161" s="27"/>
      <c r="B161" s="103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</row>
    <row r="162" spans="1:20" ht="12.75">
      <c r="A162" s="36"/>
      <c r="B162" s="84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</row>
    <row r="163" spans="1:20" ht="12.75">
      <c r="A163" s="36" t="s">
        <v>72</v>
      </c>
      <c r="B163" s="4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 ht="12.75">
      <c r="A164" s="84" t="s">
        <v>121</v>
      </c>
      <c r="B164" s="200" t="s">
        <v>221</v>
      </c>
      <c r="C164" s="228">
        <f>C166+C172</f>
        <v>33812</v>
      </c>
      <c r="D164" s="228">
        <f aca="true" t="shared" si="18" ref="D164:Q164">D166+D172</f>
        <v>35275</v>
      </c>
      <c r="E164" s="228">
        <f t="shared" si="18"/>
        <v>36519</v>
      </c>
      <c r="F164" s="228">
        <f t="shared" si="18"/>
        <v>37451</v>
      </c>
      <c r="G164" s="228">
        <f t="shared" si="18"/>
        <v>38564</v>
      </c>
      <c r="H164" s="228">
        <f t="shared" si="18"/>
        <v>39710</v>
      </c>
      <c r="I164" s="228">
        <f t="shared" si="18"/>
        <v>41312</v>
      </c>
      <c r="J164" s="228">
        <f t="shared" si="18"/>
        <v>43773</v>
      </c>
      <c r="K164" s="228">
        <f t="shared" si="18"/>
        <v>45936</v>
      </c>
      <c r="L164" s="228">
        <f t="shared" si="18"/>
        <v>46084</v>
      </c>
      <c r="M164" s="228">
        <f t="shared" si="18"/>
        <v>46378</v>
      </c>
      <c r="N164" s="228">
        <f t="shared" si="18"/>
        <v>48227</v>
      </c>
      <c r="O164" s="228">
        <f t="shared" si="18"/>
        <v>50029</v>
      </c>
      <c r="P164" s="228">
        <f t="shared" si="18"/>
        <v>50872</v>
      </c>
      <c r="Q164" s="228">
        <f t="shared" si="18"/>
        <v>52389</v>
      </c>
      <c r="R164" s="228">
        <f>R166+R172</f>
        <v>53942</v>
      </c>
      <c r="S164" s="228">
        <f>S166+S172</f>
        <v>55926</v>
      </c>
      <c r="T164" s="228">
        <f>T166+T172</f>
        <v>58135</v>
      </c>
    </row>
    <row r="165" spans="1:20" ht="12.75">
      <c r="A165" s="84"/>
      <c r="B165" s="200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</row>
    <row r="166" spans="1:20" ht="12.75">
      <c r="A166" s="84" t="s">
        <v>113</v>
      </c>
      <c r="B166" s="200" t="s">
        <v>124</v>
      </c>
      <c r="C166" s="228">
        <f aca="true" t="shared" si="19" ref="C166:Q166">SUM(C167:C170)</f>
        <v>9611</v>
      </c>
      <c r="D166" s="228">
        <f t="shared" si="19"/>
        <v>10133</v>
      </c>
      <c r="E166" s="228">
        <f t="shared" si="19"/>
        <v>10387</v>
      </c>
      <c r="F166" s="228">
        <f t="shared" si="19"/>
        <v>10403</v>
      </c>
      <c r="G166" s="228">
        <f t="shared" si="19"/>
        <v>10803</v>
      </c>
      <c r="H166" s="228">
        <f t="shared" si="19"/>
        <v>11151</v>
      </c>
      <c r="I166" s="228">
        <f t="shared" si="19"/>
        <v>11557</v>
      </c>
      <c r="J166" s="228">
        <f t="shared" si="19"/>
        <v>12451</v>
      </c>
      <c r="K166" s="228">
        <f t="shared" si="19"/>
        <v>12810</v>
      </c>
      <c r="L166" s="228">
        <f t="shared" si="19"/>
        <v>12282</v>
      </c>
      <c r="M166" s="228">
        <f t="shared" si="19"/>
        <v>12207</v>
      </c>
      <c r="N166" s="228">
        <f t="shared" si="19"/>
        <v>12795</v>
      </c>
      <c r="O166" s="228">
        <f t="shared" si="19"/>
        <v>13170</v>
      </c>
      <c r="P166" s="228">
        <f t="shared" si="19"/>
        <v>13266</v>
      </c>
      <c r="Q166" s="228">
        <f t="shared" si="19"/>
        <v>13575</v>
      </c>
      <c r="R166" s="228">
        <f>SUM(R167:R170)</f>
        <v>13711</v>
      </c>
      <c r="S166" s="228">
        <f>SUM(S167:S170)</f>
        <v>14007</v>
      </c>
      <c r="T166" s="228">
        <f>SUM(T167:T170)</f>
        <v>14464</v>
      </c>
    </row>
    <row r="167" spans="1:20" ht="12.75">
      <c r="A167" s="84" t="s">
        <v>107</v>
      </c>
      <c r="B167" s="85" t="s">
        <v>125</v>
      </c>
      <c r="C167" s="225">
        <v>759</v>
      </c>
      <c r="D167" s="225">
        <v>799</v>
      </c>
      <c r="E167" s="225">
        <v>788</v>
      </c>
      <c r="F167" s="225">
        <v>831</v>
      </c>
      <c r="G167" s="225">
        <v>874</v>
      </c>
      <c r="H167" s="225">
        <v>911</v>
      </c>
      <c r="I167" s="225">
        <v>909</v>
      </c>
      <c r="J167" s="225">
        <v>958</v>
      </c>
      <c r="K167" s="225">
        <v>1027</v>
      </c>
      <c r="L167" s="225">
        <v>1057</v>
      </c>
      <c r="M167" s="225">
        <v>1138</v>
      </c>
      <c r="N167" s="225">
        <v>1174</v>
      </c>
      <c r="O167" s="225">
        <v>1213</v>
      </c>
      <c r="P167" s="225">
        <v>1234</v>
      </c>
      <c r="Q167" s="225">
        <v>1292</v>
      </c>
      <c r="R167" s="225">
        <v>1279</v>
      </c>
      <c r="S167" s="225">
        <v>1273</v>
      </c>
      <c r="T167" s="225">
        <v>1287</v>
      </c>
    </row>
    <row r="168" spans="1:20" ht="12.75">
      <c r="A168" s="84" t="s">
        <v>108</v>
      </c>
      <c r="B168" s="85" t="s">
        <v>126</v>
      </c>
      <c r="C168" s="225">
        <v>6054</v>
      </c>
      <c r="D168" s="225">
        <v>6263</v>
      </c>
      <c r="E168" s="225">
        <v>6456</v>
      </c>
      <c r="F168" s="225">
        <v>6469</v>
      </c>
      <c r="G168" s="225">
        <v>6588</v>
      </c>
      <c r="H168" s="225">
        <v>6663</v>
      </c>
      <c r="I168" s="225">
        <v>6808</v>
      </c>
      <c r="J168" s="225">
        <v>7186</v>
      </c>
      <c r="K168" s="225">
        <v>7292</v>
      </c>
      <c r="L168" s="225">
        <v>6635</v>
      </c>
      <c r="M168" s="225">
        <v>6369</v>
      </c>
      <c r="N168" s="225">
        <v>6667</v>
      </c>
      <c r="O168" s="225">
        <v>6867</v>
      </c>
      <c r="P168" s="225">
        <v>6798</v>
      </c>
      <c r="Q168" s="225">
        <v>6951</v>
      </c>
      <c r="R168" s="225">
        <v>7025</v>
      </c>
      <c r="S168" s="225">
        <v>7057</v>
      </c>
      <c r="T168" s="225">
        <v>7303</v>
      </c>
    </row>
    <row r="169" spans="1:24" s="6" customFormat="1" ht="12.75">
      <c r="A169" s="84" t="s">
        <v>109</v>
      </c>
      <c r="B169" s="85" t="s">
        <v>127</v>
      </c>
      <c r="C169" s="225">
        <v>540</v>
      </c>
      <c r="D169" s="225">
        <v>563</v>
      </c>
      <c r="E169" s="225">
        <v>586</v>
      </c>
      <c r="F169" s="225">
        <v>669</v>
      </c>
      <c r="G169" s="225">
        <v>688</v>
      </c>
      <c r="H169" s="225">
        <v>708</v>
      </c>
      <c r="I169" s="225">
        <v>704</v>
      </c>
      <c r="J169" s="225">
        <v>766</v>
      </c>
      <c r="K169" s="225">
        <v>794</v>
      </c>
      <c r="L169" s="225">
        <v>869</v>
      </c>
      <c r="M169" s="225">
        <v>895</v>
      </c>
      <c r="N169" s="225">
        <v>962</v>
      </c>
      <c r="O169" s="225">
        <v>977</v>
      </c>
      <c r="P169" s="225">
        <v>972</v>
      </c>
      <c r="Q169" s="225">
        <v>1007</v>
      </c>
      <c r="R169" s="225">
        <v>1051</v>
      </c>
      <c r="S169" s="225">
        <v>1060</v>
      </c>
      <c r="T169" s="225">
        <v>1095</v>
      </c>
      <c r="U169" s="225"/>
      <c r="V169" s="225"/>
      <c r="W169" s="225"/>
      <c r="X169" s="225"/>
    </row>
    <row r="170" spans="1:20" ht="12.75">
      <c r="A170" s="86" t="s">
        <v>110</v>
      </c>
      <c r="B170" s="85" t="s">
        <v>60</v>
      </c>
      <c r="C170" s="225">
        <v>2258</v>
      </c>
      <c r="D170" s="225">
        <v>2508</v>
      </c>
      <c r="E170" s="225">
        <v>2557</v>
      </c>
      <c r="F170" s="225">
        <v>2434</v>
      </c>
      <c r="G170" s="225">
        <v>2653</v>
      </c>
      <c r="H170" s="225">
        <v>2869</v>
      </c>
      <c r="I170" s="225">
        <v>3136</v>
      </c>
      <c r="J170" s="225">
        <v>3541</v>
      </c>
      <c r="K170" s="225">
        <v>3697</v>
      </c>
      <c r="L170" s="225">
        <v>3721</v>
      </c>
      <c r="M170" s="225">
        <v>3805</v>
      </c>
      <c r="N170" s="225">
        <v>3992</v>
      </c>
      <c r="O170" s="225">
        <v>4113</v>
      </c>
      <c r="P170" s="225">
        <v>4262</v>
      </c>
      <c r="Q170" s="225">
        <v>4325</v>
      </c>
      <c r="R170" s="225">
        <v>4356</v>
      </c>
      <c r="S170" s="225">
        <v>4617</v>
      </c>
      <c r="T170" s="225">
        <v>4779</v>
      </c>
    </row>
    <row r="171" spans="1:20" ht="12.75">
      <c r="A171" s="86"/>
      <c r="B171" s="8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</row>
    <row r="172" spans="1:24" s="6" customFormat="1" ht="12.75">
      <c r="A172" s="86" t="s">
        <v>122</v>
      </c>
      <c r="B172" s="200" t="s">
        <v>128</v>
      </c>
      <c r="C172" s="228">
        <f aca="true" t="shared" si="20" ref="C172:N172">SUM(C173:C183)</f>
        <v>24201</v>
      </c>
      <c r="D172" s="228">
        <f t="shared" si="20"/>
        <v>25142</v>
      </c>
      <c r="E172" s="228">
        <f t="shared" si="20"/>
        <v>26132</v>
      </c>
      <c r="F172" s="228">
        <f t="shared" si="20"/>
        <v>27048</v>
      </c>
      <c r="G172" s="228">
        <f t="shared" si="20"/>
        <v>27761</v>
      </c>
      <c r="H172" s="228">
        <f t="shared" si="20"/>
        <v>28559</v>
      </c>
      <c r="I172" s="228">
        <f t="shared" si="20"/>
        <v>29755</v>
      </c>
      <c r="J172" s="228">
        <f t="shared" si="20"/>
        <v>31322</v>
      </c>
      <c r="K172" s="228">
        <f t="shared" si="20"/>
        <v>33126</v>
      </c>
      <c r="L172" s="228">
        <f t="shared" si="20"/>
        <v>33802</v>
      </c>
      <c r="M172" s="228">
        <f t="shared" si="20"/>
        <v>34171</v>
      </c>
      <c r="N172" s="228">
        <f t="shared" si="20"/>
        <v>35432</v>
      </c>
      <c r="O172" s="228">
        <f aca="true" t="shared" si="21" ref="O172:T172">SUM(O173:O183)</f>
        <v>36859</v>
      </c>
      <c r="P172" s="228">
        <f t="shared" si="21"/>
        <v>37606</v>
      </c>
      <c r="Q172" s="228">
        <f t="shared" si="21"/>
        <v>38814</v>
      </c>
      <c r="R172" s="228">
        <f t="shared" si="21"/>
        <v>40231</v>
      </c>
      <c r="S172" s="228">
        <f t="shared" si="21"/>
        <v>41919</v>
      </c>
      <c r="T172" s="228">
        <f t="shared" si="21"/>
        <v>43671</v>
      </c>
      <c r="U172" s="225"/>
      <c r="V172" s="225"/>
      <c r="W172" s="225"/>
      <c r="X172" s="225"/>
    </row>
    <row r="173" spans="1:20" ht="12.75">
      <c r="A173" s="84" t="s">
        <v>111</v>
      </c>
      <c r="B173" s="85" t="s">
        <v>129</v>
      </c>
      <c r="C173" s="225">
        <v>3210</v>
      </c>
      <c r="D173" s="225">
        <v>3420</v>
      </c>
      <c r="E173" s="225">
        <v>3478</v>
      </c>
      <c r="F173" s="225">
        <v>3617</v>
      </c>
      <c r="G173" s="225">
        <v>3656</v>
      </c>
      <c r="H173" s="225">
        <v>3731</v>
      </c>
      <c r="I173" s="225">
        <v>3951</v>
      </c>
      <c r="J173" s="225">
        <v>4114</v>
      </c>
      <c r="K173" s="225">
        <v>4377</v>
      </c>
      <c r="L173" s="225">
        <v>4412</v>
      </c>
      <c r="M173" s="225">
        <v>4513</v>
      </c>
      <c r="N173" s="225">
        <v>4678</v>
      </c>
      <c r="O173" s="225">
        <v>4828</v>
      </c>
      <c r="P173" s="225">
        <v>4839</v>
      </c>
      <c r="Q173" s="225">
        <v>5013</v>
      </c>
      <c r="R173" s="225">
        <v>5110</v>
      </c>
      <c r="S173" s="225">
        <v>5297</v>
      </c>
      <c r="T173" s="225">
        <v>5385</v>
      </c>
    </row>
    <row r="174" spans="1:20" ht="12.75">
      <c r="A174" s="84" t="s">
        <v>114</v>
      </c>
      <c r="B174" s="85" t="s">
        <v>132</v>
      </c>
      <c r="C174" s="225">
        <v>2194</v>
      </c>
      <c r="D174" s="225">
        <v>2239</v>
      </c>
      <c r="E174" s="225">
        <v>2260</v>
      </c>
      <c r="F174" s="225">
        <v>2329</v>
      </c>
      <c r="G174" s="225">
        <v>2358</v>
      </c>
      <c r="H174" s="225">
        <v>2293</v>
      </c>
      <c r="I174" s="225">
        <v>2355</v>
      </c>
      <c r="J174" s="225">
        <v>2499</v>
      </c>
      <c r="K174" s="225">
        <v>2663</v>
      </c>
      <c r="L174" s="225">
        <v>2704</v>
      </c>
      <c r="M174" s="225">
        <v>2707</v>
      </c>
      <c r="N174" s="225">
        <v>2882</v>
      </c>
      <c r="O174" s="225">
        <v>3199</v>
      </c>
      <c r="P174" s="225">
        <v>2937</v>
      </c>
      <c r="Q174" s="225">
        <v>2965</v>
      </c>
      <c r="R174" s="225">
        <v>2954</v>
      </c>
      <c r="S174" s="225">
        <v>3080</v>
      </c>
      <c r="T174" s="225">
        <v>3180</v>
      </c>
    </row>
    <row r="175" spans="1:20" ht="12.75">
      <c r="A175" s="84" t="s">
        <v>112</v>
      </c>
      <c r="B175" s="85" t="s">
        <v>133</v>
      </c>
      <c r="C175" s="225">
        <v>641</v>
      </c>
      <c r="D175" s="225">
        <v>687</v>
      </c>
      <c r="E175" s="225">
        <v>738</v>
      </c>
      <c r="F175" s="225">
        <v>775</v>
      </c>
      <c r="G175" s="225">
        <v>764</v>
      </c>
      <c r="H175" s="225">
        <v>794</v>
      </c>
      <c r="I175" s="225">
        <v>864</v>
      </c>
      <c r="J175" s="225">
        <v>985</v>
      </c>
      <c r="K175" s="225">
        <v>1090</v>
      </c>
      <c r="L175" s="225">
        <v>1068</v>
      </c>
      <c r="M175" s="225">
        <v>1136</v>
      </c>
      <c r="N175" s="225">
        <v>1170</v>
      </c>
      <c r="O175" s="225">
        <v>1208</v>
      </c>
      <c r="P175" s="225">
        <v>1286</v>
      </c>
      <c r="Q175" s="225">
        <v>1364</v>
      </c>
      <c r="R175" s="225">
        <v>1429</v>
      </c>
      <c r="S175" s="225">
        <v>1508</v>
      </c>
      <c r="T175" s="225">
        <v>1577</v>
      </c>
    </row>
    <row r="176" spans="1:20" ht="12.75">
      <c r="A176" s="84" t="s">
        <v>134</v>
      </c>
      <c r="B176" s="85" t="s">
        <v>153</v>
      </c>
      <c r="C176" s="225">
        <v>1373</v>
      </c>
      <c r="D176" s="225">
        <v>1470</v>
      </c>
      <c r="E176" s="225">
        <v>1354</v>
      </c>
      <c r="F176" s="225">
        <v>1295</v>
      </c>
      <c r="G176" s="225">
        <v>1391</v>
      </c>
      <c r="H176" s="225">
        <v>1490</v>
      </c>
      <c r="I176" s="225">
        <v>1525</v>
      </c>
      <c r="J176" s="225">
        <v>1636</v>
      </c>
      <c r="K176" s="225">
        <v>1804</v>
      </c>
      <c r="L176" s="225">
        <v>1769</v>
      </c>
      <c r="M176" s="225">
        <v>1713</v>
      </c>
      <c r="N176" s="225">
        <v>1861</v>
      </c>
      <c r="O176" s="225">
        <v>1965</v>
      </c>
      <c r="P176" s="225">
        <v>1991</v>
      </c>
      <c r="Q176" s="225">
        <v>2063</v>
      </c>
      <c r="R176" s="225">
        <v>2254</v>
      </c>
      <c r="S176" s="225">
        <v>1959</v>
      </c>
      <c r="T176" s="225">
        <v>2040</v>
      </c>
    </row>
    <row r="177" spans="1:20" ht="12.75">
      <c r="A177" s="84" t="s">
        <v>115</v>
      </c>
      <c r="B177" s="85" t="s">
        <v>135</v>
      </c>
      <c r="C177" s="225">
        <v>777</v>
      </c>
      <c r="D177" s="225">
        <v>844</v>
      </c>
      <c r="E177" s="225">
        <v>971</v>
      </c>
      <c r="F177" s="225">
        <v>953</v>
      </c>
      <c r="G177" s="225">
        <v>990</v>
      </c>
      <c r="H177" s="225">
        <v>1009</v>
      </c>
      <c r="I177" s="225">
        <v>1108</v>
      </c>
      <c r="J177" s="225">
        <v>1056</v>
      </c>
      <c r="K177" s="225">
        <v>960</v>
      </c>
      <c r="L177" s="225">
        <v>1005</v>
      </c>
      <c r="M177" s="225">
        <v>998</v>
      </c>
      <c r="N177" s="225">
        <v>1017</v>
      </c>
      <c r="O177" s="225">
        <v>1057</v>
      </c>
      <c r="P177" s="225">
        <v>1118</v>
      </c>
      <c r="Q177" s="225">
        <v>1105</v>
      </c>
      <c r="R177" s="225">
        <v>1204</v>
      </c>
      <c r="S177" s="225">
        <v>1229</v>
      </c>
      <c r="T177" s="225">
        <v>1247</v>
      </c>
    </row>
    <row r="178" spans="1:20" ht="12.75">
      <c r="A178" s="84" t="s">
        <v>116</v>
      </c>
      <c r="B178" s="85" t="s">
        <v>146</v>
      </c>
      <c r="C178" s="225">
        <v>424</v>
      </c>
      <c r="D178" s="225">
        <v>425</v>
      </c>
      <c r="E178" s="225">
        <v>440</v>
      </c>
      <c r="F178" s="225">
        <v>479</v>
      </c>
      <c r="G178" s="225">
        <v>510</v>
      </c>
      <c r="H178" s="225">
        <v>555</v>
      </c>
      <c r="I178" s="225">
        <v>575</v>
      </c>
      <c r="J178" s="225">
        <v>600</v>
      </c>
      <c r="K178" s="225">
        <v>637</v>
      </c>
      <c r="L178" s="225">
        <v>668</v>
      </c>
      <c r="M178" s="225">
        <v>684</v>
      </c>
      <c r="N178" s="225">
        <v>713</v>
      </c>
      <c r="O178" s="225">
        <v>721</v>
      </c>
      <c r="P178" s="225">
        <v>745</v>
      </c>
      <c r="Q178" s="225">
        <v>749</v>
      </c>
      <c r="R178" s="225">
        <v>819</v>
      </c>
      <c r="S178" s="225">
        <v>870</v>
      </c>
      <c r="T178" s="225">
        <v>900</v>
      </c>
    </row>
    <row r="179" spans="1:20" ht="12.75">
      <c r="A179" s="84" t="s">
        <v>123</v>
      </c>
      <c r="B179" s="85" t="s">
        <v>188</v>
      </c>
      <c r="C179" s="225">
        <v>2386</v>
      </c>
      <c r="D179" s="225">
        <v>2634</v>
      </c>
      <c r="E179" s="225">
        <v>2428</v>
      </c>
      <c r="F179" s="225">
        <v>2421</v>
      </c>
      <c r="G179" s="225">
        <v>2531</v>
      </c>
      <c r="H179" s="225">
        <v>2640</v>
      </c>
      <c r="I179" s="225">
        <v>2773</v>
      </c>
      <c r="J179" s="225">
        <v>3078</v>
      </c>
      <c r="K179" s="225">
        <v>3562</v>
      </c>
      <c r="L179" s="225">
        <v>3665</v>
      </c>
      <c r="M179" s="225">
        <v>3681</v>
      </c>
      <c r="N179" s="225">
        <v>3892</v>
      </c>
      <c r="O179" s="225">
        <v>3978</v>
      </c>
      <c r="P179" s="225">
        <v>4085</v>
      </c>
      <c r="Q179" s="225">
        <v>4208</v>
      </c>
      <c r="R179" s="225">
        <v>4320</v>
      </c>
      <c r="S179" s="225">
        <v>4621</v>
      </c>
      <c r="T179" s="225">
        <v>4921</v>
      </c>
    </row>
    <row r="180" spans="1:20" ht="12.75">
      <c r="A180" s="84" t="s">
        <v>117</v>
      </c>
      <c r="B180" s="85" t="s">
        <v>148</v>
      </c>
      <c r="C180" s="225">
        <v>2872</v>
      </c>
      <c r="D180" s="225">
        <v>2503</v>
      </c>
      <c r="E180" s="225">
        <v>2724</v>
      </c>
      <c r="F180" s="225">
        <v>2908</v>
      </c>
      <c r="G180" s="225">
        <v>2991</v>
      </c>
      <c r="H180" s="225">
        <v>3023</v>
      </c>
      <c r="I180" s="225">
        <v>3156</v>
      </c>
      <c r="J180" s="225">
        <v>3327</v>
      </c>
      <c r="K180" s="225">
        <v>3403</v>
      </c>
      <c r="L180" s="225">
        <v>3253</v>
      </c>
      <c r="M180" s="225">
        <v>3350</v>
      </c>
      <c r="N180" s="225">
        <v>3357</v>
      </c>
      <c r="O180" s="225">
        <v>3516</v>
      </c>
      <c r="P180" s="225">
        <v>3652</v>
      </c>
      <c r="Q180" s="225">
        <v>3736</v>
      </c>
      <c r="R180" s="225">
        <v>3836</v>
      </c>
      <c r="S180" s="225">
        <v>4006</v>
      </c>
      <c r="T180" s="225">
        <v>4273</v>
      </c>
    </row>
    <row r="181" spans="1:20" ht="12.75">
      <c r="A181" s="84" t="s">
        <v>118</v>
      </c>
      <c r="B181" s="85" t="s">
        <v>63</v>
      </c>
      <c r="C181" s="225">
        <v>3266</v>
      </c>
      <c r="D181" s="225">
        <v>3464</v>
      </c>
      <c r="E181" s="225">
        <v>3593</v>
      </c>
      <c r="F181" s="225">
        <v>3856</v>
      </c>
      <c r="G181" s="225">
        <v>3801</v>
      </c>
      <c r="H181" s="225">
        <v>3908</v>
      </c>
      <c r="I181" s="225">
        <v>3947</v>
      </c>
      <c r="J181" s="225">
        <v>4057</v>
      </c>
      <c r="K181" s="225">
        <v>3982</v>
      </c>
      <c r="L181" s="225">
        <v>4200</v>
      </c>
      <c r="M181" s="225">
        <v>4220</v>
      </c>
      <c r="N181" s="225">
        <v>4327</v>
      </c>
      <c r="O181" s="225">
        <v>4436</v>
      </c>
      <c r="P181" s="225">
        <v>4503</v>
      </c>
      <c r="Q181" s="225">
        <v>4685</v>
      </c>
      <c r="R181" s="225">
        <v>4880</v>
      </c>
      <c r="S181" s="225">
        <v>5245</v>
      </c>
      <c r="T181" s="225">
        <v>5468</v>
      </c>
    </row>
    <row r="182" spans="1:20" ht="12.75">
      <c r="A182" s="84" t="s">
        <v>119</v>
      </c>
      <c r="B182" s="85" t="s">
        <v>150</v>
      </c>
      <c r="C182" s="225">
        <v>5748</v>
      </c>
      <c r="D182" s="225">
        <v>6069</v>
      </c>
      <c r="E182" s="225">
        <v>6646</v>
      </c>
      <c r="F182" s="225">
        <v>6863</v>
      </c>
      <c r="G182" s="225">
        <v>7159</v>
      </c>
      <c r="H182" s="225">
        <v>7492</v>
      </c>
      <c r="I182" s="225">
        <v>7777</v>
      </c>
      <c r="J182" s="225">
        <v>8199</v>
      </c>
      <c r="K182" s="225">
        <v>8813</v>
      </c>
      <c r="L182" s="225">
        <v>9164</v>
      </c>
      <c r="M182" s="225">
        <v>9254</v>
      </c>
      <c r="N182" s="225">
        <v>9550</v>
      </c>
      <c r="O182" s="225">
        <v>9909</v>
      </c>
      <c r="P182" s="225">
        <v>10322</v>
      </c>
      <c r="Q182" s="225">
        <v>10752</v>
      </c>
      <c r="R182" s="225">
        <v>11261</v>
      </c>
      <c r="S182" s="225">
        <v>11893</v>
      </c>
      <c r="T182" s="225">
        <v>12409</v>
      </c>
    </row>
    <row r="183" spans="1:20" ht="12.75">
      <c r="A183" s="84" t="s">
        <v>120</v>
      </c>
      <c r="B183" s="85" t="s">
        <v>151</v>
      </c>
      <c r="C183" s="225">
        <v>1310</v>
      </c>
      <c r="D183" s="225">
        <v>1387</v>
      </c>
      <c r="E183" s="225">
        <v>1500</v>
      </c>
      <c r="F183" s="225">
        <v>1552</v>
      </c>
      <c r="G183" s="225">
        <v>1610</v>
      </c>
      <c r="H183" s="225">
        <v>1624</v>
      </c>
      <c r="I183" s="225">
        <v>1724</v>
      </c>
      <c r="J183" s="225">
        <v>1771</v>
      </c>
      <c r="K183" s="225">
        <v>1835</v>
      </c>
      <c r="L183" s="225">
        <v>1894</v>
      </c>
      <c r="M183" s="225">
        <v>1915</v>
      </c>
      <c r="N183" s="225">
        <v>1985</v>
      </c>
      <c r="O183" s="225">
        <v>2042</v>
      </c>
      <c r="P183" s="225">
        <v>2128</v>
      </c>
      <c r="Q183" s="225">
        <v>2174</v>
      </c>
      <c r="R183" s="225">
        <v>2164</v>
      </c>
      <c r="S183" s="225">
        <v>2211</v>
      </c>
      <c r="T183" s="225">
        <v>2271</v>
      </c>
    </row>
    <row r="184" spans="1:20" ht="13.5" thickBot="1">
      <c r="A184" s="27"/>
      <c r="B184" s="103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</row>
    <row r="185" spans="1:20" ht="12.75">
      <c r="A185" s="36"/>
      <c r="B185" s="84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</row>
    <row r="186" spans="1:20" ht="12.75">
      <c r="A186" s="36" t="s">
        <v>73</v>
      </c>
      <c r="B186" s="4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</row>
    <row r="187" spans="1:24" s="6" customFormat="1" ht="12.75">
      <c r="A187" s="84" t="s">
        <v>121</v>
      </c>
      <c r="B187" s="200" t="s">
        <v>221</v>
      </c>
      <c r="C187" s="228">
        <f>C189+C195</f>
        <v>46101</v>
      </c>
      <c r="D187" s="228">
        <f aca="true" t="shared" si="22" ref="D187:Q187">D189+D195</f>
        <v>48740</v>
      </c>
      <c r="E187" s="228">
        <f t="shared" si="22"/>
        <v>49572</v>
      </c>
      <c r="F187" s="228">
        <f t="shared" si="22"/>
        <v>51296</v>
      </c>
      <c r="G187" s="228">
        <f t="shared" si="22"/>
        <v>53160</v>
      </c>
      <c r="H187" s="228">
        <f t="shared" si="22"/>
        <v>54733</v>
      </c>
      <c r="I187" s="228">
        <f t="shared" si="22"/>
        <v>58396</v>
      </c>
      <c r="J187" s="228">
        <f t="shared" si="22"/>
        <v>61962</v>
      </c>
      <c r="K187" s="228">
        <f t="shared" si="22"/>
        <v>65426</v>
      </c>
      <c r="L187" s="228">
        <f t="shared" si="22"/>
        <v>65442</v>
      </c>
      <c r="M187" s="228">
        <f t="shared" si="22"/>
        <v>68022</v>
      </c>
      <c r="N187" s="228">
        <f t="shared" si="22"/>
        <v>71622</v>
      </c>
      <c r="O187" s="228">
        <f t="shared" si="22"/>
        <v>74475</v>
      </c>
      <c r="P187" s="228">
        <f t="shared" si="22"/>
        <v>76920</v>
      </c>
      <c r="Q187" s="228">
        <f t="shared" si="22"/>
        <v>79245</v>
      </c>
      <c r="R187" s="228">
        <f>R189+R195</f>
        <v>81333</v>
      </c>
      <c r="S187" s="228">
        <f>S189+S195</f>
        <v>84045</v>
      </c>
      <c r="T187" s="228">
        <f>T189+T195</f>
        <v>86886</v>
      </c>
      <c r="U187" s="225"/>
      <c r="V187" s="225"/>
      <c r="W187" s="225"/>
      <c r="X187" s="225"/>
    </row>
    <row r="188" spans="1:20" ht="12.75">
      <c r="A188" s="84"/>
      <c r="B188" s="200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</row>
    <row r="189" spans="1:24" s="6" customFormat="1" ht="12.75">
      <c r="A189" s="84" t="s">
        <v>113</v>
      </c>
      <c r="B189" s="200" t="s">
        <v>124</v>
      </c>
      <c r="C189" s="228">
        <f aca="true" t="shared" si="23" ref="C189:Q189">SUM(C190:C193)</f>
        <v>13172</v>
      </c>
      <c r="D189" s="228">
        <f t="shared" si="23"/>
        <v>13832</v>
      </c>
      <c r="E189" s="228">
        <f t="shared" si="23"/>
        <v>14178</v>
      </c>
      <c r="F189" s="228">
        <f t="shared" si="23"/>
        <v>14474</v>
      </c>
      <c r="G189" s="228">
        <f t="shared" si="23"/>
        <v>14983</v>
      </c>
      <c r="H189" s="228">
        <f t="shared" si="23"/>
        <v>15706</v>
      </c>
      <c r="I189" s="228">
        <f t="shared" si="23"/>
        <v>16902</v>
      </c>
      <c r="J189" s="228">
        <f t="shared" si="23"/>
        <v>18516</v>
      </c>
      <c r="K189" s="228">
        <f t="shared" si="23"/>
        <v>19430</v>
      </c>
      <c r="L189" s="228">
        <f t="shared" si="23"/>
        <v>18531</v>
      </c>
      <c r="M189" s="228">
        <f t="shared" si="23"/>
        <v>19492</v>
      </c>
      <c r="N189" s="228">
        <f t="shared" si="23"/>
        <v>21244</v>
      </c>
      <c r="O189" s="228">
        <f t="shared" si="23"/>
        <v>21846</v>
      </c>
      <c r="P189" s="228">
        <f t="shared" si="23"/>
        <v>22148</v>
      </c>
      <c r="Q189" s="228">
        <f t="shared" si="23"/>
        <v>22841</v>
      </c>
      <c r="R189" s="228">
        <f>SUM(R190:R193)</f>
        <v>22819</v>
      </c>
      <c r="S189" s="228">
        <f>SUM(S190:S193)</f>
        <v>23028</v>
      </c>
      <c r="T189" s="228">
        <f>SUM(T190:T193)</f>
        <v>23861</v>
      </c>
      <c r="U189" s="225"/>
      <c r="V189" s="225"/>
      <c r="W189" s="225"/>
      <c r="X189" s="225"/>
    </row>
    <row r="190" spans="1:24" s="6" customFormat="1" ht="12.75">
      <c r="A190" s="84" t="s">
        <v>107</v>
      </c>
      <c r="B190" s="85" t="s">
        <v>125</v>
      </c>
      <c r="C190" s="225">
        <v>738</v>
      </c>
      <c r="D190" s="225">
        <v>769</v>
      </c>
      <c r="E190" s="225">
        <v>825</v>
      </c>
      <c r="F190" s="225">
        <v>880</v>
      </c>
      <c r="G190" s="225">
        <v>907</v>
      </c>
      <c r="H190" s="225">
        <v>946</v>
      </c>
      <c r="I190" s="225">
        <v>943</v>
      </c>
      <c r="J190" s="225">
        <v>1017</v>
      </c>
      <c r="K190" s="225">
        <v>1081</v>
      </c>
      <c r="L190" s="225">
        <v>1107</v>
      </c>
      <c r="M190" s="225">
        <v>1166</v>
      </c>
      <c r="N190" s="225">
        <v>1240</v>
      </c>
      <c r="O190" s="225">
        <v>1272</v>
      </c>
      <c r="P190" s="225">
        <v>1277</v>
      </c>
      <c r="Q190" s="225">
        <v>1305</v>
      </c>
      <c r="R190" s="225">
        <v>1251</v>
      </c>
      <c r="S190" s="225">
        <v>1250</v>
      </c>
      <c r="T190" s="225">
        <v>1237</v>
      </c>
      <c r="U190" s="225"/>
      <c r="V190" s="225"/>
      <c r="W190" s="225"/>
      <c r="X190" s="225"/>
    </row>
    <row r="191" spans="1:20" ht="12.75">
      <c r="A191" s="84" t="s">
        <v>108</v>
      </c>
      <c r="B191" s="85" t="s">
        <v>126</v>
      </c>
      <c r="C191" s="225">
        <v>8333</v>
      </c>
      <c r="D191" s="225">
        <v>8493</v>
      </c>
      <c r="E191" s="225">
        <v>8863</v>
      </c>
      <c r="F191" s="225">
        <v>8988</v>
      </c>
      <c r="G191" s="225">
        <v>9453</v>
      </c>
      <c r="H191" s="225">
        <v>9755</v>
      </c>
      <c r="I191" s="225">
        <v>10394</v>
      </c>
      <c r="J191" s="225">
        <v>11268</v>
      </c>
      <c r="K191" s="225">
        <v>11710</v>
      </c>
      <c r="L191" s="225">
        <v>10618</v>
      </c>
      <c r="M191" s="225">
        <v>10938</v>
      </c>
      <c r="N191" s="225">
        <v>11954</v>
      </c>
      <c r="O191" s="225">
        <v>12098</v>
      </c>
      <c r="P191" s="225">
        <v>12156</v>
      </c>
      <c r="Q191" s="225">
        <v>12486</v>
      </c>
      <c r="R191" s="225">
        <v>12185</v>
      </c>
      <c r="S191" s="225">
        <v>12213</v>
      </c>
      <c r="T191" s="225">
        <v>12618</v>
      </c>
    </row>
    <row r="192" spans="1:20" ht="12.75">
      <c r="A192" s="84" t="s">
        <v>109</v>
      </c>
      <c r="B192" s="85" t="s">
        <v>127</v>
      </c>
      <c r="C192" s="225">
        <v>628</v>
      </c>
      <c r="D192" s="225">
        <v>655</v>
      </c>
      <c r="E192" s="225">
        <v>699</v>
      </c>
      <c r="F192" s="225">
        <v>870</v>
      </c>
      <c r="G192" s="225">
        <v>923</v>
      </c>
      <c r="H192" s="225">
        <v>968</v>
      </c>
      <c r="I192" s="225">
        <v>993</v>
      </c>
      <c r="J192" s="225">
        <v>1092</v>
      </c>
      <c r="K192" s="225">
        <v>1116</v>
      </c>
      <c r="L192" s="225">
        <v>1192</v>
      </c>
      <c r="M192" s="225">
        <v>1244</v>
      </c>
      <c r="N192" s="225">
        <v>1355</v>
      </c>
      <c r="O192" s="225">
        <v>1398</v>
      </c>
      <c r="P192" s="225">
        <v>1460</v>
      </c>
      <c r="Q192" s="225">
        <v>1532</v>
      </c>
      <c r="R192" s="225">
        <v>1572</v>
      </c>
      <c r="S192" s="225">
        <v>1560</v>
      </c>
      <c r="T192" s="225">
        <v>1619</v>
      </c>
    </row>
    <row r="193" spans="1:20" ht="12.75">
      <c r="A193" s="86" t="s">
        <v>110</v>
      </c>
      <c r="B193" s="85" t="s">
        <v>60</v>
      </c>
      <c r="C193" s="225">
        <v>3473</v>
      </c>
      <c r="D193" s="225">
        <v>3915</v>
      </c>
      <c r="E193" s="225">
        <v>3791</v>
      </c>
      <c r="F193" s="225">
        <v>3736</v>
      </c>
      <c r="G193" s="225">
        <v>3700</v>
      </c>
      <c r="H193" s="225">
        <v>4037</v>
      </c>
      <c r="I193" s="225">
        <v>4572</v>
      </c>
      <c r="J193" s="225">
        <v>5139</v>
      </c>
      <c r="K193" s="225">
        <v>5523</v>
      </c>
      <c r="L193" s="225">
        <v>5614</v>
      </c>
      <c r="M193" s="225">
        <v>6144</v>
      </c>
      <c r="N193" s="225">
        <v>6695</v>
      </c>
      <c r="O193" s="225">
        <v>7078</v>
      </c>
      <c r="P193" s="225">
        <v>7255</v>
      </c>
      <c r="Q193" s="225">
        <v>7518</v>
      </c>
      <c r="R193" s="225">
        <v>7811</v>
      </c>
      <c r="S193" s="225">
        <v>8005</v>
      </c>
      <c r="T193" s="225">
        <v>8387</v>
      </c>
    </row>
    <row r="194" spans="1:20" ht="12.75">
      <c r="A194" s="86"/>
      <c r="B194" s="8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</row>
    <row r="195" spans="1:20" ht="12.75">
      <c r="A195" s="86" t="s">
        <v>122</v>
      </c>
      <c r="B195" s="200" t="s">
        <v>128</v>
      </c>
      <c r="C195" s="228">
        <f aca="true" t="shared" si="24" ref="C195:Q195">SUM(C196:C206)</f>
        <v>32929</v>
      </c>
      <c r="D195" s="228">
        <f t="shared" si="24"/>
        <v>34908</v>
      </c>
      <c r="E195" s="228">
        <f t="shared" si="24"/>
        <v>35394</v>
      </c>
      <c r="F195" s="228">
        <f t="shared" si="24"/>
        <v>36822</v>
      </c>
      <c r="G195" s="228">
        <f t="shared" si="24"/>
        <v>38177</v>
      </c>
      <c r="H195" s="228">
        <f t="shared" si="24"/>
        <v>39027</v>
      </c>
      <c r="I195" s="228">
        <f t="shared" si="24"/>
        <v>41494</v>
      </c>
      <c r="J195" s="228">
        <f t="shared" si="24"/>
        <v>43446</v>
      </c>
      <c r="K195" s="228">
        <f t="shared" si="24"/>
        <v>45996</v>
      </c>
      <c r="L195" s="228">
        <f t="shared" si="24"/>
        <v>46911</v>
      </c>
      <c r="M195" s="228">
        <f t="shared" si="24"/>
        <v>48530</v>
      </c>
      <c r="N195" s="228">
        <f t="shared" si="24"/>
        <v>50378</v>
      </c>
      <c r="O195" s="228">
        <f t="shared" si="24"/>
        <v>52629</v>
      </c>
      <c r="P195" s="228">
        <f t="shared" si="24"/>
        <v>54772</v>
      </c>
      <c r="Q195" s="228">
        <f t="shared" si="24"/>
        <v>56404</v>
      </c>
      <c r="R195" s="228">
        <f>SUM(R196:R206)</f>
        <v>58514</v>
      </c>
      <c r="S195" s="228">
        <f>SUM(S196:S206)</f>
        <v>61017</v>
      </c>
      <c r="T195" s="228">
        <f>SUM(T196:T206)</f>
        <v>63025</v>
      </c>
    </row>
    <row r="196" spans="1:20" ht="12.75">
      <c r="A196" s="84" t="s">
        <v>111</v>
      </c>
      <c r="B196" s="85" t="s">
        <v>129</v>
      </c>
      <c r="C196" s="225">
        <v>3968</v>
      </c>
      <c r="D196" s="225">
        <v>4191</v>
      </c>
      <c r="E196" s="225">
        <v>4136</v>
      </c>
      <c r="F196" s="225">
        <v>4406</v>
      </c>
      <c r="G196" s="225">
        <v>4595</v>
      </c>
      <c r="H196" s="225">
        <v>4760</v>
      </c>
      <c r="I196" s="225">
        <v>5107</v>
      </c>
      <c r="J196" s="225">
        <v>5375</v>
      </c>
      <c r="K196" s="225">
        <v>5741</v>
      </c>
      <c r="L196" s="225">
        <v>5732</v>
      </c>
      <c r="M196" s="225">
        <v>5861</v>
      </c>
      <c r="N196" s="225">
        <v>6120</v>
      </c>
      <c r="O196" s="225">
        <v>6353</v>
      </c>
      <c r="P196" s="225">
        <v>6541</v>
      </c>
      <c r="Q196" s="225">
        <v>6759</v>
      </c>
      <c r="R196" s="225">
        <v>6965</v>
      </c>
      <c r="S196" s="225">
        <v>7264</v>
      </c>
      <c r="T196" s="225">
        <v>7398</v>
      </c>
    </row>
    <row r="197" spans="1:20" ht="12.75">
      <c r="A197" s="84" t="s">
        <v>114</v>
      </c>
      <c r="B197" s="85" t="s">
        <v>132</v>
      </c>
      <c r="C197" s="225">
        <v>3124</v>
      </c>
      <c r="D197" s="225">
        <v>3169</v>
      </c>
      <c r="E197" s="225">
        <v>3250</v>
      </c>
      <c r="F197" s="225">
        <v>3244</v>
      </c>
      <c r="G197" s="225">
        <v>3337</v>
      </c>
      <c r="H197" s="225">
        <v>3404</v>
      </c>
      <c r="I197" s="225">
        <v>3780</v>
      </c>
      <c r="J197" s="225">
        <v>3942</v>
      </c>
      <c r="K197" s="225">
        <v>4281</v>
      </c>
      <c r="L197" s="225">
        <v>4327</v>
      </c>
      <c r="M197" s="225">
        <v>4574</v>
      </c>
      <c r="N197" s="225">
        <v>4670</v>
      </c>
      <c r="O197" s="225">
        <v>4753</v>
      </c>
      <c r="P197" s="225">
        <v>5171</v>
      </c>
      <c r="Q197" s="225">
        <v>4920</v>
      </c>
      <c r="R197" s="225">
        <v>4807</v>
      </c>
      <c r="S197" s="225">
        <v>5085</v>
      </c>
      <c r="T197" s="225">
        <v>5129</v>
      </c>
    </row>
    <row r="198" spans="1:20" ht="12.75">
      <c r="A198" s="84" t="s">
        <v>112</v>
      </c>
      <c r="B198" s="85" t="s">
        <v>133</v>
      </c>
      <c r="C198" s="225">
        <v>816</v>
      </c>
      <c r="D198" s="225">
        <v>889</v>
      </c>
      <c r="E198" s="225">
        <v>930</v>
      </c>
      <c r="F198" s="225">
        <v>1002</v>
      </c>
      <c r="G198" s="225">
        <v>987</v>
      </c>
      <c r="H198" s="225">
        <v>1026</v>
      </c>
      <c r="I198" s="225">
        <v>1115</v>
      </c>
      <c r="J198" s="225">
        <v>1196</v>
      </c>
      <c r="K198" s="225">
        <v>1267</v>
      </c>
      <c r="L198" s="225">
        <v>1265</v>
      </c>
      <c r="M198" s="225">
        <v>1350</v>
      </c>
      <c r="N198" s="225">
        <v>1412</v>
      </c>
      <c r="O198" s="225">
        <v>1534</v>
      </c>
      <c r="P198" s="225">
        <v>1656</v>
      </c>
      <c r="Q198" s="225">
        <v>1793</v>
      </c>
      <c r="R198" s="225">
        <v>1862</v>
      </c>
      <c r="S198" s="225">
        <v>1967</v>
      </c>
      <c r="T198" s="225">
        <v>2037</v>
      </c>
    </row>
    <row r="199" spans="1:20" ht="12.75">
      <c r="A199" s="84" t="s">
        <v>134</v>
      </c>
      <c r="B199" s="85" t="s">
        <v>153</v>
      </c>
      <c r="C199" s="225">
        <v>1514</v>
      </c>
      <c r="D199" s="225">
        <v>1495</v>
      </c>
      <c r="E199" s="225">
        <v>1533</v>
      </c>
      <c r="F199" s="225">
        <v>1510</v>
      </c>
      <c r="G199" s="225">
        <v>1531</v>
      </c>
      <c r="H199" s="225">
        <v>1614</v>
      </c>
      <c r="I199" s="225">
        <v>1731</v>
      </c>
      <c r="J199" s="225">
        <v>1899</v>
      </c>
      <c r="K199" s="225">
        <v>2060</v>
      </c>
      <c r="L199" s="225">
        <v>2082</v>
      </c>
      <c r="M199" s="225">
        <v>2053</v>
      </c>
      <c r="N199" s="225">
        <v>2135</v>
      </c>
      <c r="O199" s="225">
        <v>2253</v>
      </c>
      <c r="P199" s="225">
        <v>2283</v>
      </c>
      <c r="Q199" s="225">
        <v>2318</v>
      </c>
      <c r="R199" s="225">
        <v>2628</v>
      </c>
      <c r="S199" s="225">
        <v>2381</v>
      </c>
      <c r="T199" s="225">
        <v>2457</v>
      </c>
    </row>
    <row r="200" spans="1:20" ht="12.75">
      <c r="A200" s="84" t="s">
        <v>115</v>
      </c>
      <c r="B200" s="85" t="s">
        <v>135</v>
      </c>
      <c r="C200" s="225">
        <v>724</v>
      </c>
      <c r="D200" s="225">
        <v>724</v>
      </c>
      <c r="E200" s="225">
        <v>795</v>
      </c>
      <c r="F200" s="225">
        <v>802</v>
      </c>
      <c r="G200" s="225">
        <v>838</v>
      </c>
      <c r="H200" s="225">
        <v>859</v>
      </c>
      <c r="I200" s="225">
        <v>911</v>
      </c>
      <c r="J200" s="225">
        <v>902</v>
      </c>
      <c r="K200" s="225">
        <v>926</v>
      </c>
      <c r="L200" s="225">
        <v>965</v>
      </c>
      <c r="M200" s="225">
        <v>973</v>
      </c>
      <c r="N200" s="225">
        <v>958</v>
      </c>
      <c r="O200" s="225">
        <v>978</v>
      </c>
      <c r="P200" s="225">
        <v>1002</v>
      </c>
      <c r="Q200" s="225">
        <v>1010</v>
      </c>
      <c r="R200" s="225">
        <v>1081</v>
      </c>
      <c r="S200" s="225">
        <v>1117</v>
      </c>
      <c r="T200" s="225">
        <v>1120</v>
      </c>
    </row>
    <row r="201" spans="1:20" ht="12.75">
      <c r="A201" s="84" t="s">
        <v>116</v>
      </c>
      <c r="B201" s="85" t="s">
        <v>146</v>
      </c>
      <c r="C201" s="225">
        <v>476</v>
      </c>
      <c r="D201" s="225">
        <v>537</v>
      </c>
      <c r="E201" s="225">
        <v>540</v>
      </c>
      <c r="F201" s="225">
        <v>593</v>
      </c>
      <c r="G201" s="225">
        <v>625</v>
      </c>
      <c r="H201" s="225">
        <v>655</v>
      </c>
      <c r="I201" s="225">
        <v>696</v>
      </c>
      <c r="J201" s="225">
        <v>748</v>
      </c>
      <c r="K201" s="225">
        <v>816</v>
      </c>
      <c r="L201" s="225">
        <v>813</v>
      </c>
      <c r="M201" s="225">
        <v>837</v>
      </c>
      <c r="N201" s="225">
        <v>863</v>
      </c>
      <c r="O201" s="225">
        <v>906</v>
      </c>
      <c r="P201" s="225">
        <v>925</v>
      </c>
      <c r="Q201" s="225">
        <v>983</v>
      </c>
      <c r="R201" s="225">
        <v>1095</v>
      </c>
      <c r="S201" s="225">
        <v>1123</v>
      </c>
      <c r="T201" s="225">
        <v>1174</v>
      </c>
    </row>
    <row r="202" spans="1:20" ht="12.75">
      <c r="A202" s="84" t="s">
        <v>123</v>
      </c>
      <c r="B202" s="85" t="s">
        <v>188</v>
      </c>
      <c r="C202" s="225">
        <v>3052</v>
      </c>
      <c r="D202" s="225">
        <v>3402</v>
      </c>
      <c r="E202" s="225">
        <v>2982</v>
      </c>
      <c r="F202" s="225">
        <v>3116</v>
      </c>
      <c r="G202" s="225">
        <v>3421</v>
      </c>
      <c r="H202" s="225">
        <v>3467</v>
      </c>
      <c r="I202" s="225">
        <v>3862</v>
      </c>
      <c r="J202" s="225">
        <v>4384</v>
      </c>
      <c r="K202" s="225">
        <v>4997</v>
      </c>
      <c r="L202" s="225">
        <v>5080</v>
      </c>
      <c r="M202" s="225">
        <v>5471</v>
      </c>
      <c r="N202" s="225">
        <v>5952</v>
      </c>
      <c r="O202" s="225">
        <v>6453</v>
      </c>
      <c r="P202" s="225">
        <v>6604</v>
      </c>
      <c r="Q202" s="225">
        <v>6911</v>
      </c>
      <c r="R202" s="225">
        <v>7176</v>
      </c>
      <c r="S202" s="225">
        <v>7561</v>
      </c>
      <c r="T202" s="225">
        <v>7891</v>
      </c>
    </row>
    <row r="203" spans="1:20" ht="12.75">
      <c r="A203" s="84" t="s">
        <v>117</v>
      </c>
      <c r="B203" s="85" t="s">
        <v>148</v>
      </c>
      <c r="C203" s="225">
        <v>3712</v>
      </c>
      <c r="D203" s="225">
        <v>3716</v>
      </c>
      <c r="E203" s="225">
        <v>3510</v>
      </c>
      <c r="F203" s="225">
        <v>3891</v>
      </c>
      <c r="G203" s="225">
        <v>4079</v>
      </c>
      <c r="H203" s="225">
        <v>4176</v>
      </c>
      <c r="I203" s="225">
        <v>4498</v>
      </c>
      <c r="J203" s="225">
        <v>4452</v>
      </c>
      <c r="K203" s="225">
        <v>4331</v>
      </c>
      <c r="L203" s="225">
        <v>4310</v>
      </c>
      <c r="M203" s="225">
        <v>4648</v>
      </c>
      <c r="N203" s="225">
        <v>4695</v>
      </c>
      <c r="O203" s="225">
        <v>4907</v>
      </c>
      <c r="P203" s="225">
        <v>5155</v>
      </c>
      <c r="Q203" s="225">
        <v>5354</v>
      </c>
      <c r="R203" s="225">
        <v>5477</v>
      </c>
      <c r="S203" s="225">
        <v>5644</v>
      </c>
      <c r="T203" s="225">
        <v>5725</v>
      </c>
    </row>
    <row r="204" spans="1:20" ht="12.75">
      <c r="A204" s="84" t="s">
        <v>118</v>
      </c>
      <c r="B204" s="85" t="s">
        <v>63</v>
      </c>
      <c r="C204" s="225">
        <v>5060</v>
      </c>
      <c r="D204" s="225">
        <v>5542</v>
      </c>
      <c r="E204" s="225">
        <v>5620</v>
      </c>
      <c r="F204" s="225">
        <v>5961</v>
      </c>
      <c r="G204" s="225">
        <v>5994</v>
      </c>
      <c r="H204" s="225">
        <v>6043</v>
      </c>
      <c r="I204" s="225">
        <v>6231</v>
      </c>
      <c r="J204" s="225">
        <v>6253</v>
      </c>
      <c r="K204" s="225">
        <v>6399</v>
      </c>
      <c r="L204" s="225">
        <v>6600</v>
      </c>
      <c r="M204" s="225">
        <v>6639</v>
      </c>
      <c r="N204" s="225">
        <v>6824</v>
      </c>
      <c r="O204" s="225">
        <v>7088</v>
      </c>
      <c r="P204" s="225">
        <v>7194</v>
      </c>
      <c r="Q204" s="225">
        <v>7389</v>
      </c>
      <c r="R204" s="225">
        <v>7613</v>
      </c>
      <c r="S204" s="225">
        <v>8052</v>
      </c>
      <c r="T204" s="225">
        <v>8317</v>
      </c>
    </row>
    <row r="205" spans="1:24" s="6" customFormat="1" ht="12.75">
      <c r="A205" s="84" t="s">
        <v>119</v>
      </c>
      <c r="B205" s="85" t="s">
        <v>150</v>
      </c>
      <c r="C205" s="225">
        <v>8661</v>
      </c>
      <c r="D205" s="225">
        <v>9399</v>
      </c>
      <c r="E205" s="225">
        <v>10147</v>
      </c>
      <c r="F205" s="225">
        <v>10413</v>
      </c>
      <c r="G205" s="225">
        <v>10816</v>
      </c>
      <c r="H205" s="225">
        <v>11028</v>
      </c>
      <c r="I205" s="225">
        <v>11422</v>
      </c>
      <c r="J205" s="225">
        <v>12110</v>
      </c>
      <c r="K205" s="225">
        <v>12882</v>
      </c>
      <c r="L205" s="225">
        <v>13394</v>
      </c>
      <c r="M205" s="225">
        <v>13753</v>
      </c>
      <c r="N205" s="225">
        <v>14292</v>
      </c>
      <c r="O205" s="225">
        <v>14847</v>
      </c>
      <c r="P205" s="225">
        <v>15506</v>
      </c>
      <c r="Q205" s="225">
        <v>16104</v>
      </c>
      <c r="R205" s="225">
        <v>16943</v>
      </c>
      <c r="S205" s="225">
        <v>17858</v>
      </c>
      <c r="T205" s="225">
        <v>18708</v>
      </c>
      <c r="U205" s="225"/>
      <c r="V205" s="225"/>
      <c r="W205" s="225"/>
      <c r="X205" s="225"/>
    </row>
    <row r="206" spans="1:20" ht="12.75">
      <c r="A206" s="84" t="s">
        <v>120</v>
      </c>
      <c r="B206" s="85" t="s">
        <v>151</v>
      </c>
      <c r="C206" s="225">
        <v>1822</v>
      </c>
      <c r="D206" s="225">
        <v>1844</v>
      </c>
      <c r="E206" s="225">
        <v>1951</v>
      </c>
      <c r="F206" s="225">
        <v>1884</v>
      </c>
      <c r="G206" s="225">
        <v>1954</v>
      </c>
      <c r="H206" s="225">
        <v>1995</v>
      </c>
      <c r="I206" s="225">
        <v>2141</v>
      </c>
      <c r="J206" s="225">
        <v>2185</v>
      </c>
      <c r="K206" s="225">
        <v>2296</v>
      </c>
      <c r="L206" s="225">
        <v>2343</v>
      </c>
      <c r="M206" s="225">
        <v>2371</v>
      </c>
      <c r="N206" s="225">
        <v>2457</v>
      </c>
      <c r="O206" s="225">
        <v>2557</v>
      </c>
      <c r="P206" s="225">
        <v>2735</v>
      </c>
      <c r="Q206" s="225">
        <v>2863</v>
      </c>
      <c r="R206" s="225">
        <v>2867</v>
      </c>
      <c r="S206" s="225">
        <v>2965</v>
      </c>
      <c r="T206" s="225">
        <v>3069</v>
      </c>
    </row>
    <row r="207" spans="1:20" ht="13.5" thickBot="1">
      <c r="A207" s="27"/>
      <c r="B207" s="10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31"/>
      <c r="O207" s="31"/>
      <c r="P207" s="24"/>
      <c r="Q207" s="31"/>
      <c r="R207" s="24"/>
      <c r="S207" s="24"/>
      <c r="T207" s="24"/>
    </row>
    <row r="208" spans="1:24" s="6" customFormat="1" ht="12.75">
      <c r="A208" s="36"/>
      <c r="B208" s="84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225"/>
      <c r="V208" s="225"/>
      <c r="W208" s="225"/>
      <c r="X208" s="225"/>
    </row>
    <row r="209" spans="1:20" ht="12.75">
      <c r="A209" s="36" t="s">
        <v>57</v>
      </c>
      <c r="B209" s="6"/>
      <c r="C209" s="29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5"/>
      <c r="P209" s="176"/>
      <c r="Q209" s="38"/>
      <c r="R209" s="176"/>
      <c r="S209" s="176"/>
      <c r="T209" s="176"/>
    </row>
    <row r="210" spans="1:24" s="6" customFormat="1" ht="12.75">
      <c r="A210" s="84" t="s">
        <v>121</v>
      </c>
      <c r="B210" s="200" t="s">
        <v>221</v>
      </c>
      <c r="C210" s="228">
        <f>C212+C218</f>
        <v>295</v>
      </c>
      <c r="D210" s="228">
        <f aca="true" t="shared" si="25" ref="D210:Q210">D212+D218</f>
        <v>292</v>
      </c>
      <c r="E210" s="228">
        <f t="shared" si="25"/>
        <v>290</v>
      </c>
      <c r="F210" s="228">
        <f t="shared" si="25"/>
        <v>346</v>
      </c>
      <c r="G210" s="228">
        <f t="shared" si="25"/>
        <v>352</v>
      </c>
      <c r="H210" s="228">
        <f t="shared" si="25"/>
        <v>372</v>
      </c>
      <c r="I210" s="228">
        <f t="shared" si="25"/>
        <v>378</v>
      </c>
      <c r="J210" s="228">
        <f t="shared" si="25"/>
        <v>385</v>
      </c>
      <c r="K210" s="228">
        <f t="shared" si="25"/>
        <v>386</v>
      </c>
      <c r="L210" s="228">
        <f t="shared" si="25"/>
        <v>441</v>
      </c>
      <c r="M210" s="228">
        <f t="shared" si="25"/>
        <v>483</v>
      </c>
      <c r="N210" s="228">
        <f t="shared" si="25"/>
        <v>514</v>
      </c>
      <c r="O210" s="228">
        <f t="shared" si="25"/>
        <v>436</v>
      </c>
      <c r="P210" s="228">
        <f t="shared" si="25"/>
        <v>452</v>
      </c>
      <c r="Q210" s="228">
        <f t="shared" si="25"/>
        <v>452</v>
      </c>
      <c r="R210" s="228">
        <f>R212+R218</f>
        <v>444</v>
      </c>
      <c r="S210" s="228">
        <f>S212+S218</f>
        <v>459</v>
      </c>
      <c r="T210" s="228">
        <f>T212+T218</f>
        <v>474</v>
      </c>
      <c r="U210" s="225"/>
      <c r="V210" s="225"/>
      <c r="W210" s="225"/>
      <c r="X210" s="225"/>
    </row>
    <row r="211" spans="1:20" ht="12.75">
      <c r="A211" s="84"/>
      <c r="B211" s="200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133"/>
      <c r="P211" s="176"/>
      <c r="Q211" s="251"/>
      <c r="R211" s="176"/>
      <c r="S211" s="176"/>
      <c r="T211" s="176"/>
    </row>
    <row r="212" spans="1:20" ht="12.75">
      <c r="A212" s="84" t="s">
        <v>113</v>
      </c>
      <c r="B212" s="200" t="s">
        <v>124</v>
      </c>
      <c r="C212" s="228">
        <f aca="true" t="shared" si="26" ref="C212:Q212">SUM(C213:C216)</f>
        <v>0</v>
      </c>
      <c r="D212" s="228">
        <f t="shared" si="26"/>
        <v>0</v>
      </c>
      <c r="E212" s="228">
        <f t="shared" si="26"/>
        <v>0</v>
      </c>
      <c r="F212" s="228">
        <f t="shared" si="26"/>
        <v>0</v>
      </c>
      <c r="G212" s="228">
        <f t="shared" si="26"/>
        <v>0</v>
      </c>
      <c r="H212" s="228">
        <f t="shared" si="26"/>
        <v>0</v>
      </c>
      <c r="I212" s="228">
        <f t="shared" si="26"/>
        <v>0</v>
      </c>
      <c r="J212" s="228">
        <f t="shared" si="26"/>
        <v>0</v>
      </c>
      <c r="K212" s="228">
        <f t="shared" si="26"/>
        <v>0</v>
      </c>
      <c r="L212" s="228">
        <f t="shared" si="26"/>
        <v>0</v>
      </c>
      <c r="M212" s="228">
        <f t="shared" si="26"/>
        <v>0</v>
      </c>
      <c r="N212" s="228">
        <f t="shared" si="26"/>
        <v>0</v>
      </c>
      <c r="O212" s="228">
        <f t="shared" si="26"/>
        <v>0</v>
      </c>
      <c r="P212" s="228">
        <f t="shared" si="26"/>
        <v>0</v>
      </c>
      <c r="Q212" s="228">
        <f t="shared" si="26"/>
        <v>0</v>
      </c>
      <c r="R212" s="228">
        <f>SUM(R213:R216)</f>
        <v>0</v>
      </c>
      <c r="S212" s="228">
        <f>SUM(S213:S216)</f>
        <v>0</v>
      </c>
      <c r="T212" s="228">
        <f>SUM(T213:T216)</f>
        <v>0</v>
      </c>
    </row>
    <row r="213" spans="1:20" ht="12.75">
      <c r="A213" s="84" t="s">
        <v>107</v>
      </c>
      <c r="B213" s="85" t="s">
        <v>125</v>
      </c>
      <c r="C213" s="97">
        <v>0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  <c r="Q213" s="97">
        <v>0</v>
      </c>
      <c r="R213" s="97">
        <v>0</v>
      </c>
      <c r="S213" s="97">
        <v>0</v>
      </c>
      <c r="T213" s="97">
        <v>0</v>
      </c>
    </row>
    <row r="214" spans="1:20" ht="12.75">
      <c r="A214" s="84" t="s">
        <v>108</v>
      </c>
      <c r="B214" s="85" t="s">
        <v>126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</row>
    <row r="215" spans="1:20" ht="12.75">
      <c r="A215" s="84" t="s">
        <v>109</v>
      </c>
      <c r="B215" s="85" t="s">
        <v>127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</row>
    <row r="216" spans="1:20" ht="12.75">
      <c r="A216" s="86" t="s">
        <v>110</v>
      </c>
      <c r="B216" s="85" t="s">
        <v>60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</row>
    <row r="217" spans="1:20" ht="12.75">
      <c r="A217" s="86"/>
      <c r="B217" s="85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72"/>
      <c r="O217" s="5"/>
      <c r="P217" s="176"/>
      <c r="Q217" s="176"/>
      <c r="R217" s="176"/>
      <c r="S217" s="176"/>
      <c r="T217" s="176"/>
    </row>
    <row r="218" spans="1:20" ht="12.75">
      <c r="A218" s="86" t="s">
        <v>122</v>
      </c>
      <c r="B218" s="200" t="s">
        <v>128</v>
      </c>
      <c r="C218" s="228">
        <f aca="true" t="shared" si="27" ref="C218:Q218">SUM(C219:C229)</f>
        <v>295</v>
      </c>
      <c r="D218" s="228">
        <f t="shared" si="27"/>
        <v>292</v>
      </c>
      <c r="E218" s="228">
        <f t="shared" si="27"/>
        <v>290</v>
      </c>
      <c r="F218" s="228">
        <f t="shared" si="27"/>
        <v>346</v>
      </c>
      <c r="G218" s="228">
        <f t="shared" si="27"/>
        <v>352</v>
      </c>
      <c r="H218" s="228">
        <f t="shared" si="27"/>
        <v>372</v>
      </c>
      <c r="I218" s="228">
        <f t="shared" si="27"/>
        <v>378</v>
      </c>
      <c r="J218" s="228">
        <f t="shared" si="27"/>
        <v>385</v>
      </c>
      <c r="K218" s="228">
        <f t="shared" si="27"/>
        <v>386</v>
      </c>
      <c r="L218" s="228">
        <f t="shared" si="27"/>
        <v>441</v>
      </c>
      <c r="M218" s="228">
        <f t="shared" si="27"/>
        <v>483</v>
      </c>
      <c r="N218" s="228">
        <f t="shared" si="27"/>
        <v>514</v>
      </c>
      <c r="O218" s="228">
        <f t="shared" si="27"/>
        <v>436</v>
      </c>
      <c r="P218" s="228">
        <f t="shared" si="27"/>
        <v>452</v>
      </c>
      <c r="Q218" s="228">
        <f t="shared" si="27"/>
        <v>452</v>
      </c>
      <c r="R218" s="228">
        <f>SUM(R219:R229)</f>
        <v>444</v>
      </c>
      <c r="S218" s="228">
        <f>SUM(S219:S229)</f>
        <v>459</v>
      </c>
      <c r="T218" s="228">
        <f>SUM(T219:T229)</f>
        <v>474</v>
      </c>
    </row>
    <row r="219" spans="1:20" ht="12.75">
      <c r="A219" s="84" t="s">
        <v>111</v>
      </c>
      <c r="B219" s="85" t="s">
        <v>129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</row>
    <row r="220" spans="1:20" ht="12.75">
      <c r="A220" s="84" t="s">
        <v>114</v>
      </c>
      <c r="B220" s="85" t="s">
        <v>132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</row>
    <row r="221" spans="1:20" ht="12.75">
      <c r="A221" s="84" t="s">
        <v>112</v>
      </c>
      <c r="B221" s="85" t="s">
        <v>133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</row>
    <row r="222" spans="1:20" ht="12.75">
      <c r="A222" s="84" t="s">
        <v>134</v>
      </c>
      <c r="B222" s="85" t="s">
        <v>153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</row>
    <row r="223" spans="1:20" ht="12.75">
      <c r="A223" s="84" t="s">
        <v>115</v>
      </c>
      <c r="B223" s="85" t="s">
        <v>135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</row>
    <row r="224" spans="1:20" ht="12.75">
      <c r="A224" s="84" t="s">
        <v>116</v>
      </c>
      <c r="B224" s="85" t="s">
        <v>146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</row>
    <row r="225" spans="1:20" ht="12.75">
      <c r="A225" s="84" t="s">
        <v>123</v>
      </c>
      <c r="B225" s="85" t="s">
        <v>188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</row>
    <row r="226" spans="1:20" ht="12.75">
      <c r="A226" s="84" t="s">
        <v>117</v>
      </c>
      <c r="B226" s="85" t="s">
        <v>148</v>
      </c>
      <c r="C226" s="225">
        <v>295</v>
      </c>
      <c r="D226" s="225">
        <v>292</v>
      </c>
      <c r="E226" s="225">
        <v>290</v>
      </c>
      <c r="F226" s="225">
        <v>346</v>
      </c>
      <c r="G226" s="225">
        <v>352</v>
      </c>
      <c r="H226" s="225">
        <v>372</v>
      </c>
      <c r="I226" s="225">
        <v>378</v>
      </c>
      <c r="J226" s="225">
        <v>385</v>
      </c>
      <c r="K226" s="225">
        <v>386</v>
      </c>
      <c r="L226" s="225">
        <v>441</v>
      </c>
      <c r="M226" s="225">
        <v>483</v>
      </c>
      <c r="N226" s="225">
        <v>514</v>
      </c>
      <c r="O226" s="225">
        <v>436</v>
      </c>
      <c r="P226" s="225">
        <v>452</v>
      </c>
      <c r="Q226" s="225">
        <v>452</v>
      </c>
      <c r="R226" s="225">
        <v>444</v>
      </c>
      <c r="S226" s="225">
        <v>459</v>
      </c>
      <c r="T226" s="225">
        <v>474</v>
      </c>
    </row>
    <row r="227" spans="1:20" ht="12.75">
      <c r="A227" s="84" t="s">
        <v>118</v>
      </c>
      <c r="B227" s="85" t="s">
        <v>63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</row>
    <row r="228" spans="1:20" ht="12.75">
      <c r="A228" s="84" t="s">
        <v>119</v>
      </c>
      <c r="B228" s="85" t="s">
        <v>150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</row>
    <row r="229" spans="1:20" ht="12.75">
      <c r="A229" s="84" t="s">
        <v>120</v>
      </c>
      <c r="B229" s="85" t="s">
        <v>151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</row>
    <row r="230" spans="1:20" ht="13.5" thickBot="1">
      <c r="A230" s="27"/>
      <c r="B230" s="10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31"/>
      <c r="O230" s="31"/>
      <c r="P230" s="24"/>
      <c r="Q230" s="24"/>
      <c r="R230" s="24"/>
      <c r="S230" s="24"/>
      <c r="T230" s="24"/>
    </row>
    <row r="231" spans="1:20" ht="12.75">
      <c r="A231" s="36"/>
      <c r="B231" s="84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30"/>
      <c r="Q231" s="30"/>
      <c r="R231" s="30"/>
      <c r="S231" s="30"/>
      <c r="T231" s="30"/>
    </row>
    <row r="232" spans="1:20" ht="12.75">
      <c r="A232" s="36" t="s">
        <v>87</v>
      </c>
      <c r="B232" s="6"/>
      <c r="C232" s="29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5"/>
      <c r="P232" s="30"/>
      <c r="Q232" s="30"/>
      <c r="R232" s="30"/>
      <c r="S232" s="30"/>
      <c r="T232" s="30"/>
    </row>
    <row r="233" spans="1:20" ht="12.75">
      <c r="A233" s="84" t="s">
        <v>121</v>
      </c>
      <c r="B233" s="200" t="s">
        <v>221</v>
      </c>
      <c r="C233" s="36">
        <f>C8+C49+C72+C95+C118+C141+C164+C187+C210</f>
        <v>923342</v>
      </c>
      <c r="D233" s="36">
        <f aca="true" t="shared" si="28" ref="D233:Q233">D8+D49+D72+D95+D118+D141+D164+D187+D210</f>
        <v>975830</v>
      </c>
      <c r="E233" s="36">
        <f t="shared" si="28"/>
        <v>1007599</v>
      </c>
      <c r="F233" s="36">
        <f t="shared" si="28"/>
        <v>1033049</v>
      </c>
      <c r="G233" s="36">
        <f t="shared" si="28"/>
        <v>1059811</v>
      </c>
      <c r="H233" s="36">
        <f t="shared" si="28"/>
        <v>1098391</v>
      </c>
      <c r="I233" s="36">
        <f t="shared" si="28"/>
        <v>1158718</v>
      </c>
      <c r="J233" s="36">
        <f t="shared" si="28"/>
        <v>1237691</v>
      </c>
      <c r="K233" s="36">
        <f t="shared" si="28"/>
        <v>1306463</v>
      </c>
      <c r="L233" s="36">
        <f t="shared" si="28"/>
        <v>1307530</v>
      </c>
      <c r="M233" s="36">
        <f t="shared" si="28"/>
        <v>1348429</v>
      </c>
      <c r="N233" s="36">
        <f t="shared" si="28"/>
        <v>1423300</v>
      </c>
      <c r="O233" s="36">
        <f t="shared" si="28"/>
        <v>1476496</v>
      </c>
      <c r="P233" s="36">
        <f t="shared" si="28"/>
        <v>1517037</v>
      </c>
      <c r="Q233" s="36">
        <f t="shared" si="28"/>
        <v>1574529</v>
      </c>
      <c r="R233" s="36">
        <f>R8+R49+R72+R95+R118+R141+R164+R187+R210</f>
        <v>1642874</v>
      </c>
      <c r="S233" s="36">
        <f>S8+S49+S72+S95+S118+S141+S164+S187+S210</f>
        <v>1721615</v>
      </c>
      <c r="T233" s="36">
        <f>T8+T49+T72+T95+T118+T141+T164+T187+T210</f>
        <v>1804124</v>
      </c>
    </row>
    <row r="234" spans="1:20" ht="12.75">
      <c r="A234" s="84"/>
      <c r="B234" s="200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133"/>
      <c r="P234" s="30"/>
      <c r="Q234" s="30"/>
      <c r="R234" s="30"/>
      <c r="S234" s="30"/>
      <c r="T234" s="30"/>
    </row>
    <row r="235" spans="1:20" ht="12.75">
      <c r="A235" s="84" t="s">
        <v>113</v>
      </c>
      <c r="B235" s="200" t="s">
        <v>124</v>
      </c>
      <c r="C235" s="130">
        <f>C11+C51+C74+C97+C120+C143+C166+C189+C212</f>
        <v>261068</v>
      </c>
      <c r="D235" s="130">
        <f aca="true" t="shared" si="29" ref="D235:Q235">D11+D51+D74+D97+D120+D143+D166+D189+D212</f>
        <v>276449</v>
      </c>
      <c r="E235" s="130">
        <f t="shared" si="29"/>
        <v>281720</v>
      </c>
      <c r="F235" s="130">
        <f t="shared" si="29"/>
        <v>285233</v>
      </c>
      <c r="G235" s="130">
        <f t="shared" si="29"/>
        <v>290135</v>
      </c>
      <c r="H235" s="130">
        <f t="shared" si="29"/>
        <v>298777</v>
      </c>
      <c r="I235" s="130">
        <f t="shared" si="29"/>
        <v>313414</v>
      </c>
      <c r="J235" s="130">
        <f t="shared" si="29"/>
        <v>335354</v>
      </c>
      <c r="K235" s="130">
        <f t="shared" si="29"/>
        <v>353883</v>
      </c>
      <c r="L235" s="130">
        <f t="shared" si="29"/>
        <v>337353</v>
      </c>
      <c r="M235" s="130">
        <f t="shared" si="29"/>
        <v>343901</v>
      </c>
      <c r="N235" s="130">
        <f t="shared" si="29"/>
        <v>363368</v>
      </c>
      <c r="O235" s="130">
        <f t="shared" si="29"/>
        <v>371714</v>
      </c>
      <c r="P235" s="130">
        <f t="shared" si="29"/>
        <v>374599</v>
      </c>
      <c r="Q235" s="130">
        <f t="shared" si="29"/>
        <v>384786</v>
      </c>
      <c r="R235" s="130">
        <f>R11+R51+R74+R97+R120+R143+R166+R189+R212</f>
        <v>385354</v>
      </c>
      <c r="S235" s="130">
        <f>S11+S51+S74+S97+S120+S143+S166+S189+S212</f>
        <v>399546</v>
      </c>
      <c r="T235" s="130">
        <f>T11+T51+T74+T97+T120+T143+T166+T189+T212</f>
        <v>419398</v>
      </c>
    </row>
    <row r="236" spans="1:20" ht="12.75">
      <c r="A236" s="84" t="s">
        <v>107</v>
      </c>
      <c r="B236" s="85" t="s">
        <v>125</v>
      </c>
      <c r="C236" s="97">
        <f>C13+C52+C75+C98+C121+C144+C167+C190+C213</f>
        <v>10114</v>
      </c>
      <c r="D236" s="97">
        <f aca="true" t="shared" si="30" ref="D236:P236">D13+D52+D75+D98+D121+D144+D167+D190+D213</f>
        <v>10395</v>
      </c>
      <c r="E236" s="97">
        <f t="shared" si="30"/>
        <v>10881</v>
      </c>
      <c r="F236" s="97">
        <f t="shared" si="30"/>
        <v>11081</v>
      </c>
      <c r="G236" s="97">
        <f t="shared" si="30"/>
        <v>11474</v>
      </c>
      <c r="H236" s="97">
        <f t="shared" si="30"/>
        <v>12083</v>
      </c>
      <c r="I236" s="97">
        <f t="shared" si="30"/>
        <v>11911</v>
      </c>
      <c r="J236" s="97">
        <f t="shared" si="30"/>
        <v>12776</v>
      </c>
      <c r="K236" s="97">
        <f t="shared" si="30"/>
        <v>13622</v>
      </c>
      <c r="L236" s="97">
        <f t="shared" si="30"/>
        <v>14172</v>
      </c>
      <c r="M236" s="97">
        <f t="shared" si="30"/>
        <v>14954</v>
      </c>
      <c r="N236" s="97">
        <f t="shared" si="30"/>
        <v>15588</v>
      </c>
      <c r="O236" s="97">
        <f t="shared" si="30"/>
        <v>15551</v>
      </c>
      <c r="P236" s="97">
        <f t="shared" si="30"/>
        <v>15876</v>
      </c>
      <c r="Q236" s="97">
        <f>Q13+Q52+Q75+Q98+Q121+Q144+Q167+Q190+Q213</f>
        <v>16484</v>
      </c>
      <c r="R236" s="97">
        <f>R13+R52+R75+R98+R121+R144+R167+R190+R213</f>
        <v>16609</v>
      </c>
      <c r="S236" s="97">
        <f>S13+S52+S75+S98+S121+S144+S167+S190+S213</f>
        <v>16845</v>
      </c>
      <c r="T236" s="97">
        <f>T13+T52+T75+T98+T121+T144+T167+T190+T213</f>
        <v>17249</v>
      </c>
    </row>
    <row r="237" spans="1:20" ht="12.75">
      <c r="A237" s="84" t="s">
        <v>108</v>
      </c>
      <c r="B237" s="85" t="s">
        <v>126</v>
      </c>
      <c r="C237" s="97">
        <f>C15+C53+C76+C99+C122+C145+C168+C191+C214</f>
        <v>187720</v>
      </c>
      <c r="D237" s="97">
        <f aca="true" t="shared" si="31" ref="D237:P237">D15+D53+D76+D99+D122+D145+D168+D191+D214</f>
        <v>196636</v>
      </c>
      <c r="E237" s="97">
        <f t="shared" si="31"/>
        <v>198372</v>
      </c>
      <c r="F237" s="97">
        <f t="shared" si="31"/>
        <v>200656</v>
      </c>
      <c r="G237" s="97">
        <f t="shared" si="31"/>
        <v>202460</v>
      </c>
      <c r="H237" s="97">
        <f t="shared" si="31"/>
        <v>206003</v>
      </c>
      <c r="I237" s="97">
        <f t="shared" si="31"/>
        <v>213716</v>
      </c>
      <c r="J237" s="97">
        <f t="shared" si="31"/>
        <v>225528</v>
      </c>
      <c r="K237" s="97">
        <f t="shared" si="31"/>
        <v>234554</v>
      </c>
      <c r="L237" s="97">
        <f t="shared" si="31"/>
        <v>217262</v>
      </c>
      <c r="M237" s="97">
        <f t="shared" si="31"/>
        <v>217952</v>
      </c>
      <c r="N237" s="97">
        <f t="shared" si="31"/>
        <v>228337</v>
      </c>
      <c r="O237" s="97">
        <f t="shared" si="31"/>
        <v>231132</v>
      </c>
      <c r="P237" s="97">
        <f t="shared" si="31"/>
        <v>229665</v>
      </c>
      <c r="Q237" s="97">
        <f>Q15+Q53+Q76+Q99+Q122+Q145+Q168+Q191+Q214</f>
        <v>233125</v>
      </c>
      <c r="R237" s="97">
        <f>R15+R53+R76+R99+R122+R145+R168+R191+R214</f>
        <v>226326</v>
      </c>
      <c r="S237" s="97">
        <f>S15+S53+S76+S99+S122+S145+S168+S191+S214</f>
        <v>231204</v>
      </c>
      <c r="T237" s="97">
        <f>T15+T53+T76+T99+T122+T145+T168+T191+T214</f>
        <v>240996</v>
      </c>
    </row>
    <row r="238" spans="1:20" ht="12.75">
      <c r="A238" s="84" t="s">
        <v>109</v>
      </c>
      <c r="B238" s="85" t="s">
        <v>127</v>
      </c>
      <c r="C238" s="97">
        <f>C17+C54+C77+C100+C123+C146+C169+C192+C215</f>
        <v>11007</v>
      </c>
      <c r="D238" s="97">
        <f aca="true" t="shared" si="32" ref="D238:P238">D17+D54+D77+D100+D123+D146+D169+D192+D215</f>
        <v>11080</v>
      </c>
      <c r="E238" s="97">
        <f t="shared" si="32"/>
        <v>11842</v>
      </c>
      <c r="F238" s="97">
        <f t="shared" si="32"/>
        <v>13407</v>
      </c>
      <c r="G238" s="97">
        <f t="shared" si="32"/>
        <v>14390</v>
      </c>
      <c r="H238" s="97">
        <f t="shared" si="32"/>
        <v>14634</v>
      </c>
      <c r="I238" s="97">
        <f t="shared" si="32"/>
        <v>15754</v>
      </c>
      <c r="J238" s="97">
        <f t="shared" si="32"/>
        <v>16531</v>
      </c>
      <c r="K238" s="97">
        <f t="shared" si="32"/>
        <v>17648</v>
      </c>
      <c r="L238" s="97">
        <f t="shared" si="32"/>
        <v>18399</v>
      </c>
      <c r="M238" s="97">
        <f t="shared" si="32"/>
        <v>18847</v>
      </c>
      <c r="N238" s="97">
        <f t="shared" si="32"/>
        <v>20204</v>
      </c>
      <c r="O238" s="97">
        <f t="shared" si="32"/>
        <v>20947</v>
      </c>
      <c r="P238" s="97">
        <f t="shared" si="32"/>
        <v>21788</v>
      </c>
      <c r="Q238" s="97">
        <f>Q17+Q54+Q77+Q100+Q123+Q146+Q169+Q192+Q215</f>
        <v>22670</v>
      </c>
      <c r="R238" s="97">
        <f>R17+R54+R77+R100+R123+R146+R169+R192+R215</f>
        <v>23316</v>
      </c>
      <c r="S238" s="97">
        <f>S17+S54+S77+S100+S123+S146+S169+S192+S215</f>
        <v>23900</v>
      </c>
      <c r="T238" s="97">
        <f>T17+T54+T77+T100+T123+T146+T169+T192+T215</f>
        <v>25224</v>
      </c>
    </row>
    <row r="239" spans="1:20" ht="12.75">
      <c r="A239" s="86" t="s">
        <v>110</v>
      </c>
      <c r="B239" s="85" t="s">
        <v>60</v>
      </c>
      <c r="C239" s="97">
        <f>C19+C55+C78+C101+C124+C147+C170+C193+C216</f>
        <v>52227</v>
      </c>
      <c r="D239" s="97">
        <f aca="true" t="shared" si="33" ref="D239:P239">D19+D55+D78+D101+D124+D147+D170+D193+D216</f>
        <v>58338</v>
      </c>
      <c r="E239" s="97">
        <f t="shared" si="33"/>
        <v>60625</v>
      </c>
      <c r="F239" s="97">
        <f t="shared" si="33"/>
        <v>60089</v>
      </c>
      <c r="G239" s="97">
        <f t="shared" si="33"/>
        <v>61811</v>
      </c>
      <c r="H239" s="97">
        <f t="shared" si="33"/>
        <v>66057</v>
      </c>
      <c r="I239" s="97">
        <f t="shared" si="33"/>
        <v>72033</v>
      </c>
      <c r="J239" s="97">
        <f t="shared" si="33"/>
        <v>80519</v>
      </c>
      <c r="K239" s="97">
        <f t="shared" si="33"/>
        <v>88059</v>
      </c>
      <c r="L239" s="97">
        <f t="shared" si="33"/>
        <v>87520</v>
      </c>
      <c r="M239" s="97">
        <f t="shared" si="33"/>
        <v>92148</v>
      </c>
      <c r="N239" s="97">
        <f t="shared" si="33"/>
        <v>99239</v>
      </c>
      <c r="O239" s="97">
        <f t="shared" si="33"/>
        <v>104084</v>
      </c>
      <c r="P239" s="97">
        <f t="shared" si="33"/>
        <v>107270</v>
      </c>
      <c r="Q239" s="97">
        <f>Q19+Q55+Q78+Q101+Q124+Q147+Q170+Q193+Q216</f>
        <v>112507</v>
      </c>
      <c r="R239" s="97">
        <f>R19+R55+R78+R101+R124+R147+R170+R193+R216</f>
        <v>119103</v>
      </c>
      <c r="S239" s="97">
        <f>S19+S55+S78+S101+S124+S147+S170+S193+S216</f>
        <v>127597</v>
      </c>
      <c r="T239" s="97">
        <f>T19+T55+T78+T101+T124+T147+T170+T193+T216</f>
        <v>135929</v>
      </c>
    </row>
    <row r="240" spans="1:20" ht="12.75">
      <c r="A240" s="86"/>
      <c r="B240" s="85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72"/>
      <c r="O240" s="5"/>
      <c r="P240" s="30"/>
      <c r="Q240" s="30"/>
      <c r="R240" s="30"/>
      <c r="S240" s="30"/>
      <c r="T240" s="30"/>
    </row>
    <row r="241" spans="1:20" ht="12.75">
      <c r="A241" s="86" t="s">
        <v>122</v>
      </c>
      <c r="B241" s="200" t="s">
        <v>128</v>
      </c>
      <c r="C241" s="36">
        <f>C22+C57+C80+C103+C126+C149+C172+C195+C218</f>
        <v>662274</v>
      </c>
      <c r="D241" s="36">
        <f aca="true" t="shared" si="34" ref="D241:Q241">D22+D57+D80+D103+D126+D149+D172+D195+D218</f>
        <v>699381</v>
      </c>
      <c r="E241" s="36">
        <f t="shared" si="34"/>
        <v>725879</v>
      </c>
      <c r="F241" s="36">
        <f t="shared" si="34"/>
        <v>747816</v>
      </c>
      <c r="G241" s="36">
        <f t="shared" si="34"/>
        <v>769676</v>
      </c>
      <c r="H241" s="36">
        <f t="shared" si="34"/>
        <v>799614</v>
      </c>
      <c r="I241" s="36">
        <f t="shared" si="34"/>
        <v>845304</v>
      </c>
      <c r="J241" s="36">
        <f t="shared" si="34"/>
        <v>902337</v>
      </c>
      <c r="K241" s="36">
        <f t="shared" si="34"/>
        <v>952580</v>
      </c>
      <c r="L241" s="36">
        <f t="shared" si="34"/>
        <v>970177</v>
      </c>
      <c r="M241" s="36">
        <f t="shared" si="34"/>
        <v>1004528</v>
      </c>
      <c r="N241" s="36">
        <f t="shared" si="34"/>
        <v>1059932</v>
      </c>
      <c r="O241" s="36">
        <f t="shared" si="34"/>
        <v>1104782</v>
      </c>
      <c r="P241" s="36">
        <f t="shared" si="34"/>
        <v>1142438</v>
      </c>
      <c r="Q241" s="36">
        <f t="shared" si="34"/>
        <v>1189743</v>
      </c>
      <c r="R241" s="36">
        <f>R22+R57+R80+R103+R126+R149+R172+R195+R218</f>
        <v>1257520</v>
      </c>
      <c r="S241" s="36">
        <f>S22+S57+S80+S103+S126+S149+S172+S195+S218</f>
        <v>1322069</v>
      </c>
      <c r="T241" s="36">
        <f>T22+T57+T80+T103+T126+T149+T172+T195+T218</f>
        <v>1384726</v>
      </c>
    </row>
    <row r="242" spans="1:20" ht="12.75">
      <c r="A242" s="84" t="s">
        <v>111</v>
      </c>
      <c r="B242" s="85" t="s">
        <v>129</v>
      </c>
      <c r="C242" s="29">
        <f>C24+C58+C81+C104+C127+C150+C173+C196+C219</f>
        <v>112875</v>
      </c>
      <c r="D242" s="29">
        <f aca="true" t="shared" si="35" ref="D242:O242">D24+D58+D81+D104+D127+D150+D173+D196+D219</f>
        <v>117851</v>
      </c>
      <c r="E242" s="29">
        <f t="shared" si="35"/>
        <v>120273</v>
      </c>
      <c r="F242" s="29">
        <f t="shared" si="35"/>
        <v>125102</v>
      </c>
      <c r="G242" s="29">
        <f t="shared" si="35"/>
        <v>128220</v>
      </c>
      <c r="H242" s="29">
        <f t="shared" si="35"/>
        <v>134023</v>
      </c>
      <c r="I242" s="29">
        <f t="shared" si="35"/>
        <v>142538</v>
      </c>
      <c r="J242" s="29">
        <f t="shared" si="35"/>
        <v>151310</v>
      </c>
      <c r="K242" s="29">
        <f t="shared" si="35"/>
        <v>159023</v>
      </c>
      <c r="L242" s="29">
        <f t="shared" si="35"/>
        <v>160382</v>
      </c>
      <c r="M242" s="29">
        <f t="shared" si="35"/>
        <v>166145</v>
      </c>
      <c r="N242" s="29">
        <f t="shared" si="35"/>
        <v>175252</v>
      </c>
      <c r="O242" s="29">
        <f t="shared" si="35"/>
        <v>181920</v>
      </c>
      <c r="P242" s="29">
        <f>P24+P58+P81+P104+P127+P150+P173+P196+P219</f>
        <v>187389</v>
      </c>
      <c r="Q242" s="29">
        <f>Q24+Q58+Q81+Q104+Q127+Q150+Q173+Q196+Q219</f>
        <v>195452</v>
      </c>
      <c r="R242" s="29">
        <f>R24+R58+R81+R104+R127+R150+R173+R196+R219</f>
        <v>201719</v>
      </c>
      <c r="S242" s="29">
        <f>S24+S58+S81+S104+S127+S150+S173+S196+S219</f>
        <v>210079</v>
      </c>
      <c r="T242" s="29">
        <f>T24+T58+T81+T104+T127+T150+T173+T196+T219</f>
        <v>218216</v>
      </c>
    </row>
    <row r="243" spans="1:20" ht="12.75">
      <c r="A243" s="84" t="s">
        <v>114</v>
      </c>
      <c r="B243" s="85" t="s">
        <v>132</v>
      </c>
      <c r="C243" s="29">
        <f>C26+C59+C82+C105+C128+C151+C174+C197+C220</f>
        <v>56575</v>
      </c>
      <c r="D243" s="29">
        <f aca="true" t="shared" si="36" ref="D243:O243">D26+D59+D82+D105+D128+D151+D174+D197+D220</f>
        <v>57636</v>
      </c>
      <c r="E243" s="29">
        <f t="shared" si="36"/>
        <v>59441</v>
      </c>
      <c r="F243" s="29">
        <f t="shared" si="36"/>
        <v>60946</v>
      </c>
      <c r="G243" s="29">
        <f t="shared" si="36"/>
        <v>62477</v>
      </c>
      <c r="H243" s="29">
        <f t="shared" si="36"/>
        <v>62262</v>
      </c>
      <c r="I243" s="29">
        <f t="shared" si="36"/>
        <v>65075</v>
      </c>
      <c r="J243" s="29">
        <f t="shared" si="36"/>
        <v>69224</v>
      </c>
      <c r="K243" s="29">
        <f t="shared" si="36"/>
        <v>72815</v>
      </c>
      <c r="L243" s="29">
        <f t="shared" si="36"/>
        <v>71959</v>
      </c>
      <c r="M243" s="29">
        <f t="shared" si="36"/>
        <v>74976</v>
      </c>
      <c r="N243" s="29">
        <f t="shared" si="36"/>
        <v>79098</v>
      </c>
      <c r="O243" s="29">
        <f t="shared" si="36"/>
        <v>80415</v>
      </c>
      <c r="P243" s="29">
        <f>P26+P59+P82+P105+P128+P151+P174+P197+P220</f>
        <v>80682</v>
      </c>
      <c r="Q243" s="29">
        <f>Q26+Q59+Q82+Q105+Q128+Q151+Q174+Q197+Q220</f>
        <v>82065</v>
      </c>
      <c r="R243" s="29">
        <f>R26+R59+R82+R105+R128+R151+R174+R197+R220</f>
        <v>84173</v>
      </c>
      <c r="S243" s="29">
        <f>S26+S59+S82+S105+S128+S151+S174+S197+S220</f>
        <v>86970</v>
      </c>
      <c r="T243" s="29">
        <f>T26+T59+T82+T105+T128+T151+T174+T197+T220</f>
        <v>90404</v>
      </c>
    </row>
    <row r="244" spans="1:24" s="6" customFormat="1" ht="12.75">
      <c r="A244" s="84" t="s">
        <v>112</v>
      </c>
      <c r="B244" s="85" t="s">
        <v>133</v>
      </c>
      <c r="C244" s="29">
        <f>C28+C60+C83+C106+C129+C152+C175+C198+C221</f>
        <v>16670</v>
      </c>
      <c r="D244" s="29">
        <f aca="true" t="shared" si="37" ref="D244:O244">D28+D60+D83+D106+D129+D152+D175+D198+D221</f>
        <v>17780</v>
      </c>
      <c r="E244" s="29">
        <f t="shared" si="37"/>
        <v>18481</v>
      </c>
      <c r="F244" s="29">
        <f t="shared" si="37"/>
        <v>19291</v>
      </c>
      <c r="G244" s="29">
        <f t="shared" si="37"/>
        <v>19779</v>
      </c>
      <c r="H244" s="29">
        <f t="shared" si="37"/>
        <v>20505</v>
      </c>
      <c r="I244" s="29">
        <f t="shared" si="37"/>
        <v>22028</v>
      </c>
      <c r="J244" s="29">
        <f t="shared" si="37"/>
        <v>23567</v>
      </c>
      <c r="K244" s="29">
        <f t="shared" si="37"/>
        <v>25786</v>
      </c>
      <c r="L244" s="29">
        <f t="shared" si="37"/>
        <v>26147</v>
      </c>
      <c r="M244" s="29">
        <f t="shared" si="37"/>
        <v>28238</v>
      </c>
      <c r="N244" s="29">
        <f t="shared" si="37"/>
        <v>30487</v>
      </c>
      <c r="O244" s="29">
        <f t="shared" si="37"/>
        <v>32927</v>
      </c>
      <c r="P244" s="29">
        <f>P28+P60+P83+P106+P129+P152+P175+P198+P221</f>
        <v>35356</v>
      </c>
      <c r="Q244" s="29">
        <f>Q28+Q60+Q83+Q106+Q129+Q152+Q175+Q198+Q221</f>
        <v>37490</v>
      </c>
      <c r="R244" s="29">
        <f>R28+R60+R83+R106+R129+R152+R175+R198+R221</f>
        <v>39900</v>
      </c>
      <c r="S244" s="29">
        <f>S28+S60+S83+S106+S129+S152+S175+S198+S221</f>
        <v>42653</v>
      </c>
      <c r="T244" s="29">
        <f>T28+T60+T83+T106+T129+T152+T175+T198+T221</f>
        <v>44700</v>
      </c>
      <c r="U244" s="225"/>
      <c r="V244" s="225"/>
      <c r="W244" s="225"/>
      <c r="X244" s="225"/>
    </row>
    <row r="245" spans="1:20" ht="12.75">
      <c r="A245" s="84" t="s">
        <v>134</v>
      </c>
      <c r="B245" s="85" t="s">
        <v>153</v>
      </c>
      <c r="C245" s="29">
        <f>C30+C61+C84+C107+C130+C153+C176+C199+C222</f>
        <v>51222</v>
      </c>
      <c r="D245" s="29">
        <f aca="true" t="shared" si="38" ref="D245:O245">D30+D61+D84+D107+D130+D153+D176+D199+D222</f>
        <v>58651</v>
      </c>
      <c r="E245" s="29">
        <f t="shared" si="38"/>
        <v>55341</v>
      </c>
      <c r="F245" s="29">
        <f t="shared" si="38"/>
        <v>53641</v>
      </c>
      <c r="G245" s="29">
        <f t="shared" si="38"/>
        <v>55698</v>
      </c>
      <c r="H245" s="29">
        <f t="shared" si="38"/>
        <v>56903</v>
      </c>
      <c r="I245" s="29">
        <f t="shared" si="38"/>
        <v>59657</v>
      </c>
      <c r="J245" s="29">
        <f t="shared" si="38"/>
        <v>64402</v>
      </c>
      <c r="K245" s="29">
        <f t="shared" si="38"/>
        <v>69466</v>
      </c>
      <c r="L245" s="29">
        <f t="shared" si="38"/>
        <v>69699</v>
      </c>
      <c r="M245" s="29">
        <f t="shared" si="38"/>
        <v>69982</v>
      </c>
      <c r="N245" s="29">
        <f t="shared" si="38"/>
        <v>74662</v>
      </c>
      <c r="O245" s="29">
        <f t="shared" si="38"/>
        <v>77537</v>
      </c>
      <c r="P245" s="29">
        <f>P30+P61+P84+P107+P130+P153+P176+P199+P222</f>
        <v>79021</v>
      </c>
      <c r="Q245" s="29">
        <f>Q30+Q61+Q84+Q107+Q130+Q153+Q176+Q199+Q222</f>
        <v>84181</v>
      </c>
      <c r="R245" s="29">
        <f>R30+R61+R84+R107+R130+R153+R176+R199+R222</f>
        <v>97103</v>
      </c>
      <c r="S245" s="29">
        <f>S30+S61+S84+S107+S130+S153+S176+S199+S222</f>
        <v>98838</v>
      </c>
      <c r="T245" s="29">
        <f>T30+T61+T84+T107+T130+T153+T176+T199+T222</f>
        <v>103309</v>
      </c>
    </row>
    <row r="246" spans="1:24" s="6" customFormat="1" ht="12.75">
      <c r="A246" s="84" t="s">
        <v>115</v>
      </c>
      <c r="B246" s="85" t="s">
        <v>135</v>
      </c>
      <c r="C246" s="29">
        <f>C32+C62+C85+C108+C131+C154+C177+C200+C223</f>
        <v>29662</v>
      </c>
      <c r="D246" s="29">
        <f aca="true" t="shared" si="39" ref="D246:O246">D32+D62+D85+D108+D131+D154+D177+D200+D223</f>
        <v>30439</v>
      </c>
      <c r="E246" s="29">
        <f t="shared" si="39"/>
        <v>32880</v>
      </c>
      <c r="F246" s="29">
        <f t="shared" si="39"/>
        <v>31678</v>
      </c>
      <c r="G246" s="29">
        <f t="shared" si="39"/>
        <v>32896</v>
      </c>
      <c r="H246" s="29">
        <f t="shared" si="39"/>
        <v>34677</v>
      </c>
      <c r="I246" s="29">
        <f t="shared" si="39"/>
        <v>38718</v>
      </c>
      <c r="J246" s="29">
        <f t="shared" si="39"/>
        <v>40221</v>
      </c>
      <c r="K246" s="29">
        <f t="shared" si="39"/>
        <v>41808</v>
      </c>
      <c r="L246" s="29">
        <f t="shared" si="39"/>
        <v>41574</v>
      </c>
      <c r="M246" s="29">
        <f t="shared" si="39"/>
        <v>42422</v>
      </c>
      <c r="N246" s="29">
        <f t="shared" si="39"/>
        <v>43815</v>
      </c>
      <c r="O246" s="29">
        <f t="shared" si="39"/>
        <v>44312</v>
      </c>
      <c r="P246" s="29">
        <f>P32+P62+P85+P108+P131+P154+P177+P200+P223</f>
        <v>45720</v>
      </c>
      <c r="Q246" s="29">
        <f>Q32+Q62+Q85+Q108+Q131+Q154+Q177+Q200+Q223</f>
        <v>45074</v>
      </c>
      <c r="R246" s="29">
        <f>R32+R62+R85+R108+R131+R154+R177+R200+R223</f>
        <v>50562</v>
      </c>
      <c r="S246" s="29">
        <f>S32+S62+S85+S108+S131+S154+S177+S200+S223</f>
        <v>52598</v>
      </c>
      <c r="T246" s="29">
        <f>T32+T62+T85+T108+T131+T154+T177+T200+T223</f>
        <v>53126</v>
      </c>
      <c r="U246" s="225"/>
      <c r="V246" s="225"/>
      <c r="W246" s="225"/>
      <c r="X246" s="225"/>
    </row>
    <row r="247" spans="1:20" ht="12.75">
      <c r="A247" s="84" t="s">
        <v>116</v>
      </c>
      <c r="B247" s="85" t="s">
        <v>146</v>
      </c>
      <c r="C247" s="29">
        <f>C34+C63+C86+C109+C132+C155+C178+C201+C224</f>
        <v>12401</v>
      </c>
      <c r="D247" s="29">
        <f aca="true" t="shared" si="40" ref="D247:O247">D34+D63+D86+D109+D132+D155+D178+D201+D224</f>
        <v>12741</v>
      </c>
      <c r="E247" s="29">
        <f t="shared" si="40"/>
        <v>13679</v>
      </c>
      <c r="F247" s="29">
        <f t="shared" si="40"/>
        <v>14549</v>
      </c>
      <c r="G247" s="29">
        <f t="shared" si="40"/>
        <v>15769</v>
      </c>
      <c r="H247" s="29">
        <f t="shared" si="40"/>
        <v>16189</v>
      </c>
      <c r="I247" s="29">
        <f t="shared" si="40"/>
        <v>17335</v>
      </c>
      <c r="J247" s="29">
        <f t="shared" si="40"/>
        <v>18973</v>
      </c>
      <c r="K247" s="29">
        <f t="shared" si="40"/>
        <v>19742</v>
      </c>
      <c r="L247" s="29">
        <f t="shared" si="40"/>
        <v>19718</v>
      </c>
      <c r="M247" s="29">
        <f t="shared" si="40"/>
        <v>20321</v>
      </c>
      <c r="N247" s="29">
        <f t="shared" si="40"/>
        <v>21607</v>
      </c>
      <c r="O247" s="29">
        <f t="shared" si="40"/>
        <v>22489</v>
      </c>
      <c r="P247" s="29">
        <f>P34+P63+P86+P109+P132+P155+P178+P201+P224</f>
        <v>23610</v>
      </c>
      <c r="Q247" s="29">
        <f>Q34+Q63+Q86+Q109+Q132+Q155+Q178+Q201+Q224</f>
        <v>24390</v>
      </c>
      <c r="R247" s="29">
        <f>R34+R63+R86+R109+R132+R155+R178+R201+R224</f>
        <v>26118</v>
      </c>
      <c r="S247" s="29">
        <f>S34+S63+S86+S109+S132+S155+S178+S201+S224</f>
        <v>27235</v>
      </c>
      <c r="T247" s="29">
        <f>T34+T63+T86+T109+T132+T155+T178+T201+T224</f>
        <v>28569</v>
      </c>
    </row>
    <row r="248" spans="1:20" ht="12.75">
      <c r="A248" s="84" t="s">
        <v>123</v>
      </c>
      <c r="B248" s="85" t="s">
        <v>188</v>
      </c>
      <c r="C248" s="29">
        <f>C36+C64+C87+C110+C133+C156+C179+C202+C225</f>
        <v>86874</v>
      </c>
      <c r="D248" s="29">
        <f aca="true" t="shared" si="41" ref="D248:O248">D36+D64+D87+D110+D133+D156+D179+D202+D225</f>
        <v>94953</v>
      </c>
      <c r="E248" s="29">
        <f t="shared" si="41"/>
        <v>96778</v>
      </c>
      <c r="F248" s="29">
        <f t="shared" si="41"/>
        <v>97531</v>
      </c>
      <c r="G248" s="29">
        <f t="shared" si="41"/>
        <v>99811</v>
      </c>
      <c r="H248" s="29">
        <f t="shared" si="41"/>
        <v>105506</v>
      </c>
      <c r="I248" s="29">
        <f t="shared" si="41"/>
        <v>115451</v>
      </c>
      <c r="J248" s="29">
        <f t="shared" si="41"/>
        <v>131694</v>
      </c>
      <c r="K248" s="29">
        <f t="shared" si="41"/>
        <v>143406</v>
      </c>
      <c r="L248" s="29">
        <f t="shared" si="41"/>
        <v>145715</v>
      </c>
      <c r="M248" s="29">
        <f t="shared" si="41"/>
        <v>153603</v>
      </c>
      <c r="N248" s="29">
        <f t="shared" si="41"/>
        <v>168445</v>
      </c>
      <c r="O248" s="29">
        <f t="shared" si="41"/>
        <v>177773</v>
      </c>
      <c r="P248" s="29">
        <f>P36+P64+P87+P110+P133+P156+P179+P202+P225</f>
        <v>183786</v>
      </c>
      <c r="Q248" s="29">
        <f>Q36+Q64+Q87+Q110+Q133+Q156+Q179+Q202+Q225</f>
        <v>191709</v>
      </c>
      <c r="R248" s="29">
        <f>R36+R64+R87+R110+R133+R156+R179+R202+R225</f>
        <v>203334</v>
      </c>
      <c r="S248" s="29">
        <f>S36+S64+S87+S110+S133+S156+S179+S202+S225</f>
        <v>216231</v>
      </c>
      <c r="T248" s="29">
        <f>T36+T64+T87+T110+T133+T156+T179+T202+T225</f>
        <v>230914</v>
      </c>
    </row>
    <row r="249" spans="1:20" ht="12.75">
      <c r="A249" s="84" t="s">
        <v>117</v>
      </c>
      <c r="B249" s="85" t="s">
        <v>148</v>
      </c>
      <c r="C249" s="29">
        <f>C38+C65+C88+C111+C134+C157+C180+C203+C226</f>
        <v>62346</v>
      </c>
      <c r="D249" s="29">
        <f aca="true" t="shared" si="42" ref="D249:O249">D38+D65+D88+D111+D134+D157+D180+D203+D226</f>
        <v>59577</v>
      </c>
      <c r="E249" s="29">
        <f t="shared" si="42"/>
        <v>61903</v>
      </c>
      <c r="F249" s="29">
        <f t="shared" si="42"/>
        <v>64440</v>
      </c>
      <c r="G249" s="29">
        <f t="shared" si="42"/>
        <v>66958</v>
      </c>
      <c r="H249" s="29">
        <f t="shared" si="42"/>
        <v>68591</v>
      </c>
      <c r="I249" s="29">
        <f t="shared" si="42"/>
        <v>74105</v>
      </c>
      <c r="J249" s="29">
        <f t="shared" si="42"/>
        <v>76674</v>
      </c>
      <c r="K249" s="29">
        <f t="shared" si="42"/>
        <v>76475</v>
      </c>
      <c r="L249" s="29">
        <f t="shared" si="42"/>
        <v>77209</v>
      </c>
      <c r="M249" s="29">
        <f t="shared" si="42"/>
        <v>81197</v>
      </c>
      <c r="N249" s="29">
        <f t="shared" si="42"/>
        <v>82390</v>
      </c>
      <c r="O249" s="29">
        <f t="shared" si="42"/>
        <v>87086</v>
      </c>
      <c r="P249" s="29">
        <f>P38+P65+P88+P111+P134+P157+P180+P203+P226</f>
        <v>90555</v>
      </c>
      <c r="Q249" s="29">
        <f>Q38+Q65+Q88+Q111+Q134+Q157+Q180+Q203+Q226</f>
        <v>93912</v>
      </c>
      <c r="R249" s="29">
        <f>R38+R65+R88+R111+R134+R157+R180+R203+R226</f>
        <v>96129</v>
      </c>
      <c r="S249" s="29">
        <f>S38+S65+S88+S111+S134+S157+S180+S203+S226</f>
        <v>100143</v>
      </c>
      <c r="T249" s="29">
        <f>T38+T65+T88+T111+T134+T157+T180+T203+T226</f>
        <v>104718</v>
      </c>
    </row>
    <row r="250" spans="1:20" ht="12.75">
      <c r="A250" s="84" t="s">
        <v>118</v>
      </c>
      <c r="B250" s="85" t="s">
        <v>63</v>
      </c>
      <c r="C250" s="29">
        <f>C40+C66+C89+C112+C135+C158+C181+C204+C227</f>
        <v>70321</v>
      </c>
      <c r="D250" s="29">
        <f aca="true" t="shared" si="43" ref="D250:O250">D40+D66+D89+D112+D135+D158+D181+D204+D227</f>
        <v>75332</v>
      </c>
      <c r="E250" s="29">
        <f t="shared" si="43"/>
        <v>79693</v>
      </c>
      <c r="F250" s="29">
        <f t="shared" si="43"/>
        <v>85403</v>
      </c>
      <c r="G250" s="29">
        <f t="shared" si="43"/>
        <v>87603</v>
      </c>
      <c r="H250" s="29">
        <f t="shared" si="43"/>
        <v>89871</v>
      </c>
      <c r="I250" s="29">
        <f t="shared" si="43"/>
        <v>93626</v>
      </c>
      <c r="J250" s="29">
        <f t="shared" si="43"/>
        <v>96743</v>
      </c>
      <c r="K250" s="29">
        <f t="shared" si="43"/>
        <v>101363</v>
      </c>
      <c r="L250" s="29">
        <f t="shared" si="43"/>
        <v>105372</v>
      </c>
      <c r="M250" s="29">
        <f t="shared" si="43"/>
        <v>107770</v>
      </c>
      <c r="N250" s="29">
        <f t="shared" si="43"/>
        <v>111949</v>
      </c>
      <c r="O250" s="29">
        <f t="shared" si="43"/>
        <v>116082</v>
      </c>
      <c r="P250" s="29">
        <f>P40+P66+P89+P112+P135+P158+P181+P204+P227</f>
        <v>118990</v>
      </c>
      <c r="Q250" s="29">
        <f>Q40+Q66+Q89+Q112+Q135+Q158+Q181+Q204+Q227</f>
        <v>124278</v>
      </c>
      <c r="R250" s="29">
        <f>R40+R66+R89+R112+R135+R158+R181+R204+R227</f>
        <v>130604</v>
      </c>
      <c r="S250" s="29">
        <f>S40+S66+S89+S112+S135+S158+S181+S204+S227</f>
        <v>139905</v>
      </c>
      <c r="T250" s="29">
        <f>T40+T66+T89+T112+T135+T158+T181+T204+T227</f>
        <v>147385</v>
      </c>
    </row>
    <row r="251" spans="1:20" ht="12.75">
      <c r="A251" s="84" t="s">
        <v>119</v>
      </c>
      <c r="B251" s="85" t="s">
        <v>150</v>
      </c>
      <c r="C251" s="29">
        <f>C42+C67+C90+C113+C136+C159+C182+C205+C228</f>
        <v>131570</v>
      </c>
      <c r="D251" s="29">
        <f aca="true" t="shared" si="44" ref="D251:O251">D42+D67+D90+D113+D136+D159+D182+D205+D228</f>
        <v>140995</v>
      </c>
      <c r="E251" s="29">
        <f t="shared" si="44"/>
        <v>151891</v>
      </c>
      <c r="F251" s="29">
        <f t="shared" si="44"/>
        <v>158669</v>
      </c>
      <c r="G251" s="29">
        <f t="shared" si="44"/>
        <v>162610</v>
      </c>
      <c r="H251" s="29">
        <f t="shared" si="44"/>
        <v>171990</v>
      </c>
      <c r="I251" s="29">
        <f t="shared" si="44"/>
        <v>175575</v>
      </c>
      <c r="J251" s="29">
        <f t="shared" si="44"/>
        <v>186735</v>
      </c>
      <c r="K251" s="29">
        <f t="shared" si="44"/>
        <v>197830</v>
      </c>
      <c r="L251" s="29">
        <f t="shared" si="44"/>
        <v>206051</v>
      </c>
      <c r="M251" s="29">
        <f t="shared" si="44"/>
        <v>211893</v>
      </c>
      <c r="N251" s="29">
        <f t="shared" si="44"/>
        <v>222492</v>
      </c>
      <c r="O251" s="29">
        <f t="shared" si="44"/>
        <v>232041</v>
      </c>
      <c r="P251" s="29">
        <f>P42+P67+P90+P113+P136+P159+P182+P205+P228</f>
        <v>242326</v>
      </c>
      <c r="Q251" s="29">
        <f>Q42+Q67+Q90+Q113+Q136+Q159+Q182+Q205+Q228</f>
        <v>253772</v>
      </c>
      <c r="R251" s="29">
        <f>R42+R67+R90+R113+R136+R159+R182+R205+R228</f>
        <v>269341</v>
      </c>
      <c r="S251" s="29">
        <f>S42+S67+S90+S113+S136+S159+S182+S205+S228</f>
        <v>286647</v>
      </c>
      <c r="T251" s="29">
        <f>T42+T67+T90+T113+T136+T159+T182+T205+T228</f>
        <v>300183</v>
      </c>
    </row>
    <row r="252" spans="1:20" ht="12.75">
      <c r="A252" s="84" t="s">
        <v>120</v>
      </c>
      <c r="B252" s="85" t="s">
        <v>151</v>
      </c>
      <c r="C252" s="29">
        <f>C44+C68+C91+C114+C137+C160+C183+C206+C229</f>
        <v>31758</v>
      </c>
      <c r="D252" s="29">
        <f aca="true" t="shared" si="45" ref="D252:O252">D44+D68+D91+D114+D137+D160+D183+D206+D229</f>
        <v>33426</v>
      </c>
      <c r="E252" s="29">
        <f t="shared" si="45"/>
        <v>35519</v>
      </c>
      <c r="F252" s="29">
        <f t="shared" si="45"/>
        <v>36566</v>
      </c>
      <c r="G252" s="29">
        <f t="shared" si="45"/>
        <v>37855</v>
      </c>
      <c r="H252" s="29">
        <f t="shared" si="45"/>
        <v>39097</v>
      </c>
      <c r="I252" s="29">
        <f t="shared" si="45"/>
        <v>41196</v>
      </c>
      <c r="J252" s="29">
        <f t="shared" si="45"/>
        <v>42794</v>
      </c>
      <c r="K252" s="29">
        <f t="shared" si="45"/>
        <v>44866</v>
      </c>
      <c r="L252" s="29">
        <f t="shared" si="45"/>
        <v>46351</v>
      </c>
      <c r="M252" s="29">
        <f t="shared" si="45"/>
        <v>47981</v>
      </c>
      <c r="N252" s="29">
        <f t="shared" si="45"/>
        <v>49735</v>
      </c>
      <c r="O252" s="29">
        <f t="shared" si="45"/>
        <v>52200</v>
      </c>
      <c r="P252" s="29">
        <f>P44+P68+P91+P114+P137+P160+P183+P206+P229</f>
        <v>55003</v>
      </c>
      <c r="Q252" s="29">
        <f>Q44+Q68+Q91+Q114+Q137+Q160+Q183+Q206+Q229</f>
        <v>57420</v>
      </c>
      <c r="R252" s="29">
        <f>R44+R68+R91+R114+R137+R160+R183+R206+R229</f>
        <v>58537</v>
      </c>
      <c r="S252" s="29">
        <f>S44+S68+S91+S114+S137+S160+S183+S206+S229</f>
        <v>60770</v>
      </c>
      <c r="T252" s="29">
        <f>T44+T68+T91+T114+T137+T160+T183+T206+T229</f>
        <v>63202</v>
      </c>
    </row>
    <row r="253" spans="1:20" ht="13.5" thickBot="1">
      <c r="A253" s="27"/>
      <c r="B253" s="10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101"/>
      <c r="O253" s="101"/>
      <c r="P253" s="31"/>
      <c r="Q253" s="31"/>
      <c r="R253" s="31"/>
      <c r="S253" s="31"/>
      <c r="T253" s="31"/>
    </row>
    <row r="254" spans="1:19" ht="12.75">
      <c r="A254" s="172" t="s">
        <v>820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5"/>
      <c r="R254" s="5"/>
      <c r="S254" s="5"/>
    </row>
    <row r="255" spans="1:19" ht="12.75">
      <c r="A255" s="208" t="s">
        <v>215</v>
      </c>
      <c r="B255" s="13"/>
      <c r="C255" s="29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5"/>
      <c r="P255" s="5"/>
      <c r="R255" s="5"/>
      <c r="S255" s="5"/>
    </row>
    <row r="256" spans="1:19" ht="12.75">
      <c r="A256" s="5" t="s">
        <v>834</v>
      </c>
      <c r="B256" s="13"/>
      <c r="C256" s="29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5"/>
      <c r="P256" s="5"/>
      <c r="R256" s="5"/>
      <c r="S256" s="5"/>
    </row>
    <row r="257" spans="1:19" ht="12.75">
      <c r="A257" s="14" t="s">
        <v>832</v>
      </c>
      <c r="B257" s="13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133"/>
      <c r="P257" s="5"/>
      <c r="R257" s="5"/>
      <c r="S257" s="5"/>
    </row>
    <row r="258" spans="1:19" ht="12.75">
      <c r="A258" s="5"/>
      <c r="B258" s="42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133"/>
      <c r="P258" s="5"/>
      <c r="R258" s="5"/>
      <c r="S258" s="5"/>
    </row>
    <row r="259" spans="1:19" ht="11.25">
      <c r="A259" s="14"/>
      <c r="B259" s="13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133"/>
      <c r="P259" s="5"/>
      <c r="R259" s="5"/>
      <c r="S259" s="5"/>
    </row>
    <row r="260" spans="1:19" ht="11.25">
      <c r="A260" s="11"/>
      <c r="B260" s="42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72"/>
      <c r="O260" s="5"/>
      <c r="P260" s="5"/>
      <c r="R260" s="5"/>
      <c r="S260" s="5"/>
    </row>
    <row r="261" spans="1:19" ht="11.25">
      <c r="A261" s="11"/>
      <c r="B261" s="13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72"/>
      <c r="O261" s="5"/>
      <c r="P261" s="35"/>
      <c r="R261" s="35"/>
      <c r="S261" s="35"/>
    </row>
    <row r="262" spans="1:19" ht="12.75">
      <c r="A262" s="11"/>
      <c r="B262" s="4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72"/>
      <c r="O262" s="5"/>
      <c r="P262" s="130"/>
      <c r="R262" s="130"/>
      <c r="S262" s="130"/>
    </row>
    <row r="263" spans="1:19" ht="12.75">
      <c r="A263" s="11"/>
      <c r="B263" s="13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72"/>
      <c r="O263" s="5"/>
      <c r="P263" s="5"/>
      <c r="R263" s="5"/>
      <c r="S263" s="5"/>
    </row>
    <row r="264" spans="1:19" ht="12.75">
      <c r="A264" s="11"/>
      <c r="B264" s="42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72"/>
      <c r="O264" s="5"/>
      <c r="P264" s="5"/>
      <c r="R264" s="5"/>
      <c r="S264" s="5"/>
    </row>
    <row r="265" spans="1:19" ht="12.75">
      <c r="A265" s="11"/>
      <c r="B265" s="13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30"/>
      <c r="P265" s="133"/>
      <c r="R265" s="133"/>
      <c r="S265" s="133"/>
    </row>
    <row r="266" spans="1:19" ht="12.75">
      <c r="A266" s="11"/>
      <c r="B266" s="42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72"/>
      <c r="O266" s="5"/>
      <c r="P266" s="133"/>
      <c r="R266" s="133"/>
      <c r="S266" s="133"/>
    </row>
    <row r="267" spans="1:19" ht="12.75">
      <c r="A267" s="11"/>
      <c r="B267" s="11"/>
      <c r="C267" s="72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72"/>
      <c r="O267" s="5"/>
      <c r="P267" s="133"/>
      <c r="R267" s="133"/>
      <c r="S267" s="133"/>
    </row>
    <row r="268" spans="2:19" ht="12.75">
      <c r="B268" s="43"/>
      <c r="C268" s="72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72"/>
      <c r="O268" s="5"/>
      <c r="P268" s="5"/>
      <c r="R268" s="5"/>
      <c r="S268" s="5"/>
    </row>
    <row r="269" spans="1:19" ht="12.75">
      <c r="A269" s="36"/>
      <c r="B269" s="36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72"/>
      <c r="O269" s="5"/>
      <c r="P269" s="5"/>
      <c r="R269" s="5"/>
      <c r="S269" s="5"/>
    </row>
    <row r="270" spans="3:19" ht="12.75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72"/>
      <c r="O270" s="5"/>
      <c r="P270" s="5"/>
      <c r="R270" s="5"/>
      <c r="S270" s="5"/>
    </row>
    <row r="271" spans="1:19" ht="12.75">
      <c r="A271" s="6"/>
      <c r="B271" s="6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72"/>
      <c r="O271" s="5"/>
      <c r="P271" s="5"/>
      <c r="R271" s="5"/>
      <c r="S271" s="5"/>
    </row>
    <row r="272" spans="1:19" ht="12.75">
      <c r="A272" s="11"/>
      <c r="B272" s="13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72"/>
      <c r="O272" s="5"/>
      <c r="P272" s="5"/>
      <c r="R272" s="5"/>
      <c r="S272" s="5"/>
    </row>
    <row r="273" spans="1:19" ht="12.75">
      <c r="A273" s="11"/>
      <c r="B273" s="42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72"/>
      <c r="O273" s="5"/>
      <c r="P273" s="30"/>
      <c r="R273" s="30"/>
      <c r="S273" s="30"/>
    </row>
    <row r="274" spans="1:19" ht="12.75">
      <c r="A274" s="11"/>
      <c r="B274" s="13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72"/>
      <c r="O274" s="5"/>
      <c r="P274" s="5"/>
      <c r="R274" s="5"/>
      <c r="S274" s="5"/>
    </row>
    <row r="275" spans="1:19" ht="12.75">
      <c r="A275" s="11"/>
      <c r="B275" s="42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72"/>
      <c r="O275" s="5"/>
      <c r="P275" s="5"/>
      <c r="R275" s="5"/>
      <c r="S275" s="5"/>
    </row>
    <row r="276" spans="1:19" ht="12.75">
      <c r="A276" s="11"/>
      <c r="B276" s="13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72"/>
      <c r="O276" s="5"/>
      <c r="P276" s="5"/>
      <c r="R276" s="5"/>
      <c r="S276" s="5"/>
    </row>
    <row r="277" spans="1:19" ht="12.75">
      <c r="A277" s="11"/>
      <c r="B277" s="13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135"/>
      <c r="O277" s="35"/>
      <c r="P277" s="5"/>
      <c r="R277" s="5"/>
      <c r="S277" s="5"/>
    </row>
    <row r="278" spans="1:19" ht="12.75">
      <c r="A278" s="11"/>
      <c r="B278" s="13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5"/>
      <c r="R278" s="5"/>
      <c r="S278" s="5"/>
    </row>
    <row r="279" spans="1:24" s="6" customFormat="1" ht="12.75">
      <c r="A279" s="11"/>
      <c r="B279" s="42"/>
      <c r="C279" s="29"/>
      <c r="D279" s="29"/>
      <c r="E279" s="72"/>
      <c r="F279" s="72"/>
      <c r="G279" s="72"/>
      <c r="H279" s="72"/>
      <c r="I279" s="72"/>
      <c r="J279" s="72"/>
      <c r="K279" s="72"/>
      <c r="L279" s="72"/>
      <c r="M279" s="72"/>
      <c r="N279" s="135"/>
      <c r="O279" s="35"/>
      <c r="P279" s="5"/>
      <c r="R279" s="5"/>
      <c r="S279" s="5"/>
      <c r="U279" s="225"/>
      <c r="V279" s="225"/>
      <c r="W279" s="225"/>
      <c r="X279" s="225"/>
    </row>
    <row r="280" spans="1:19" ht="12.75">
      <c r="A280" s="11"/>
      <c r="B280" s="1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35"/>
      <c r="O280" s="35"/>
      <c r="P280" s="5"/>
      <c r="R280" s="5"/>
      <c r="S280" s="5"/>
    </row>
    <row r="281" spans="1:24" s="6" customFormat="1" ht="12.75">
      <c r="A281" s="11"/>
      <c r="B281" s="42"/>
      <c r="C281" s="29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80"/>
      <c r="O281" s="158"/>
      <c r="P281" s="5"/>
      <c r="R281" s="5"/>
      <c r="S281" s="5"/>
      <c r="U281" s="225"/>
      <c r="V281" s="225"/>
      <c r="W281" s="225"/>
      <c r="X281" s="225"/>
    </row>
    <row r="282" spans="1:19" ht="12.75">
      <c r="A282" s="11"/>
      <c r="B282" s="13"/>
      <c r="C282" s="29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237"/>
      <c r="O282" s="217"/>
      <c r="P282" s="5"/>
      <c r="R282" s="5"/>
      <c r="S282" s="5"/>
    </row>
    <row r="283" spans="1:19" ht="12.75">
      <c r="A283" s="11"/>
      <c r="B283" s="42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80"/>
      <c r="O283" s="158"/>
      <c r="P283" s="5"/>
      <c r="R283" s="5"/>
      <c r="S283" s="5"/>
    </row>
    <row r="284" spans="1:19" ht="12.75">
      <c r="A284" s="11"/>
      <c r="B284" s="13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80"/>
      <c r="O284" s="158"/>
      <c r="P284" s="5"/>
      <c r="R284" s="5"/>
      <c r="S284" s="5"/>
    </row>
    <row r="285" spans="1:19" ht="12.75">
      <c r="A285" s="11"/>
      <c r="B285" s="42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80"/>
      <c r="O285" s="158"/>
      <c r="P285" s="35"/>
      <c r="R285" s="35"/>
      <c r="S285" s="35"/>
    </row>
    <row r="286" spans="1:19" ht="12.75">
      <c r="A286" s="11"/>
      <c r="B286" s="13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80"/>
      <c r="O286" s="158"/>
      <c r="P286" s="130"/>
      <c r="R286" s="130"/>
      <c r="S286" s="130"/>
    </row>
    <row r="287" spans="1:19" ht="12.75">
      <c r="A287" s="11"/>
      <c r="B287" s="42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80"/>
      <c r="O287" s="158"/>
      <c r="P287" s="35"/>
      <c r="R287" s="35"/>
      <c r="S287" s="35"/>
    </row>
    <row r="288" spans="1:19" ht="12.75">
      <c r="A288" s="11"/>
      <c r="B288" s="13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80"/>
      <c r="O288" s="158"/>
      <c r="P288" s="35"/>
      <c r="R288" s="35"/>
      <c r="S288" s="35"/>
    </row>
    <row r="289" spans="1:19" ht="12.75">
      <c r="A289" s="11"/>
      <c r="B289" s="13"/>
      <c r="C289" s="29"/>
      <c r="D289" s="72"/>
      <c r="E289" s="29"/>
      <c r="F289" s="29"/>
      <c r="G289" s="29"/>
      <c r="H289" s="29"/>
      <c r="I289" s="29"/>
      <c r="J289" s="29"/>
      <c r="K289" s="29"/>
      <c r="L289" s="29"/>
      <c r="M289" s="29"/>
      <c r="N289" s="80"/>
      <c r="O289" s="158"/>
      <c r="P289" s="158"/>
      <c r="R289" s="158"/>
      <c r="S289" s="158"/>
    </row>
    <row r="290" spans="1:19" ht="12.75">
      <c r="A290" s="11"/>
      <c r="B290" s="13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80"/>
      <c r="O290" s="158"/>
      <c r="P290" s="217"/>
      <c r="R290" s="217"/>
      <c r="S290" s="217"/>
    </row>
    <row r="291" spans="1:19" ht="12.75">
      <c r="A291" s="11"/>
      <c r="B291" s="4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80"/>
      <c r="O291" s="158"/>
      <c r="P291" s="158"/>
      <c r="R291" s="158"/>
      <c r="S291" s="158"/>
    </row>
    <row r="292" spans="1:19" ht="12.75">
      <c r="A292" s="11"/>
      <c r="B292" s="13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80"/>
      <c r="O292" s="158"/>
      <c r="P292" s="158"/>
      <c r="R292" s="158"/>
      <c r="S292" s="158"/>
    </row>
    <row r="293" spans="1:19" ht="12.75">
      <c r="A293" s="11"/>
      <c r="B293" s="42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80"/>
      <c r="O293" s="158"/>
      <c r="P293" s="158"/>
      <c r="R293" s="158"/>
      <c r="S293" s="158"/>
    </row>
    <row r="294" spans="1:19" ht="12.75">
      <c r="A294" s="11"/>
      <c r="B294" s="13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80"/>
      <c r="O294" s="158"/>
      <c r="P294" s="158"/>
      <c r="R294" s="158"/>
      <c r="S294" s="158"/>
    </row>
    <row r="295" spans="1:19" ht="12.75">
      <c r="A295" s="11"/>
      <c r="B295" s="4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80"/>
      <c r="O295" s="158"/>
      <c r="P295" s="158"/>
      <c r="R295" s="158"/>
      <c r="S295" s="158"/>
    </row>
    <row r="296" spans="1:19" ht="12.75">
      <c r="A296" s="11"/>
      <c r="B296" s="13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80"/>
      <c r="O296" s="158"/>
      <c r="P296" s="158"/>
      <c r="R296" s="158"/>
      <c r="S296" s="158"/>
    </row>
    <row r="297" spans="1:19" ht="12.75">
      <c r="A297" s="11"/>
      <c r="B297" s="4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80"/>
      <c r="O297" s="158"/>
      <c r="P297" s="158"/>
      <c r="R297" s="158"/>
      <c r="S297" s="158"/>
    </row>
    <row r="298" spans="1:19" ht="12.75">
      <c r="A298" s="11"/>
      <c r="B298" s="13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237"/>
      <c r="O298" s="217"/>
      <c r="P298" s="158"/>
      <c r="R298" s="158"/>
      <c r="S298" s="158"/>
    </row>
    <row r="299" spans="1:19" ht="12.75">
      <c r="A299" s="11"/>
      <c r="B299" s="42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80"/>
      <c r="O299" s="158"/>
      <c r="P299" s="158"/>
      <c r="R299" s="158"/>
      <c r="S299" s="158"/>
    </row>
    <row r="300" spans="1:19" ht="12.75">
      <c r="A300" s="11"/>
      <c r="B300" s="11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237"/>
      <c r="O300" s="217"/>
      <c r="P300" s="158"/>
      <c r="R300" s="158"/>
      <c r="S300" s="158"/>
    </row>
    <row r="301" spans="2:19" ht="12.75">
      <c r="B301" s="4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5"/>
      <c r="P301" s="158"/>
      <c r="R301" s="158"/>
      <c r="S301" s="158"/>
    </row>
    <row r="302" spans="1:19" ht="12.75">
      <c r="A302" s="36"/>
      <c r="B302" s="36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80"/>
      <c r="O302" s="158"/>
      <c r="P302" s="158"/>
      <c r="R302" s="158"/>
      <c r="S302" s="158"/>
    </row>
    <row r="303" spans="3:19" ht="12.75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5"/>
      <c r="P303" s="158"/>
      <c r="R303" s="158"/>
      <c r="S303" s="158"/>
    </row>
    <row r="304" spans="1:19" ht="12.75">
      <c r="A304" s="6"/>
      <c r="B304" s="6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5"/>
      <c r="P304" s="158"/>
      <c r="R304" s="158"/>
      <c r="S304" s="158"/>
    </row>
    <row r="305" spans="1:19" ht="12.75">
      <c r="A305" s="11"/>
      <c r="B305" s="1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30"/>
      <c r="P305" s="158"/>
      <c r="R305" s="158"/>
      <c r="S305" s="158"/>
    </row>
    <row r="306" spans="1:19" ht="12.75">
      <c r="A306" s="11"/>
      <c r="B306" s="42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30"/>
      <c r="P306" s="217"/>
      <c r="R306" s="217"/>
      <c r="S306" s="217"/>
    </row>
    <row r="307" spans="1:19" ht="12.75">
      <c r="A307" s="11"/>
      <c r="B307" s="13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30"/>
      <c r="P307" s="158"/>
      <c r="R307" s="158"/>
      <c r="S307" s="158"/>
    </row>
    <row r="308" spans="1:19" ht="12.75">
      <c r="A308" s="11"/>
      <c r="B308" s="42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30"/>
      <c r="P308" s="217"/>
      <c r="R308" s="217"/>
      <c r="S308" s="217"/>
    </row>
    <row r="309" spans="1:19" ht="12.75">
      <c r="A309" s="11"/>
      <c r="B309" s="13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30"/>
      <c r="P309" s="5"/>
      <c r="R309" s="5"/>
      <c r="S309" s="5"/>
    </row>
    <row r="310" spans="1:19" ht="12.75">
      <c r="A310" s="11"/>
      <c r="B310" s="13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30"/>
      <c r="P310" s="158"/>
      <c r="R310" s="158"/>
      <c r="S310" s="158"/>
    </row>
    <row r="311" spans="1:19" ht="12.75">
      <c r="A311" s="11"/>
      <c r="B311" s="13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30"/>
      <c r="P311" s="5"/>
      <c r="R311" s="5"/>
      <c r="S311" s="5"/>
    </row>
    <row r="312" spans="1:24" s="6" customFormat="1" ht="12.75">
      <c r="A312" s="11"/>
      <c r="B312" s="42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30"/>
      <c r="P312" s="5"/>
      <c r="R312" s="5"/>
      <c r="S312" s="5"/>
      <c r="U312" s="225"/>
      <c r="V312" s="225"/>
      <c r="W312" s="225"/>
      <c r="X312" s="225"/>
    </row>
    <row r="313" spans="1:19" ht="12.75">
      <c r="A313" s="11"/>
      <c r="B313" s="13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30"/>
      <c r="P313" s="30"/>
      <c r="R313" s="30"/>
      <c r="S313" s="30"/>
    </row>
    <row r="314" spans="1:24" s="6" customFormat="1" ht="12.75">
      <c r="A314" s="11"/>
      <c r="B314" s="42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30"/>
      <c r="P314" s="30"/>
      <c r="R314" s="30"/>
      <c r="S314" s="30"/>
      <c r="U314" s="225"/>
      <c r="V314" s="225"/>
      <c r="W314" s="225"/>
      <c r="X314" s="225"/>
    </row>
    <row r="315" spans="1:19" ht="12.75">
      <c r="A315" s="11"/>
      <c r="B315" s="13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30"/>
      <c r="P315" s="30"/>
      <c r="R315" s="30"/>
      <c r="S315" s="30"/>
    </row>
    <row r="316" spans="1:19" ht="12.75">
      <c r="A316" s="11"/>
      <c r="B316" s="42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30"/>
      <c r="P316" s="30"/>
      <c r="R316" s="30"/>
      <c r="S316" s="30"/>
    </row>
    <row r="317" spans="1:19" ht="12.75">
      <c r="A317" s="11"/>
      <c r="B317" s="13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30"/>
      <c r="P317" s="30"/>
      <c r="R317" s="30"/>
      <c r="S317" s="30"/>
    </row>
    <row r="318" spans="1:19" ht="12.75">
      <c r="A318" s="11"/>
      <c r="B318" s="42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30"/>
      <c r="P318" s="30"/>
      <c r="R318" s="30"/>
      <c r="S318" s="30"/>
    </row>
    <row r="319" spans="1:19" ht="12.75">
      <c r="A319" s="11"/>
      <c r="B319" s="13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30"/>
      <c r="P319" s="30"/>
      <c r="R319" s="30"/>
      <c r="S319" s="30"/>
    </row>
    <row r="320" spans="1:19" ht="12.75">
      <c r="A320" s="11"/>
      <c r="B320" s="42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30"/>
      <c r="P320" s="30"/>
      <c r="R320" s="30"/>
      <c r="S320" s="30"/>
    </row>
    <row r="321" spans="1:19" ht="12.75">
      <c r="A321" s="11"/>
      <c r="B321" s="13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30"/>
      <c r="P321" s="30"/>
      <c r="R321" s="30"/>
      <c r="S321" s="30"/>
    </row>
    <row r="322" spans="1:19" ht="12.75">
      <c r="A322" s="11"/>
      <c r="B322" s="13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30"/>
      <c r="P322" s="30"/>
      <c r="R322" s="30"/>
      <c r="S322" s="30"/>
    </row>
    <row r="323" spans="1:19" ht="12.75">
      <c r="A323" s="11"/>
      <c r="B323" s="13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30"/>
      <c r="P323" s="30"/>
      <c r="R323" s="30"/>
      <c r="S323" s="30"/>
    </row>
    <row r="324" spans="1:19" ht="12.75">
      <c r="A324" s="11"/>
      <c r="B324" s="42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30"/>
      <c r="P324" s="30"/>
      <c r="R324" s="30"/>
      <c r="S324" s="30"/>
    </row>
    <row r="325" spans="1:19" ht="12.75">
      <c r="A325" s="11"/>
      <c r="B325" s="13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30"/>
      <c r="P325" s="30"/>
      <c r="R325" s="30"/>
      <c r="S325" s="30"/>
    </row>
    <row r="326" spans="1:19" ht="12.75">
      <c r="A326" s="11"/>
      <c r="B326" s="42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0"/>
      <c r="R326" s="30"/>
      <c r="S326" s="30"/>
    </row>
    <row r="327" spans="1:19" ht="12.75">
      <c r="A327" s="11"/>
      <c r="B327" s="13"/>
      <c r="C327" s="29"/>
      <c r="D327" s="4"/>
      <c r="E327" s="13"/>
      <c r="F327" s="13"/>
      <c r="G327" s="13"/>
      <c r="H327" s="13"/>
      <c r="I327" s="13"/>
      <c r="J327" s="13"/>
      <c r="K327" s="13"/>
      <c r="L327" s="13"/>
      <c r="M327" s="13"/>
      <c r="N327" s="4"/>
      <c r="P327" s="30"/>
      <c r="R327" s="30"/>
      <c r="S327" s="30"/>
    </row>
    <row r="328" spans="1:19" ht="12.75">
      <c r="A328" s="11"/>
      <c r="B328" s="42"/>
      <c r="C328" s="29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4"/>
      <c r="P328" s="30"/>
      <c r="R328" s="30"/>
      <c r="S328" s="30"/>
    </row>
    <row r="329" spans="1:19" ht="12.75">
      <c r="A329" s="11"/>
      <c r="B329" s="13"/>
      <c r="C329" s="29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4"/>
      <c r="P329" s="30"/>
      <c r="R329" s="30"/>
      <c r="S329" s="30"/>
    </row>
    <row r="330" spans="1:19" ht="12.75">
      <c r="A330" s="11"/>
      <c r="B330" s="42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4"/>
      <c r="P330" s="30"/>
      <c r="R330" s="30"/>
      <c r="S330" s="30"/>
    </row>
    <row r="331" spans="1:19" ht="12.75">
      <c r="A331" s="11"/>
      <c r="B331" s="13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4"/>
      <c r="P331" s="30"/>
      <c r="R331" s="30"/>
      <c r="S331" s="30"/>
    </row>
    <row r="332" spans="1:19" ht="12.75">
      <c r="A332" s="11"/>
      <c r="B332" s="42"/>
      <c r="C332" s="29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4"/>
      <c r="P332" s="30"/>
      <c r="R332" s="30"/>
      <c r="S332" s="30"/>
    </row>
    <row r="333" spans="1:19" ht="12.75">
      <c r="A333" s="11"/>
      <c r="B333" s="11"/>
      <c r="C333" s="29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4"/>
      <c r="P333" s="30"/>
      <c r="R333" s="30"/>
      <c r="S333" s="30"/>
    </row>
    <row r="334" spans="2:19" ht="12.75">
      <c r="B334" s="43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4"/>
      <c r="P334" s="36"/>
      <c r="R334" s="36"/>
      <c r="S334" s="36"/>
    </row>
    <row r="335" spans="1:14" ht="12.75">
      <c r="A335" s="36"/>
      <c r="B335" s="36"/>
      <c r="C335" s="29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4"/>
    </row>
    <row r="336" spans="3:14" ht="12.75">
      <c r="C336" s="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4"/>
    </row>
    <row r="337" spans="3:14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4"/>
    </row>
    <row r="338" spans="3:14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4"/>
    </row>
    <row r="339" spans="3:14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4"/>
    </row>
    <row r="340" spans="3:14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4"/>
    </row>
    <row r="341" spans="3:14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4"/>
    </row>
    <row r="342" spans="3:15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4"/>
      <c r="O342" s="6"/>
    </row>
    <row r="343" spans="3:14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4"/>
    </row>
    <row r="344" spans="3:15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4"/>
      <c r="O344" s="6"/>
    </row>
    <row r="345" spans="1:24" s="6" customFormat="1" ht="12.75">
      <c r="A345"/>
      <c r="B345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4"/>
      <c r="O345"/>
      <c r="P345"/>
      <c r="R345"/>
      <c r="S345"/>
      <c r="U345" s="225"/>
      <c r="V345" s="225"/>
      <c r="W345" s="225"/>
      <c r="X345" s="225"/>
    </row>
    <row r="346" spans="3:14" ht="12.75">
      <c r="C346" s="13"/>
      <c r="D346" s="13"/>
      <c r="E346" s="4"/>
      <c r="F346" s="4"/>
      <c r="G346" s="4"/>
      <c r="H346" s="4"/>
      <c r="I346" s="4"/>
      <c r="J346" s="4"/>
      <c r="K346" s="134"/>
      <c r="L346" s="4"/>
      <c r="M346" s="4"/>
      <c r="N346" s="4"/>
    </row>
    <row r="347" spans="3:14" ht="12.75">
      <c r="C347" s="1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ht="12.75">
      <c r="C348" s="1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ht="12.75"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9" ht="12.75">
      <c r="C350" s="1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6"/>
      <c r="R350" s="6"/>
      <c r="S350" s="6"/>
    </row>
    <row r="351" spans="3:14" ht="12.75"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9" ht="12.75"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6"/>
      <c r="R352" s="6"/>
      <c r="S352" s="6"/>
    </row>
    <row r="353" spans="3:14" ht="12.75"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ht="12.75"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ht="12.75"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ht="12.7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ht="12.7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ht="12.7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ht="12.7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ht="12.7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ht="12.7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ht="12.7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ht="12.7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ht="12.7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ht="12.7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ht="12.7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5" ht="12.75">
      <c r="C375" s="4"/>
      <c r="D375" s="4"/>
      <c r="E375" s="134"/>
      <c r="F375" s="134"/>
      <c r="G375" s="134"/>
      <c r="H375" s="134"/>
      <c r="I375" s="134"/>
      <c r="J375" s="134"/>
      <c r="K375" s="4"/>
      <c r="L375" s="134"/>
      <c r="M375" s="134"/>
      <c r="N375" s="134"/>
      <c r="O375" s="6"/>
    </row>
    <row r="376" spans="3:14" ht="12.75">
      <c r="C376" s="4"/>
      <c r="D376" s="13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5" ht="12.75">
      <c r="C377" s="4"/>
      <c r="D377" s="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6"/>
    </row>
    <row r="378" spans="3:14" ht="12.75">
      <c r="C378" s="4"/>
      <c r="D378" s="13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ht="12.75">
      <c r="C379" s="4"/>
      <c r="D379" s="4"/>
      <c r="E379" s="4"/>
      <c r="F379" s="4"/>
      <c r="G379" s="4"/>
      <c r="H379" s="4"/>
      <c r="I379" s="4"/>
      <c r="J379" s="4"/>
      <c r="K379" s="134"/>
      <c r="L379" s="4"/>
      <c r="M379" s="4"/>
      <c r="N379" s="4"/>
    </row>
    <row r="380" spans="3:14" ht="12.7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ht="12.7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ht="12.7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9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P383" s="6"/>
      <c r="R383" s="6"/>
      <c r="S383" s="6"/>
    </row>
    <row r="384" spans="3:14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9" ht="12.75">
      <c r="C385" s="13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P385" s="6"/>
      <c r="R385" s="6"/>
      <c r="S385" s="6"/>
    </row>
    <row r="386" spans="3:14" ht="12.7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ht="12.75">
      <c r="C387" s="13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ht="12.7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ht="12.7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ht="12.7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ht="12.7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408" spans="5:15" ht="12.75">
      <c r="E408" s="6"/>
      <c r="F408" s="6"/>
      <c r="G408" s="6"/>
      <c r="H408" s="6"/>
      <c r="I408" s="6"/>
      <c r="J408" s="6"/>
      <c r="L408" s="6"/>
      <c r="M408" s="6"/>
      <c r="N408" s="6"/>
      <c r="O408" s="6"/>
    </row>
    <row r="409" ht="12.75">
      <c r="D409" s="6"/>
    </row>
    <row r="410" ht="12.75">
      <c r="K410" s="6"/>
    </row>
    <row r="416" spans="16:19" ht="12.75">
      <c r="P416" s="6"/>
      <c r="R416" s="6"/>
      <c r="S416" s="6"/>
    </row>
    <row r="418" ht="12.75">
      <c r="C418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P56" sqref="P56"/>
    </sheetView>
  </sheetViews>
  <sheetFormatPr defaultColWidth="9.140625" defaultRowHeight="12.75"/>
  <cols>
    <col min="1" max="1" width="23.140625" style="0" customWidth="1"/>
    <col min="2" max="2" width="8.28125" style="0" customWidth="1"/>
    <col min="3" max="3" width="20.00390625" style="0" bestFit="1" customWidth="1"/>
    <col min="4" max="11" width="8.28125" style="0" customWidth="1"/>
    <col min="12" max="12" width="7.28125" style="0" customWidth="1"/>
    <col min="13" max="13" width="7.8515625" style="5" customWidth="1"/>
    <col min="14" max="14" width="7.7109375" style="5" customWidth="1"/>
  </cols>
  <sheetData>
    <row r="1" spans="1:11" ht="15">
      <c r="A1" s="1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47" t="s">
        <v>199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0" ht="13.5" thickBot="1">
      <c r="A4" s="214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6"/>
      <c r="M4" s="140"/>
      <c r="N4" s="140"/>
      <c r="O4" s="140"/>
      <c r="P4" s="140"/>
      <c r="Q4" s="140"/>
      <c r="R4" s="140"/>
      <c r="S4" s="140"/>
      <c r="T4" s="140"/>
    </row>
    <row r="5" spans="1:20" ht="13.5" thickTop="1">
      <c r="A5" s="50" t="s">
        <v>90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  <c r="M5" s="72"/>
      <c r="N5" s="72"/>
      <c r="O5" s="72"/>
      <c r="P5" s="72"/>
      <c r="Q5" s="72"/>
      <c r="R5" s="72"/>
      <c r="S5" s="72"/>
      <c r="T5" s="72"/>
    </row>
    <row r="6" spans="1:20" ht="13.5" thickBot="1">
      <c r="A6" s="25" t="s">
        <v>89</v>
      </c>
      <c r="B6" s="150" t="s">
        <v>210</v>
      </c>
      <c r="C6" s="51"/>
      <c r="D6" s="51">
        <v>2000</v>
      </c>
      <c r="E6" s="51">
        <v>2001</v>
      </c>
      <c r="F6" s="51">
        <v>2002</v>
      </c>
      <c r="G6" s="51">
        <v>2003</v>
      </c>
      <c r="H6" s="51">
        <v>2004</v>
      </c>
      <c r="I6" s="51">
        <v>2005</v>
      </c>
      <c r="J6" s="51">
        <v>2006</v>
      </c>
      <c r="K6" s="51">
        <v>2007</v>
      </c>
      <c r="L6" s="52">
        <v>2008</v>
      </c>
      <c r="M6" s="151">
        <v>2009</v>
      </c>
      <c r="N6" s="151">
        <v>2010</v>
      </c>
      <c r="O6" s="151">
        <v>2011</v>
      </c>
      <c r="P6" s="151">
        <v>2012</v>
      </c>
      <c r="Q6" s="151">
        <v>2013</v>
      </c>
      <c r="R6" s="151">
        <v>2014</v>
      </c>
      <c r="S6" s="151">
        <v>2015</v>
      </c>
      <c r="T6" s="151">
        <v>2016</v>
      </c>
    </row>
    <row r="7" spans="1:20" ht="12.75">
      <c r="A7" s="53"/>
      <c r="B7" s="53"/>
      <c r="C7" s="5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R7" s="30"/>
      <c r="S7" s="30"/>
      <c r="T7" s="30"/>
    </row>
    <row r="8" spans="1:20" ht="12.75">
      <c r="A8" s="54" t="s">
        <v>66</v>
      </c>
      <c r="B8" s="73" t="s">
        <v>113</v>
      </c>
      <c r="C8" s="73" t="s">
        <v>124</v>
      </c>
      <c r="D8" s="241">
        <v>32042</v>
      </c>
      <c r="E8" s="241">
        <v>32132</v>
      </c>
      <c r="F8" s="241">
        <v>29327</v>
      </c>
      <c r="G8" s="241">
        <v>29233</v>
      </c>
      <c r="H8" s="241">
        <v>33128</v>
      </c>
      <c r="I8" s="241">
        <v>37034</v>
      </c>
      <c r="J8" s="241">
        <v>38368</v>
      </c>
      <c r="K8" s="241">
        <v>53232</v>
      </c>
      <c r="L8" s="241">
        <v>47928</v>
      </c>
      <c r="M8" s="241">
        <v>46388</v>
      </c>
      <c r="N8" s="241">
        <v>51850</v>
      </c>
      <c r="O8" s="241">
        <v>63748</v>
      </c>
      <c r="P8" s="241">
        <v>59921</v>
      </c>
      <c r="Q8" s="241">
        <v>65427</v>
      </c>
      <c r="R8" s="241">
        <v>80224</v>
      </c>
      <c r="S8" s="241">
        <v>65269</v>
      </c>
      <c r="T8" s="241">
        <v>61725</v>
      </c>
    </row>
    <row r="9" spans="1:20" ht="12.75">
      <c r="A9" s="54"/>
      <c r="B9" s="73"/>
      <c r="C9" s="62" t="s">
        <v>141</v>
      </c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176"/>
      <c r="P9" s="176"/>
      <c r="Q9" s="30"/>
      <c r="R9" s="176"/>
      <c r="S9" s="176"/>
      <c r="T9" s="176"/>
    </row>
    <row r="10" spans="1:20" ht="12.75">
      <c r="A10" s="53"/>
      <c r="B10" s="73" t="s">
        <v>122</v>
      </c>
      <c r="C10" s="73" t="s">
        <v>128</v>
      </c>
      <c r="D10" s="241">
        <v>91712</v>
      </c>
      <c r="E10" s="241">
        <v>85614</v>
      </c>
      <c r="F10" s="241">
        <v>98693</v>
      </c>
      <c r="G10" s="241">
        <v>91454</v>
      </c>
      <c r="H10" s="241">
        <v>101172</v>
      </c>
      <c r="I10" s="241">
        <v>99123</v>
      </c>
      <c r="J10" s="241">
        <v>117986</v>
      </c>
      <c r="K10" s="241">
        <v>119779</v>
      </c>
      <c r="L10" s="241">
        <v>132018</v>
      </c>
      <c r="M10" s="241">
        <v>123619</v>
      </c>
      <c r="N10" s="241">
        <v>124401</v>
      </c>
      <c r="O10" s="241">
        <v>158913</v>
      </c>
      <c r="P10" s="241">
        <v>156634</v>
      </c>
      <c r="Q10" s="241">
        <v>163024</v>
      </c>
      <c r="R10" s="241">
        <v>171525</v>
      </c>
      <c r="S10" s="241">
        <v>227608</v>
      </c>
      <c r="T10" s="241">
        <v>231743</v>
      </c>
    </row>
    <row r="11" spans="1:20" ht="14.25" customHeight="1">
      <c r="A11" s="53"/>
      <c r="B11" s="73"/>
      <c r="C11" s="62" t="s">
        <v>144</v>
      </c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176"/>
      <c r="P11" s="176"/>
      <c r="Q11" s="30"/>
      <c r="R11" s="176"/>
      <c r="S11" s="176"/>
      <c r="T11" s="176"/>
    </row>
    <row r="12" spans="1:20" ht="12.75">
      <c r="A12" s="53"/>
      <c r="B12" s="55"/>
      <c r="C12" s="73" t="s">
        <v>211</v>
      </c>
      <c r="D12" s="241">
        <v>24648</v>
      </c>
      <c r="E12" s="241">
        <v>28030</v>
      </c>
      <c r="F12" s="241">
        <v>29505</v>
      </c>
      <c r="G12" s="241">
        <v>28813</v>
      </c>
      <c r="H12" s="241">
        <v>28468</v>
      </c>
      <c r="I12" s="241">
        <v>25748</v>
      </c>
      <c r="J12" s="241">
        <v>26438</v>
      </c>
      <c r="K12" s="241">
        <v>29319</v>
      </c>
      <c r="L12" s="241">
        <v>28856</v>
      </c>
      <c r="M12" s="241">
        <v>28143</v>
      </c>
      <c r="N12" s="241">
        <v>35734</v>
      </c>
      <c r="O12" s="241">
        <v>44589</v>
      </c>
      <c r="P12" s="241">
        <v>45673</v>
      </c>
      <c r="Q12" s="241">
        <v>50860</v>
      </c>
      <c r="R12" s="241">
        <v>50423</v>
      </c>
      <c r="S12" s="241">
        <v>48247</v>
      </c>
      <c r="T12" s="241">
        <v>55811</v>
      </c>
    </row>
    <row r="13" spans="1:20" ht="12.75">
      <c r="A13" s="53"/>
      <c r="B13" s="55"/>
      <c r="C13" s="62" t="s">
        <v>212</v>
      </c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176"/>
      <c r="P13" s="176"/>
      <c r="Q13" s="30"/>
      <c r="R13" s="176"/>
      <c r="S13" s="176"/>
      <c r="T13" s="176"/>
    </row>
    <row r="14" spans="1:20" s="6" customFormat="1" ht="12.75">
      <c r="A14" s="54"/>
      <c r="C14" s="54" t="s">
        <v>206</v>
      </c>
      <c r="D14" s="38">
        <f aca="true" t="shared" si="0" ref="D14:T14">SUM(D8:D13)</f>
        <v>148402</v>
      </c>
      <c r="E14" s="38">
        <f t="shared" si="0"/>
        <v>145776</v>
      </c>
      <c r="F14" s="38">
        <f t="shared" si="0"/>
        <v>157525</v>
      </c>
      <c r="G14" s="38">
        <f t="shared" si="0"/>
        <v>149500</v>
      </c>
      <c r="H14" s="38">
        <f t="shared" si="0"/>
        <v>162768</v>
      </c>
      <c r="I14" s="38">
        <f t="shared" si="0"/>
        <v>161905</v>
      </c>
      <c r="J14" s="38">
        <f t="shared" si="0"/>
        <v>182792</v>
      </c>
      <c r="K14" s="38">
        <f t="shared" si="0"/>
        <v>202330</v>
      </c>
      <c r="L14" s="38">
        <f t="shared" si="0"/>
        <v>208802</v>
      </c>
      <c r="M14" s="38">
        <f t="shared" si="0"/>
        <v>198150</v>
      </c>
      <c r="N14" s="38">
        <f t="shared" si="0"/>
        <v>211985</v>
      </c>
      <c r="O14" s="38">
        <f t="shared" si="0"/>
        <v>267250</v>
      </c>
      <c r="P14" s="38">
        <f t="shared" si="0"/>
        <v>262228</v>
      </c>
      <c r="Q14" s="38">
        <f t="shared" si="0"/>
        <v>279311</v>
      </c>
      <c r="R14" s="38">
        <f t="shared" si="0"/>
        <v>302172</v>
      </c>
      <c r="S14" s="38">
        <f t="shared" si="0"/>
        <v>341124</v>
      </c>
      <c r="T14" s="38">
        <f t="shared" si="0"/>
        <v>349279</v>
      </c>
    </row>
    <row r="15" spans="1:20" s="6" customFormat="1" ht="12.75">
      <c r="A15" s="54"/>
      <c r="B15" s="54"/>
      <c r="C15" s="54"/>
      <c r="D15" s="46"/>
      <c r="E15" s="46"/>
      <c r="F15" s="46"/>
      <c r="G15" s="46"/>
      <c r="H15" s="46"/>
      <c r="I15" s="46"/>
      <c r="J15" s="252"/>
      <c r="K15" s="252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12.75">
      <c r="A16" s="54" t="s">
        <v>67</v>
      </c>
      <c r="B16" s="73" t="s">
        <v>113</v>
      </c>
      <c r="C16" s="73" t="s">
        <v>124</v>
      </c>
      <c r="D16" s="241">
        <v>32997</v>
      </c>
      <c r="E16" s="241">
        <v>33606</v>
      </c>
      <c r="F16" s="241">
        <v>28645</v>
      </c>
      <c r="G16" s="241">
        <v>30477</v>
      </c>
      <c r="H16" s="241">
        <v>31427</v>
      </c>
      <c r="I16" s="241">
        <v>33814</v>
      </c>
      <c r="J16" s="241">
        <v>35572</v>
      </c>
      <c r="K16" s="241">
        <v>37091</v>
      </c>
      <c r="L16" s="241">
        <v>45107</v>
      </c>
      <c r="M16" s="241">
        <v>43406</v>
      </c>
      <c r="N16" s="241">
        <v>39091</v>
      </c>
      <c r="O16" s="241">
        <v>40705</v>
      </c>
      <c r="P16" s="241">
        <v>39588</v>
      </c>
      <c r="Q16" s="241">
        <v>41884</v>
      </c>
      <c r="R16" s="241">
        <v>42864</v>
      </c>
      <c r="S16" s="241">
        <v>38582</v>
      </c>
      <c r="T16" s="241">
        <v>36927</v>
      </c>
    </row>
    <row r="17" spans="1:20" ht="12.75">
      <c r="A17" s="53"/>
      <c r="B17" s="73" t="s">
        <v>122</v>
      </c>
      <c r="C17" s="73" t="s">
        <v>128</v>
      </c>
      <c r="D17" s="241">
        <v>32960</v>
      </c>
      <c r="E17" s="241">
        <v>33619</v>
      </c>
      <c r="F17" s="241">
        <v>33428</v>
      </c>
      <c r="G17" s="241">
        <v>37428</v>
      </c>
      <c r="H17" s="241">
        <v>38440</v>
      </c>
      <c r="I17" s="241">
        <v>48605</v>
      </c>
      <c r="J17" s="241">
        <v>47580</v>
      </c>
      <c r="K17" s="241">
        <v>56536</v>
      </c>
      <c r="L17" s="241">
        <v>57237</v>
      </c>
      <c r="M17" s="241">
        <v>42240</v>
      </c>
      <c r="N17" s="241">
        <v>51682</v>
      </c>
      <c r="O17" s="241">
        <v>54816</v>
      </c>
      <c r="P17" s="241">
        <v>51105</v>
      </c>
      <c r="Q17" s="241">
        <v>51131</v>
      </c>
      <c r="R17" s="241">
        <v>60738</v>
      </c>
      <c r="S17" s="241">
        <v>75308</v>
      </c>
      <c r="T17" s="241">
        <v>86018</v>
      </c>
    </row>
    <row r="18" spans="1:20" ht="12.75">
      <c r="A18" s="53"/>
      <c r="B18" s="55"/>
      <c r="C18" s="73" t="s">
        <v>211</v>
      </c>
      <c r="D18" s="241">
        <v>15637</v>
      </c>
      <c r="E18" s="241">
        <v>17600</v>
      </c>
      <c r="F18" s="241">
        <v>19346</v>
      </c>
      <c r="G18" s="241">
        <v>19950</v>
      </c>
      <c r="H18" s="241">
        <v>22240</v>
      </c>
      <c r="I18" s="241">
        <v>22649</v>
      </c>
      <c r="J18" s="241">
        <v>25032</v>
      </c>
      <c r="K18" s="241">
        <v>28452</v>
      </c>
      <c r="L18" s="241">
        <v>30778</v>
      </c>
      <c r="M18" s="241">
        <v>31641</v>
      </c>
      <c r="N18" s="241">
        <v>33678</v>
      </c>
      <c r="O18" s="241">
        <v>31983</v>
      </c>
      <c r="P18" s="241">
        <v>33631</v>
      </c>
      <c r="Q18" s="241">
        <v>26992</v>
      </c>
      <c r="R18" s="241">
        <v>29130</v>
      </c>
      <c r="S18" s="241">
        <v>29501</v>
      </c>
      <c r="T18" s="241">
        <v>30427</v>
      </c>
    </row>
    <row r="19" spans="1:20" ht="12.75">
      <c r="A19" s="53"/>
      <c r="C19" s="54" t="s">
        <v>206</v>
      </c>
      <c r="D19" s="38">
        <f>SUM(D16:D18)</f>
        <v>81594</v>
      </c>
      <c r="E19" s="38">
        <f aca="true" t="shared" si="1" ref="E19:O19">SUM(E16:E18)</f>
        <v>84825</v>
      </c>
      <c r="F19" s="38">
        <f t="shared" si="1"/>
        <v>81419</v>
      </c>
      <c r="G19" s="38">
        <f t="shared" si="1"/>
        <v>87855</v>
      </c>
      <c r="H19" s="38">
        <f t="shared" si="1"/>
        <v>92107</v>
      </c>
      <c r="I19" s="38">
        <f t="shared" si="1"/>
        <v>105068</v>
      </c>
      <c r="J19" s="38">
        <f t="shared" si="1"/>
        <v>108184</v>
      </c>
      <c r="K19" s="38">
        <f t="shared" si="1"/>
        <v>122079</v>
      </c>
      <c r="L19" s="38">
        <f t="shared" si="1"/>
        <v>133122</v>
      </c>
      <c r="M19" s="38">
        <f t="shared" si="1"/>
        <v>117287</v>
      </c>
      <c r="N19" s="38">
        <f t="shared" si="1"/>
        <v>124451</v>
      </c>
      <c r="O19" s="38">
        <f t="shared" si="1"/>
        <v>127504</v>
      </c>
      <c r="P19" s="38">
        <f>SUM(P16:P18)</f>
        <v>124324</v>
      </c>
      <c r="Q19" s="38">
        <f>SUM(Q16:Q18)</f>
        <v>120007</v>
      </c>
      <c r="R19" s="38">
        <f>SUM(R16:R18)</f>
        <v>132732</v>
      </c>
      <c r="S19" s="38">
        <f>SUM(S16:S18)</f>
        <v>143391</v>
      </c>
      <c r="T19" s="38">
        <f>SUM(T16:T18)</f>
        <v>153372</v>
      </c>
    </row>
    <row r="20" spans="1:20" ht="12.75">
      <c r="A20" s="53"/>
      <c r="B20" s="56"/>
      <c r="C20" s="56"/>
      <c r="D20" s="30"/>
      <c r="E20" s="176"/>
      <c r="F20" s="176"/>
      <c r="G20" s="176"/>
      <c r="H20" s="176"/>
      <c r="I20" s="176"/>
      <c r="J20" s="176"/>
      <c r="K20" s="176"/>
      <c r="L20" s="30"/>
      <c r="M20" s="30"/>
      <c r="N20" s="241"/>
      <c r="O20" s="241"/>
      <c r="P20" s="241"/>
      <c r="Q20" s="30"/>
      <c r="R20" s="241"/>
      <c r="S20" s="241"/>
      <c r="T20" s="241"/>
    </row>
    <row r="21" spans="1:20" ht="12.75">
      <c r="A21" s="54" t="s">
        <v>68</v>
      </c>
      <c r="B21" s="73" t="s">
        <v>113</v>
      </c>
      <c r="C21" s="73" t="s">
        <v>124</v>
      </c>
      <c r="D21" s="241">
        <v>21549</v>
      </c>
      <c r="E21" s="241">
        <v>21730</v>
      </c>
      <c r="F21" s="241">
        <v>20564</v>
      </c>
      <c r="G21" s="241">
        <v>20324</v>
      </c>
      <c r="H21" s="241">
        <v>19401</v>
      </c>
      <c r="I21" s="241">
        <v>22385</v>
      </c>
      <c r="J21" s="241">
        <v>23546</v>
      </c>
      <c r="K21" s="241">
        <v>19816</v>
      </c>
      <c r="L21" s="241">
        <v>22387</v>
      </c>
      <c r="M21" s="241">
        <v>17987</v>
      </c>
      <c r="N21" s="241">
        <v>17333</v>
      </c>
      <c r="O21" s="241">
        <v>21385</v>
      </c>
      <c r="P21" s="241">
        <v>19533</v>
      </c>
      <c r="Q21" s="241">
        <v>20615</v>
      </c>
      <c r="R21" s="241">
        <v>21236</v>
      </c>
      <c r="S21" s="241">
        <v>21769</v>
      </c>
      <c r="T21" s="241">
        <v>20944</v>
      </c>
    </row>
    <row r="22" spans="1:20" ht="12.75">
      <c r="A22" s="53"/>
      <c r="B22" s="73" t="s">
        <v>122</v>
      </c>
      <c r="C22" s="73" t="s">
        <v>128</v>
      </c>
      <c r="D22" s="241">
        <v>16037</v>
      </c>
      <c r="E22" s="241">
        <v>17286</v>
      </c>
      <c r="F22" s="241">
        <v>16697</v>
      </c>
      <c r="G22" s="241">
        <v>18298</v>
      </c>
      <c r="H22" s="241">
        <v>22155</v>
      </c>
      <c r="I22" s="241">
        <v>22583</v>
      </c>
      <c r="J22" s="241">
        <v>27483</v>
      </c>
      <c r="K22" s="241">
        <v>28867</v>
      </c>
      <c r="L22" s="241">
        <v>30641</v>
      </c>
      <c r="M22" s="241">
        <v>26362</v>
      </c>
      <c r="N22" s="241">
        <v>28015</v>
      </c>
      <c r="O22" s="241">
        <v>25202</v>
      </c>
      <c r="P22" s="241">
        <v>23955</v>
      </c>
      <c r="Q22" s="241">
        <v>25546</v>
      </c>
      <c r="R22" s="241">
        <v>26363</v>
      </c>
      <c r="S22" s="241">
        <v>28852</v>
      </c>
      <c r="T22" s="241">
        <v>33090</v>
      </c>
    </row>
    <row r="23" spans="1:20" ht="12.75">
      <c r="A23" s="53"/>
      <c r="B23" s="55"/>
      <c r="C23" s="73" t="s">
        <v>211</v>
      </c>
      <c r="D23" s="241">
        <v>5566</v>
      </c>
      <c r="E23" s="241">
        <v>6010</v>
      </c>
      <c r="F23" s="241">
        <v>6256</v>
      </c>
      <c r="G23" s="241">
        <v>6227</v>
      </c>
      <c r="H23" s="241">
        <v>6013</v>
      </c>
      <c r="I23" s="241">
        <v>6146</v>
      </c>
      <c r="J23" s="241">
        <v>7068</v>
      </c>
      <c r="K23" s="241">
        <v>6824</v>
      </c>
      <c r="L23" s="241">
        <v>7980</v>
      </c>
      <c r="M23" s="241">
        <v>8111</v>
      </c>
      <c r="N23" s="241">
        <v>8365</v>
      </c>
      <c r="O23" s="241">
        <v>7576</v>
      </c>
      <c r="P23" s="241">
        <v>7263</v>
      </c>
      <c r="Q23" s="241">
        <v>9893</v>
      </c>
      <c r="R23" s="241">
        <v>7744</v>
      </c>
      <c r="S23" s="241">
        <v>8268</v>
      </c>
      <c r="T23" s="241">
        <v>9424</v>
      </c>
    </row>
    <row r="24" spans="1:20" ht="12.75">
      <c r="A24" s="53"/>
      <c r="C24" s="54" t="s">
        <v>206</v>
      </c>
      <c r="D24" s="243">
        <f>SUM(D21:D23)</f>
        <v>43152</v>
      </c>
      <c r="E24" s="243">
        <f aca="true" t="shared" si="2" ref="E24:O24">SUM(E21:E23)</f>
        <v>45026</v>
      </c>
      <c r="F24" s="243">
        <f t="shared" si="2"/>
        <v>43517</v>
      </c>
      <c r="G24" s="243">
        <f t="shared" si="2"/>
        <v>44849</v>
      </c>
      <c r="H24" s="243">
        <f t="shared" si="2"/>
        <v>47569</v>
      </c>
      <c r="I24" s="243">
        <f t="shared" si="2"/>
        <v>51114</v>
      </c>
      <c r="J24" s="243">
        <f t="shared" si="2"/>
        <v>58097</v>
      </c>
      <c r="K24" s="243">
        <f t="shared" si="2"/>
        <v>55507</v>
      </c>
      <c r="L24" s="243">
        <f t="shared" si="2"/>
        <v>61008</v>
      </c>
      <c r="M24" s="243">
        <f t="shared" si="2"/>
        <v>52460</v>
      </c>
      <c r="N24" s="243">
        <f t="shared" si="2"/>
        <v>53713</v>
      </c>
      <c r="O24" s="243">
        <f t="shared" si="2"/>
        <v>54163</v>
      </c>
      <c r="P24" s="243">
        <f>SUM(P21:P23)</f>
        <v>50751</v>
      </c>
      <c r="Q24" s="243">
        <f>SUM(Q21:Q23)</f>
        <v>56054</v>
      </c>
      <c r="R24" s="243">
        <f>SUM(R21:R23)</f>
        <v>55343</v>
      </c>
      <c r="S24" s="243">
        <f>SUM(S21:S23)</f>
        <v>58889</v>
      </c>
      <c r="T24" s="243">
        <f>SUM(T21:T23)</f>
        <v>63458</v>
      </c>
    </row>
    <row r="25" spans="1:20" ht="12.75">
      <c r="A25" s="53"/>
      <c r="B25" s="54"/>
      <c r="C25" s="54"/>
      <c r="D25" s="241"/>
      <c r="E25" s="38"/>
      <c r="F25" s="38"/>
      <c r="G25" s="38"/>
      <c r="H25" s="38"/>
      <c r="I25" s="38"/>
      <c r="J25" s="38"/>
      <c r="K25" s="38"/>
      <c r="L25" s="38"/>
      <c r="M25" s="30"/>
      <c r="N25" s="241"/>
      <c r="O25" s="241"/>
      <c r="P25" s="241"/>
      <c r="Q25" s="30"/>
      <c r="R25" s="241"/>
      <c r="S25" s="241"/>
      <c r="T25" s="241"/>
    </row>
    <row r="26" spans="1:20" ht="12.75">
      <c r="A26" s="35" t="s">
        <v>69</v>
      </c>
      <c r="B26" s="73" t="s">
        <v>113</v>
      </c>
      <c r="C26" s="73" t="s">
        <v>124</v>
      </c>
      <c r="D26" s="241">
        <v>25129</v>
      </c>
      <c r="E26" s="241">
        <v>29964</v>
      </c>
      <c r="F26" s="241">
        <v>25355</v>
      </c>
      <c r="G26" s="241">
        <v>25262</v>
      </c>
      <c r="H26" s="241">
        <v>25100</v>
      </c>
      <c r="I26" s="241">
        <v>24528</v>
      </c>
      <c r="J26" s="241">
        <v>26709</v>
      </c>
      <c r="K26" s="241">
        <v>30835</v>
      </c>
      <c r="L26" s="241">
        <v>33093</v>
      </c>
      <c r="M26" s="241">
        <v>27586</v>
      </c>
      <c r="N26" s="241">
        <v>35495</v>
      </c>
      <c r="O26" s="241">
        <v>23542</v>
      </c>
      <c r="P26" s="241">
        <v>25928</v>
      </c>
      <c r="Q26" s="241">
        <v>25443</v>
      </c>
      <c r="R26" s="241">
        <v>26466</v>
      </c>
      <c r="S26" s="241">
        <v>26402</v>
      </c>
      <c r="T26" s="241">
        <v>27759</v>
      </c>
    </row>
    <row r="27" spans="1:20" ht="12.75">
      <c r="A27" s="53"/>
      <c r="B27" s="73" t="s">
        <v>122</v>
      </c>
      <c r="C27" s="73" t="s">
        <v>128</v>
      </c>
      <c r="D27" s="241">
        <v>29954</v>
      </c>
      <c r="E27" s="241">
        <v>37548</v>
      </c>
      <c r="F27" s="241">
        <v>36005</v>
      </c>
      <c r="G27" s="241">
        <v>37977</v>
      </c>
      <c r="H27" s="241">
        <v>43540</v>
      </c>
      <c r="I27" s="241">
        <v>46168</v>
      </c>
      <c r="J27" s="241">
        <v>51069</v>
      </c>
      <c r="K27" s="241">
        <v>66439</v>
      </c>
      <c r="L27" s="241">
        <v>61924</v>
      </c>
      <c r="M27" s="241">
        <v>55026</v>
      </c>
      <c r="N27" s="241">
        <v>50475</v>
      </c>
      <c r="O27" s="241">
        <v>58702</v>
      </c>
      <c r="P27" s="241">
        <v>53826</v>
      </c>
      <c r="Q27" s="241">
        <v>51027</v>
      </c>
      <c r="R27" s="241">
        <v>58434</v>
      </c>
      <c r="S27" s="241">
        <v>63687</v>
      </c>
      <c r="T27" s="241">
        <v>74560</v>
      </c>
    </row>
    <row r="28" spans="1:20" ht="12.75">
      <c r="A28" s="53"/>
      <c r="B28" s="55"/>
      <c r="C28" s="73" t="s">
        <v>211</v>
      </c>
      <c r="D28" s="241">
        <v>12656</v>
      </c>
      <c r="E28" s="241">
        <v>12769</v>
      </c>
      <c r="F28" s="241">
        <v>13545</v>
      </c>
      <c r="G28" s="241">
        <v>14616</v>
      </c>
      <c r="H28" s="241">
        <v>13396</v>
      </c>
      <c r="I28" s="241">
        <v>15643</v>
      </c>
      <c r="J28" s="241">
        <v>17717</v>
      </c>
      <c r="K28" s="241">
        <v>17729</v>
      </c>
      <c r="L28" s="241">
        <v>16581</v>
      </c>
      <c r="M28" s="241">
        <v>18003</v>
      </c>
      <c r="N28" s="241">
        <v>23272</v>
      </c>
      <c r="O28" s="241">
        <v>24080</v>
      </c>
      <c r="P28" s="241">
        <v>26158</v>
      </c>
      <c r="Q28" s="241">
        <v>25384</v>
      </c>
      <c r="R28" s="241">
        <v>23700</v>
      </c>
      <c r="S28" s="241">
        <v>24509</v>
      </c>
      <c r="T28" s="241">
        <v>26431</v>
      </c>
    </row>
    <row r="29" spans="1:20" ht="12.75">
      <c r="A29" s="54"/>
      <c r="C29" s="54" t="s">
        <v>206</v>
      </c>
      <c r="D29" s="243">
        <f>SUM(D26:D28)</f>
        <v>67739</v>
      </c>
      <c r="E29" s="243">
        <f aca="true" t="shared" si="3" ref="E29:O29">SUM(E26:E28)</f>
        <v>80281</v>
      </c>
      <c r="F29" s="243">
        <f t="shared" si="3"/>
        <v>74905</v>
      </c>
      <c r="G29" s="243">
        <f t="shared" si="3"/>
        <v>77855</v>
      </c>
      <c r="H29" s="243">
        <f t="shared" si="3"/>
        <v>82036</v>
      </c>
      <c r="I29" s="243">
        <f t="shared" si="3"/>
        <v>86339</v>
      </c>
      <c r="J29" s="243">
        <f t="shared" si="3"/>
        <v>95495</v>
      </c>
      <c r="K29" s="243">
        <f t="shared" si="3"/>
        <v>115003</v>
      </c>
      <c r="L29" s="243">
        <f t="shared" si="3"/>
        <v>111598</v>
      </c>
      <c r="M29" s="243">
        <f t="shared" si="3"/>
        <v>100615</v>
      </c>
      <c r="N29" s="243">
        <f t="shared" si="3"/>
        <v>109242</v>
      </c>
      <c r="O29" s="243">
        <f t="shared" si="3"/>
        <v>106324</v>
      </c>
      <c r="P29" s="243">
        <f>SUM(P26:P28)</f>
        <v>105912</v>
      </c>
      <c r="Q29" s="243">
        <f>SUM(Q26:Q28)</f>
        <v>101854</v>
      </c>
      <c r="R29" s="243">
        <f>SUM(R26:R28)</f>
        <v>108600</v>
      </c>
      <c r="S29" s="243">
        <f>SUM(S26:S28)</f>
        <v>114598</v>
      </c>
      <c r="T29" s="243">
        <f>SUM(T26:T28)</f>
        <v>128750</v>
      </c>
    </row>
    <row r="30" spans="1:20" ht="12.75">
      <c r="A30" s="54"/>
      <c r="B30" s="54"/>
      <c r="C30" s="54"/>
      <c r="D30" s="241"/>
      <c r="E30" s="38"/>
      <c r="F30" s="38"/>
      <c r="G30" s="38"/>
      <c r="H30" s="38"/>
      <c r="I30" s="38"/>
      <c r="J30" s="38"/>
      <c r="K30" s="38"/>
      <c r="L30" s="38"/>
      <c r="M30" s="30"/>
      <c r="N30" s="241"/>
      <c r="O30" s="241"/>
      <c r="P30" s="241"/>
      <c r="Q30" s="30"/>
      <c r="R30" s="241"/>
      <c r="S30" s="241"/>
      <c r="T30" s="241"/>
    </row>
    <row r="31" spans="1:20" ht="12.75">
      <c r="A31" s="56" t="s">
        <v>70</v>
      </c>
      <c r="B31" s="73" t="s">
        <v>113</v>
      </c>
      <c r="C31" s="73" t="s">
        <v>124</v>
      </c>
      <c r="D31" s="241">
        <v>40567</v>
      </c>
      <c r="E31" s="241">
        <v>49294</v>
      </c>
      <c r="F31" s="241">
        <v>45076</v>
      </c>
      <c r="G31" s="241">
        <v>45712</v>
      </c>
      <c r="H31" s="241">
        <v>40306</v>
      </c>
      <c r="I31" s="241">
        <v>46040</v>
      </c>
      <c r="J31" s="241">
        <v>49116</v>
      </c>
      <c r="K31" s="241">
        <v>57265</v>
      </c>
      <c r="L31" s="241">
        <v>60219</v>
      </c>
      <c r="M31" s="241">
        <v>59989</v>
      </c>
      <c r="N31" s="241">
        <v>59602</v>
      </c>
      <c r="O31" s="241">
        <v>59676</v>
      </c>
      <c r="P31" s="241">
        <v>62216</v>
      </c>
      <c r="Q31" s="241">
        <v>63759</v>
      </c>
      <c r="R31" s="241">
        <v>73679</v>
      </c>
      <c r="S31" s="241">
        <v>58798</v>
      </c>
      <c r="T31" s="241">
        <v>65164</v>
      </c>
    </row>
    <row r="32" spans="1:20" ht="12.75">
      <c r="A32" s="53"/>
      <c r="B32" s="73" t="s">
        <v>122</v>
      </c>
      <c r="C32" s="73" t="s">
        <v>128</v>
      </c>
      <c r="D32" s="241">
        <v>44880</v>
      </c>
      <c r="E32" s="241">
        <v>51666</v>
      </c>
      <c r="F32" s="241">
        <v>50368</v>
      </c>
      <c r="G32" s="241">
        <v>55426</v>
      </c>
      <c r="H32" s="241">
        <v>62040</v>
      </c>
      <c r="I32" s="241">
        <v>64884</v>
      </c>
      <c r="J32" s="241">
        <v>77355</v>
      </c>
      <c r="K32" s="241">
        <v>87352</v>
      </c>
      <c r="L32" s="241">
        <v>86364</v>
      </c>
      <c r="M32" s="241">
        <v>66377</v>
      </c>
      <c r="N32" s="241">
        <v>85744</v>
      </c>
      <c r="O32" s="241">
        <v>74183</v>
      </c>
      <c r="P32" s="241">
        <v>86131</v>
      </c>
      <c r="Q32" s="241">
        <v>83401</v>
      </c>
      <c r="R32" s="241">
        <v>89177</v>
      </c>
      <c r="S32" s="241">
        <v>102651</v>
      </c>
      <c r="T32" s="241">
        <v>109614</v>
      </c>
    </row>
    <row r="33" spans="1:20" ht="12.75">
      <c r="A33" s="53"/>
      <c r="B33" s="55"/>
      <c r="C33" s="73" t="s">
        <v>211</v>
      </c>
      <c r="D33" s="241">
        <v>16934</v>
      </c>
      <c r="E33" s="241">
        <v>18549</v>
      </c>
      <c r="F33" s="241">
        <v>22144</v>
      </c>
      <c r="G33" s="241">
        <v>22390</v>
      </c>
      <c r="H33" s="241">
        <v>20569</v>
      </c>
      <c r="I33" s="241">
        <v>22407</v>
      </c>
      <c r="J33" s="241">
        <v>23889</v>
      </c>
      <c r="K33" s="241">
        <v>24679</v>
      </c>
      <c r="L33" s="241">
        <v>28349</v>
      </c>
      <c r="M33" s="241">
        <v>29042</v>
      </c>
      <c r="N33" s="241">
        <v>25687</v>
      </c>
      <c r="O33" s="241">
        <v>24806</v>
      </c>
      <c r="P33" s="241">
        <v>24088</v>
      </c>
      <c r="Q33" s="241">
        <v>22816</v>
      </c>
      <c r="R33" s="241">
        <v>28770</v>
      </c>
      <c r="S33" s="241">
        <v>31140</v>
      </c>
      <c r="T33" s="241">
        <v>34699</v>
      </c>
    </row>
    <row r="34" spans="1:20" ht="12.75">
      <c r="A34" s="54"/>
      <c r="C34" s="54" t="s">
        <v>206</v>
      </c>
      <c r="D34" s="243">
        <f>SUM(D31:D33)</f>
        <v>102381</v>
      </c>
      <c r="E34" s="243">
        <f aca="true" t="shared" si="4" ref="E34:O34">SUM(E31:E33)</f>
        <v>119509</v>
      </c>
      <c r="F34" s="243">
        <f t="shared" si="4"/>
        <v>117588</v>
      </c>
      <c r="G34" s="243">
        <f t="shared" si="4"/>
        <v>123528</v>
      </c>
      <c r="H34" s="243">
        <f t="shared" si="4"/>
        <v>122915</v>
      </c>
      <c r="I34" s="243">
        <f t="shared" si="4"/>
        <v>133331</v>
      </c>
      <c r="J34" s="243">
        <f t="shared" si="4"/>
        <v>150360</v>
      </c>
      <c r="K34" s="243">
        <f t="shared" si="4"/>
        <v>169296</v>
      </c>
      <c r="L34" s="243">
        <f t="shared" si="4"/>
        <v>174932</v>
      </c>
      <c r="M34" s="243">
        <f t="shared" si="4"/>
        <v>155408</v>
      </c>
      <c r="N34" s="243">
        <f t="shared" si="4"/>
        <v>171033</v>
      </c>
      <c r="O34" s="243">
        <f t="shared" si="4"/>
        <v>158665</v>
      </c>
      <c r="P34" s="243">
        <f>SUM(P31:P33)</f>
        <v>172435</v>
      </c>
      <c r="Q34" s="243">
        <f>SUM(Q31:Q33)</f>
        <v>169976</v>
      </c>
      <c r="R34" s="243">
        <f>SUM(R31:R33)</f>
        <v>191626</v>
      </c>
      <c r="S34" s="243">
        <f>SUM(S31:S33)</f>
        <v>192589</v>
      </c>
      <c r="T34" s="243">
        <f>SUM(T31:T33)</f>
        <v>209477</v>
      </c>
    </row>
    <row r="35" spans="1:20" ht="12.75">
      <c r="A35" s="54"/>
      <c r="B35" s="54"/>
      <c r="C35" s="54"/>
      <c r="D35" s="241"/>
      <c r="E35" s="38"/>
      <c r="F35" s="38"/>
      <c r="G35" s="38"/>
      <c r="H35" s="38"/>
      <c r="I35" s="38"/>
      <c r="J35" s="38"/>
      <c r="K35" s="38"/>
      <c r="L35" s="38"/>
      <c r="M35" s="30"/>
      <c r="N35" s="241"/>
      <c r="O35" s="241"/>
      <c r="P35" s="241"/>
      <c r="Q35" s="30"/>
      <c r="R35" s="241"/>
      <c r="S35" s="241"/>
      <c r="T35" s="241"/>
    </row>
    <row r="36" spans="1:20" ht="12.75">
      <c r="A36" s="54" t="s">
        <v>71</v>
      </c>
      <c r="B36" s="73" t="s">
        <v>113</v>
      </c>
      <c r="C36" s="73" t="s">
        <v>124</v>
      </c>
      <c r="D36" s="241">
        <v>17752</v>
      </c>
      <c r="E36" s="241">
        <v>17018</v>
      </c>
      <c r="F36" s="241">
        <v>18442</v>
      </c>
      <c r="G36" s="241">
        <v>20310</v>
      </c>
      <c r="H36" s="241">
        <v>21313</v>
      </c>
      <c r="I36" s="241">
        <v>22158</v>
      </c>
      <c r="J36" s="241">
        <v>23367</v>
      </c>
      <c r="K36" s="241">
        <v>20983</v>
      </c>
      <c r="L36" s="241">
        <v>25493</v>
      </c>
      <c r="M36" s="241">
        <v>18976</v>
      </c>
      <c r="N36" s="241">
        <v>20322</v>
      </c>
      <c r="O36" s="241">
        <v>23395</v>
      </c>
      <c r="P36" s="241">
        <v>20847</v>
      </c>
      <c r="Q36" s="241">
        <v>20591</v>
      </c>
      <c r="R36" s="241">
        <v>18213</v>
      </c>
      <c r="S36" s="241">
        <v>18398</v>
      </c>
      <c r="T36" s="241">
        <v>18452</v>
      </c>
    </row>
    <row r="37" spans="1:20" ht="12.75">
      <c r="A37" s="53"/>
      <c r="B37" s="73" t="s">
        <v>122</v>
      </c>
      <c r="C37" s="73" t="s">
        <v>128</v>
      </c>
      <c r="D37" s="241">
        <v>13445</v>
      </c>
      <c r="E37" s="241">
        <v>13761</v>
      </c>
      <c r="F37" s="241">
        <v>13699</v>
      </c>
      <c r="G37" s="241">
        <v>15403</v>
      </c>
      <c r="H37" s="241">
        <v>16741</v>
      </c>
      <c r="I37" s="241">
        <v>18266</v>
      </c>
      <c r="J37" s="241">
        <v>20382</v>
      </c>
      <c r="K37" s="241">
        <v>22360</v>
      </c>
      <c r="L37" s="241">
        <v>20794</v>
      </c>
      <c r="M37" s="241">
        <v>19835</v>
      </c>
      <c r="N37" s="241">
        <v>19480</v>
      </c>
      <c r="O37" s="241">
        <v>18246</v>
      </c>
      <c r="P37" s="241">
        <v>17370</v>
      </c>
      <c r="Q37" s="241">
        <v>17446</v>
      </c>
      <c r="R37" s="241">
        <v>18470</v>
      </c>
      <c r="S37" s="241">
        <v>22738</v>
      </c>
      <c r="T37" s="241">
        <v>25157</v>
      </c>
    </row>
    <row r="38" spans="1:20" ht="12.75">
      <c r="A38" s="53"/>
      <c r="B38" s="55"/>
      <c r="C38" s="73" t="s">
        <v>211</v>
      </c>
      <c r="D38" s="241">
        <v>5259</v>
      </c>
      <c r="E38" s="241">
        <v>5448</v>
      </c>
      <c r="F38" s="241">
        <v>5905</v>
      </c>
      <c r="G38" s="241">
        <v>5851</v>
      </c>
      <c r="H38" s="241">
        <v>6663</v>
      </c>
      <c r="I38" s="241">
        <v>6974</v>
      </c>
      <c r="J38" s="241">
        <v>7470</v>
      </c>
      <c r="K38" s="241">
        <v>7072</v>
      </c>
      <c r="L38" s="241">
        <v>9044</v>
      </c>
      <c r="M38" s="241">
        <v>10124</v>
      </c>
      <c r="N38" s="241">
        <v>10688</v>
      </c>
      <c r="O38" s="241">
        <v>7652</v>
      </c>
      <c r="P38" s="241">
        <v>8029</v>
      </c>
      <c r="Q38" s="241">
        <v>10011</v>
      </c>
      <c r="R38" s="241">
        <v>9365</v>
      </c>
      <c r="S38" s="241">
        <v>10420</v>
      </c>
      <c r="T38" s="241">
        <v>10406</v>
      </c>
    </row>
    <row r="39" spans="1:20" ht="12.75">
      <c r="A39" s="54"/>
      <c r="C39" s="54" t="s">
        <v>206</v>
      </c>
      <c r="D39" s="243">
        <f>SUM(D36:D38)</f>
        <v>36456</v>
      </c>
      <c r="E39" s="243">
        <f aca="true" t="shared" si="5" ref="E39:O39">SUM(E36:E38)</f>
        <v>36227</v>
      </c>
      <c r="F39" s="243">
        <f t="shared" si="5"/>
        <v>38046</v>
      </c>
      <c r="G39" s="243">
        <f t="shared" si="5"/>
        <v>41564</v>
      </c>
      <c r="H39" s="243">
        <f t="shared" si="5"/>
        <v>44717</v>
      </c>
      <c r="I39" s="243">
        <f t="shared" si="5"/>
        <v>47398</v>
      </c>
      <c r="J39" s="243">
        <f t="shared" si="5"/>
        <v>51219</v>
      </c>
      <c r="K39" s="243">
        <f t="shared" si="5"/>
        <v>50415</v>
      </c>
      <c r="L39" s="243">
        <f t="shared" si="5"/>
        <v>55331</v>
      </c>
      <c r="M39" s="243">
        <f t="shared" si="5"/>
        <v>48935</v>
      </c>
      <c r="N39" s="243">
        <f t="shared" si="5"/>
        <v>50490</v>
      </c>
      <c r="O39" s="243">
        <f t="shared" si="5"/>
        <v>49293</v>
      </c>
      <c r="P39" s="243">
        <f>SUM(P36:P38)</f>
        <v>46246</v>
      </c>
      <c r="Q39" s="243">
        <f>SUM(Q36:Q38)</f>
        <v>48048</v>
      </c>
      <c r="R39" s="243">
        <f>SUM(R36:R38)</f>
        <v>46048</v>
      </c>
      <c r="S39" s="243">
        <f>SUM(S36:S38)</f>
        <v>51556</v>
      </c>
      <c r="T39" s="243">
        <f>SUM(T36:T38)</f>
        <v>54015</v>
      </c>
    </row>
    <row r="40" spans="1:20" ht="12.75">
      <c r="A40" s="54"/>
      <c r="B40" s="54"/>
      <c r="C40" s="54"/>
      <c r="D40" s="241"/>
      <c r="E40" s="38"/>
      <c r="F40" s="38"/>
      <c r="G40" s="38"/>
      <c r="H40" s="38"/>
      <c r="I40" s="38"/>
      <c r="J40" s="38"/>
      <c r="K40" s="38"/>
      <c r="L40" s="38"/>
      <c r="M40" s="30"/>
      <c r="N40" s="241"/>
      <c r="O40" s="241"/>
      <c r="P40" s="241"/>
      <c r="Q40" s="30"/>
      <c r="R40" s="241"/>
      <c r="S40" s="241"/>
      <c r="T40" s="241"/>
    </row>
    <row r="41" spans="1:20" ht="12.75">
      <c r="A41" s="54" t="s">
        <v>74</v>
      </c>
      <c r="B41" s="73" t="s">
        <v>113</v>
      </c>
      <c r="C41" s="73" t="s">
        <v>124</v>
      </c>
      <c r="D41" s="241">
        <v>8646</v>
      </c>
      <c r="E41" s="241">
        <v>8302</v>
      </c>
      <c r="F41" s="241">
        <v>7772</v>
      </c>
      <c r="G41" s="241">
        <v>7339</v>
      </c>
      <c r="H41" s="241">
        <v>8824</v>
      </c>
      <c r="I41" s="241">
        <v>9725</v>
      </c>
      <c r="J41" s="241">
        <v>9505</v>
      </c>
      <c r="K41" s="241">
        <v>8703</v>
      </c>
      <c r="L41" s="241">
        <v>12932</v>
      </c>
      <c r="M41" s="241">
        <v>7747</v>
      </c>
      <c r="N41" s="241">
        <v>7367</v>
      </c>
      <c r="O41" s="241">
        <v>8155</v>
      </c>
      <c r="P41" s="241">
        <v>8935</v>
      </c>
      <c r="Q41" s="241">
        <v>7206</v>
      </c>
      <c r="R41" s="241">
        <v>7869</v>
      </c>
      <c r="S41" s="241">
        <v>12160</v>
      </c>
      <c r="T41" s="241">
        <v>13142</v>
      </c>
    </row>
    <row r="42" spans="1:20" ht="12.75">
      <c r="A42" s="53"/>
      <c r="B42" s="73" t="s">
        <v>122</v>
      </c>
      <c r="C42" s="73" t="s">
        <v>128</v>
      </c>
      <c r="D42" s="241">
        <v>8828</v>
      </c>
      <c r="E42" s="241">
        <v>8957</v>
      </c>
      <c r="F42" s="241">
        <v>8074</v>
      </c>
      <c r="G42" s="241">
        <v>7245</v>
      </c>
      <c r="H42" s="241">
        <v>10614</v>
      </c>
      <c r="I42" s="241">
        <v>11317</v>
      </c>
      <c r="J42" s="241">
        <v>11344</v>
      </c>
      <c r="K42" s="241">
        <v>12914</v>
      </c>
      <c r="L42" s="241">
        <v>14018</v>
      </c>
      <c r="M42" s="241">
        <v>12764</v>
      </c>
      <c r="N42" s="241">
        <v>11900</v>
      </c>
      <c r="O42" s="241">
        <v>11390</v>
      </c>
      <c r="P42" s="241">
        <v>11850</v>
      </c>
      <c r="Q42" s="241">
        <v>10733</v>
      </c>
      <c r="R42" s="241">
        <v>11317</v>
      </c>
      <c r="S42" s="241">
        <v>13622</v>
      </c>
      <c r="T42" s="241">
        <v>15263</v>
      </c>
    </row>
    <row r="43" spans="1:20" ht="12.75">
      <c r="A43" s="53"/>
      <c r="B43" s="55"/>
      <c r="C43" s="73" t="s">
        <v>211</v>
      </c>
      <c r="D43" s="241">
        <v>3095</v>
      </c>
      <c r="E43" s="241">
        <v>3306</v>
      </c>
      <c r="F43" s="241">
        <v>4384</v>
      </c>
      <c r="G43" s="241">
        <v>4136</v>
      </c>
      <c r="H43" s="241">
        <v>6041</v>
      </c>
      <c r="I43" s="241">
        <v>5784</v>
      </c>
      <c r="J43" s="241">
        <v>5563</v>
      </c>
      <c r="K43" s="241">
        <v>5486</v>
      </c>
      <c r="L43" s="241">
        <v>5577</v>
      </c>
      <c r="M43" s="241">
        <v>4792</v>
      </c>
      <c r="N43" s="241">
        <v>4557</v>
      </c>
      <c r="O43" s="241">
        <v>4889</v>
      </c>
      <c r="P43" s="241">
        <v>6052</v>
      </c>
      <c r="Q43" s="241">
        <v>5571</v>
      </c>
      <c r="R43" s="241">
        <v>5733</v>
      </c>
      <c r="S43" s="241">
        <v>4631</v>
      </c>
      <c r="T43" s="241">
        <v>5065</v>
      </c>
    </row>
    <row r="44" spans="1:20" ht="12.75">
      <c r="A44" s="54"/>
      <c r="C44" s="54" t="s">
        <v>206</v>
      </c>
      <c r="D44" s="243">
        <f>SUM(D41:D43)</f>
        <v>20569</v>
      </c>
      <c r="E44" s="243">
        <f aca="true" t="shared" si="6" ref="E44:O44">SUM(E41:E43)</f>
        <v>20565</v>
      </c>
      <c r="F44" s="243">
        <f t="shared" si="6"/>
        <v>20230</v>
      </c>
      <c r="G44" s="243">
        <f t="shared" si="6"/>
        <v>18720</v>
      </c>
      <c r="H44" s="243">
        <f t="shared" si="6"/>
        <v>25479</v>
      </c>
      <c r="I44" s="243">
        <f t="shared" si="6"/>
        <v>26826</v>
      </c>
      <c r="J44" s="243">
        <f t="shared" si="6"/>
        <v>26412</v>
      </c>
      <c r="K44" s="243">
        <f t="shared" si="6"/>
        <v>27103</v>
      </c>
      <c r="L44" s="243">
        <f t="shared" si="6"/>
        <v>32527</v>
      </c>
      <c r="M44" s="243">
        <f t="shared" si="6"/>
        <v>25303</v>
      </c>
      <c r="N44" s="243">
        <f t="shared" si="6"/>
        <v>23824</v>
      </c>
      <c r="O44" s="243">
        <f t="shared" si="6"/>
        <v>24434</v>
      </c>
      <c r="P44" s="243">
        <f>SUM(P41:P43)</f>
        <v>26837</v>
      </c>
      <c r="Q44" s="243">
        <f>SUM(Q41:Q43)</f>
        <v>23510</v>
      </c>
      <c r="R44" s="243">
        <f>SUM(R41:R43)</f>
        <v>24919</v>
      </c>
      <c r="S44" s="243">
        <f>SUM(S41:S43)</f>
        <v>30413</v>
      </c>
      <c r="T44" s="243">
        <f>SUM(T41:T43)</f>
        <v>33470</v>
      </c>
    </row>
    <row r="45" spans="1:20" ht="12.75">
      <c r="A45" s="54"/>
      <c r="B45" s="54"/>
      <c r="C45" s="54"/>
      <c r="D45" s="241"/>
      <c r="E45" s="38"/>
      <c r="F45" s="38"/>
      <c r="G45" s="38"/>
      <c r="H45" s="38"/>
      <c r="I45" s="38"/>
      <c r="J45" s="38"/>
      <c r="K45" s="38"/>
      <c r="L45" s="38"/>
      <c r="M45" s="30"/>
      <c r="N45" s="241"/>
      <c r="O45" s="241"/>
      <c r="P45" s="241"/>
      <c r="Q45" s="30"/>
      <c r="R45" s="241"/>
      <c r="S45" s="241"/>
      <c r="T45" s="241"/>
    </row>
    <row r="46" spans="1:20" ht="12.75">
      <c r="A46" s="56" t="s">
        <v>75</v>
      </c>
      <c r="B46" s="73" t="s">
        <v>113</v>
      </c>
      <c r="C46" s="73" t="s">
        <v>124</v>
      </c>
      <c r="D46" s="241">
        <v>12100</v>
      </c>
      <c r="E46" s="241">
        <v>10676</v>
      </c>
      <c r="F46" s="241">
        <v>10408</v>
      </c>
      <c r="G46" s="241">
        <v>10907</v>
      </c>
      <c r="H46" s="241">
        <v>10618</v>
      </c>
      <c r="I46" s="241">
        <v>13204</v>
      </c>
      <c r="J46" s="241">
        <v>19228</v>
      </c>
      <c r="K46" s="241">
        <v>24610</v>
      </c>
      <c r="L46" s="241">
        <v>21603</v>
      </c>
      <c r="M46" s="241">
        <v>15645</v>
      </c>
      <c r="N46" s="241">
        <v>16038</v>
      </c>
      <c r="O46" s="241">
        <v>20382</v>
      </c>
      <c r="P46" s="241">
        <v>24066</v>
      </c>
      <c r="Q46" s="241">
        <v>20151</v>
      </c>
      <c r="R46" s="241">
        <v>19700</v>
      </c>
      <c r="S46" s="241">
        <v>23216</v>
      </c>
      <c r="T46" s="241">
        <v>20102</v>
      </c>
    </row>
    <row r="47" spans="1:20" ht="12.75">
      <c r="A47" s="53"/>
      <c r="B47" s="73" t="s">
        <v>122</v>
      </c>
      <c r="C47" s="73" t="s">
        <v>128</v>
      </c>
      <c r="D47" s="241">
        <v>10073</v>
      </c>
      <c r="E47" s="241">
        <v>10477</v>
      </c>
      <c r="F47" s="241">
        <v>9792</v>
      </c>
      <c r="G47" s="241">
        <v>10968</v>
      </c>
      <c r="H47" s="241">
        <v>12740</v>
      </c>
      <c r="I47" s="241">
        <v>12710</v>
      </c>
      <c r="J47" s="241">
        <v>14498</v>
      </c>
      <c r="K47" s="241">
        <v>14444</v>
      </c>
      <c r="L47" s="241">
        <v>16974</v>
      </c>
      <c r="M47" s="241">
        <v>12147</v>
      </c>
      <c r="N47" s="241">
        <v>14710</v>
      </c>
      <c r="O47" s="241">
        <v>15687</v>
      </c>
      <c r="P47" s="241">
        <v>14770</v>
      </c>
      <c r="Q47" s="241">
        <v>16477</v>
      </c>
      <c r="R47" s="241">
        <v>18343</v>
      </c>
      <c r="S47" s="241">
        <v>23257</v>
      </c>
      <c r="T47" s="241">
        <v>24374</v>
      </c>
    </row>
    <row r="48" spans="1:20" ht="12.75">
      <c r="A48" s="53"/>
      <c r="B48" s="55"/>
      <c r="C48" s="73" t="s">
        <v>211</v>
      </c>
      <c r="D48" s="241">
        <v>6775</v>
      </c>
      <c r="E48" s="241">
        <v>7160</v>
      </c>
      <c r="F48" s="241">
        <v>7114</v>
      </c>
      <c r="G48" s="241">
        <v>7191</v>
      </c>
      <c r="H48" s="241">
        <v>7865</v>
      </c>
      <c r="I48" s="241">
        <v>9052</v>
      </c>
      <c r="J48" s="241">
        <v>10254</v>
      </c>
      <c r="K48" s="241">
        <v>10769</v>
      </c>
      <c r="L48" s="241">
        <v>12049</v>
      </c>
      <c r="M48" s="241">
        <v>11453</v>
      </c>
      <c r="N48" s="241">
        <v>11659</v>
      </c>
      <c r="O48" s="241">
        <v>10499</v>
      </c>
      <c r="P48" s="241">
        <v>10682</v>
      </c>
      <c r="Q48" s="241">
        <v>10790</v>
      </c>
      <c r="R48" s="241">
        <v>12045</v>
      </c>
      <c r="S48" s="241">
        <v>12380</v>
      </c>
      <c r="T48" s="241">
        <v>13504</v>
      </c>
    </row>
    <row r="49" spans="1:20" ht="12.75">
      <c r="A49" s="54"/>
      <c r="C49" s="54" t="s">
        <v>206</v>
      </c>
      <c r="D49" s="38">
        <f>SUM(D46:D48)</f>
        <v>28948</v>
      </c>
      <c r="E49" s="38">
        <f aca="true" t="shared" si="7" ref="E49:O49">SUM(E46:E48)</f>
        <v>28313</v>
      </c>
      <c r="F49" s="38">
        <f t="shared" si="7"/>
        <v>27314</v>
      </c>
      <c r="G49" s="38">
        <f t="shared" si="7"/>
        <v>29066</v>
      </c>
      <c r="H49" s="38">
        <f t="shared" si="7"/>
        <v>31223</v>
      </c>
      <c r="I49" s="38">
        <f t="shared" si="7"/>
        <v>34966</v>
      </c>
      <c r="J49" s="38">
        <f t="shared" si="7"/>
        <v>43980</v>
      </c>
      <c r="K49" s="38">
        <f t="shared" si="7"/>
        <v>49823</v>
      </c>
      <c r="L49" s="38">
        <f t="shared" si="7"/>
        <v>50626</v>
      </c>
      <c r="M49" s="38">
        <f t="shared" si="7"/>
        <v>39245</v>
      </c>
      <c r="N49" s="38">
        <f t="shared" si="7"/>
        <v>42407</v>
      </c>
      <c r="O49" s="38">
        <f t="shared" si="7"/>
        <v>46568</v>
      </c>
      <c r="P49" s="38">
        <f>SUM(P46:P48)</f>
        <v>49518</v>
      </c>
      <c r="Q49" s="243">
        <f>SUM(Q46:Q48)</f>
        <v>47418</v>
      </c>
      <c r="R49" s="243">
        <f>SUM(R46:R48)</f>
        <v>50088</v>
      </c>
      <c r="S49" s="243">
        <f>SUM(S46:S48)</f>
        <v>58853</v>
      </c>
      <c r="T49" s="243">
        <f>SUM(T46:T48)</f>
        <v>57980</v>
      </c>
    </row>
    <row r="50" spans="1:17" ht="12.75">
      <c r="A50" s="54"/>
      <c r="B50" s="54"/>
      <c r="C50" s="54"/>
      <c r="D50" s="38"/>
      <c r="E50" s="38"/>
      <c r="F50" s="38"/>
      <c r="G50" s="38"/>
      <c r="H50" s="38"/>
      <c r="I50" s="38"/>
      <c r="J50" s="38"/>
      <c r="K50" s="38"/>
      <c r="L50" s="38"/>
      <c r="O50" s="158"/>
      <c r="Q50" s="30"/>
    </row>
    <row r="51" spans="1:20" ht="12.75">
      <c r="A51" s="54" t="s">
        <v>82</v>
      </c>
      <c r="B51" s="73" t="s">
        <v>113</v>
      </c>
      <c r="C51" s="73" t="s">
        <v>124</v>
      </c>
      <c r="D51" s="29">
        <f aca="true" t="shared" si="8" ref="D51:P51">D8+D16+D21+D26+D31+D36+D41+D46</f>
        <v>190782</v>
      </c>
      <c r="E51" s="29">
        <f t="shared" si="8"/>
        <v>202722</v>
      </c>
      <c r="F51" s="29">
        <f t="shared" si="8"/>
        <v>185589</v>
      </c>
      <c r="G51" s="29">
        <f t="shared" si="8"/>
        <v>189564</v>
      </c>
      <c r="H51" s="29">
        <f t="shared" si="8"/>
        <v>190117</v>
      </c>
      <c r="I51" s="29">
        <f t="shared" si="8"/>
        <v>208888</v>
      </c>
      <c r="J51" s="29">
        <f t="shared" si="8"/>
        <v>225411</v>
      </c>
      <c r="K51" s="29">
        <f t="shared" si="8"/>
        <v>252535</v>
      </c>
      <c r="L51" s="29">
        <f t="shared" si="8"/>
        <v>268762</v>
      </c>
      <c r="M51" s="29">
        <f t="shared" si="8"/>
        <v>237724</v>
      </c>
      <c r="N51" s="29">
        <f t="shared" si="8"/>
        <v>247098</v>
      </c>
      <c r="O51" s="29">
        <f t="shared" si="8"/>
        <v>260988</v>
      </c>
      <c r="P51" s="29">
        <f t="shared" si="8"/>
        <v>261034</v>
      </c>
      <c r="Q51" s="29">
        <f>Q8+Q16+Q21+Q26+Q31+Q36+Q41+Q46</f>
        <v>265076</v>
      </c>
      <c r="R51" s="29">
        <f>R8+R16+R21+R26+R31+R36+R41+R46</f>
        <v>290251</v>
      </c>
      <c r="S51" s="29">
        <f>S8+S16+S21+S26+S31+S36+S41+S46</f>
        <v>264594</v>
      </c>
      <c r="T51" s="29">
        <f>T8+T16+T21+T26+T31+T36+T41+T46</f>
        <v>264215</v>
      </c>
    </row>
    <row r="52" spans="1:20" ht="12.75">
      <c r="A52" s="53"/>
      <c r="B52" s="73" t="s">
        <v>122</v>
      </c>
      <c r="C52" s="73" t="s">
        <v>128</v>
      </c>
      <c r="D52" s="29">
        <f aca="true" t="shared" si="9" ref="D52:P52">D10+D17+D22+D27+D32+D42+D37+D47</f>
        <v>247889</v>
      </c>
      <c r="E52" s="29">
        <f t="shared" si="9"/>
        <v>258928</v>
      </c>
      <c r="F52" s="29">
        <f t="shared" si="9"/>
        <v>266756</v>
      </c>
      <c r="G52" s="29">
        <f t="shared" si="9"/>
        <v>274199</v>
      </c>
      <c r="H52" s="29">
        <f t="shared" si="9"/>
        <v>307442</v>
      </c>
      <c r="I52" s="29">
        <f t="shared" si="9"/>
        <v>323656</v>
      </c>
      <c r="J52" s="29">
        <f t="shared" si="9"/>
        <v>367697</v>
      </c>
      <c r="K52" s="29">
        <f t="shared" si="9"/>
        <v>408691</v>
      </c>
      <c r="L52" s="29">
        <f t="shared" si="9"/>
        <v>419970</v>
      </c>
      <c r="M52" s="29">
        <f t="shared" si="9"/>
        <v>358370</v>
      </c>
      <c r="N52" s="29">
        <f t="shared" si="9"/>
        <v>386407</v>
      </c>
      <c r="O52" s="29">
        <f t="shared" si="9"/>
        <v>417139</v>
      </c>
      <c r="P52" s="29">
        <f t="shared" si="9"/>
        <v>415641</v>
      </c>
      <c r="Q52" s="29">
        <f>Q10+Q17+Q22+Q27+Q32+Q42+Q37+Q47</f>
        <v>418785</v>
      </c>
      <c r="R52" s="29">
        <f>R10+R17+R22+R27+R32+R42+R37+R47</f>
        <v>454367</v>
      </c>
      <c r="S52" s="29">
        <f>S10+S17+S22+S27+S32+S42+S37+S47</f>
        <v>557723</v>
      </c>
      <c r="T52" s="29">
        <f>T10+T17+T22+T27+T32+T42+T37+T47</f>
        <v>599819</v>
      </c>
    </row>
    <row r="53" spans="1:20" ht="12.75">
      <c r="A53" s="53"/>
      <c r="B53" s="55"/>
      <c r="C53" s="73" t="s">
        <v>211</v>
      </c>
      <c r="D53" s="29">
        <f aca="true" t="shared" si="10" ref="D53:P53">D12+D18+D23+D28+D33+D38+D43+D48</f>
        <v>90570</v>
      </c>
      <c r="E53" s="29">
        <f t="shared" si="10"/>
        <v>98872</v>
      </c>
      <c r="F53" s="29">
        <f t="shared" si="10"/>
        <v>108199</v>
      </c>
      <c r="G53" s="29">
        <f t="shared" si="10"/>
        <v>109174</v>
      </c>
      <c r="H53" s="29">
        <f t="shared" si="10"/>
        <v>111255</v>
      </c>
      <c r="I53" s="29">
        <f t="shared" si="10"/>
        <v>114403</v>
      </c>
      <c r="J53" s="29">
        <f t="shared" si="10"/>
        <v>123431</v>
      </c>
      <c r="K53" s="29">
        <f t="shared" si="10"/>
        <v>130330</v>
      </c>
      <c r="L53" s="29">
        <f t="shared" si="10"/>
        <v>139214</v>
      </c>
      <c r="M53" s="29">
        <f t="shared" si="10"/>
        <v>141309</v>
      </c>
      <c r="N53" s="29">
        <f t="shared" si="10"/>
        <v>153640</v>
      </c>
      <c r="O53" s="29">
        <f t="shared" si="10"/>
        <v>156074</v>
      </c>
      <c r="P53" s="29">
        <f t="shared" si="10"/>
        <v>161576</v>
      </c>
      <c r="Q53" s="29">
        <f>Q12+Q18+Q23+Q28+Q33+Q38+Q43+Q48</f>
        <v>162317</v>
      </c>
      <c r="R53" s="29">
        <f>R12+R18+R23+R28+R33+R38+R43+R48</f>
        <v>166910</v>
      </c>
      <c r="S53" s="29">
        <f>S12+S18+S23+S28+S33+S38+S43+S48</f>
        <v>169096</v>
      </c>
      <c r="T53" s="29">
        <f>T12+T18+T23+T28+T33+T38+T43+T48</f>
        <v>185767</v>
      </c>
    </row>
    <row r="54" spans="1:22" ht="13.5" thickBot="1">
      <c r="A54" s="105"/>
      <c r="B54" s="27"/>
      <c r="C54" s="105" t="s">
        <v>206</v>
      </c>
      <c r="D54" s="103">
        <f aca="true" t="shared" si="11" ref="D54:P54">SUM(D51:D53)</f>
        <v>529241</v>
      </c>
      <c r="E54" s="103">
        <f t="shared" si="11"/>
        <v>560522</v>
      </c>
      <c r="F54" s="103">
        <f t="shared" si="11"/>
        <v>560544</v>
      </c>
      <c r="G54" s="103">
        <f t="shared" si="11"/>
        <v>572937</v>
      </c>
      <c r="H54" s="103">
        <f t="shared" si="11"/>
        <v>608814</v>
      </c>
      <c r="I54" s="103">
        <f t="shared" si="11"/>
        <v>646947</v>
      </c>
      <c r="J54" s="103">
        <f t="shared" si="11"/>
        <v>716539</v>
      </c>
      <c r="K54" s="103">
        <f t="shared" si="11"/>
        <v>791556</v>
      </c>
      <c r="L54" s="103">
        <f t="shared" si="11"/>
        <v>827946</v>
      </c>
      <c r="M54" s="103">
        <f t="shared" si="11"/>
        <v>737403</v>
      </c>
      <c r="N54" s="103">
        <f t="shared" si="11"/>
        <v>787145</v>
      </c>
      <c r="O54" s="103">
        <f t="shared" si="11"/>
        <v>834201</v>
      </c>
      <c r="P54" s="103">
        <f t="shared" si="11"/>
        <v>838251</v>
      </c>
      <c r="Q54" s="103">
        <f>SUM(Q51:Q53)</f>
        <v>846178</v>
      </c>
      <c r="R54" s="103">
        <f>SUM(R51:R53)</f>
        <v>911528</v>
      </c>
      <c r="S54" s="103">
        <f>SUM(S51:S53)</f>
        <v>991413</v>
      </c>
      <c r="T54" s="103">
        <f>SUM(T51:T53)</f>
        <v>1049801</v>
      </c>
      <c r="V54" s="46"/>
    </row>
    <row r="55" spans="1:11" ht="12.75">
      <c r="A55" s="5" t="s">
        <v>821</v>
      </c>
      <c r="B55" s="9"/>
      <c r="C55" s="9"/>
      <c r="D55" s="38"/>
      <c r="E55" s="9"/>
      <c r="F55" s="9"/>
      <c r="G55" s="9"/>
      <c r="H55" s="9"/>
      <c r="I55" s="9"/>
      <c r="J55" s="9"/>
      <c r="K55" s="9"/>
    </row>
    <row r="56" spans="1:11" ht="12.75">
      <c r="A56" s="14" t="s">
        <v>93</v>
      </c>
      <c r="B56" s="9"/>
      <c r="C56" s="9"/>
      <c r="D56" s="29"/>
      <c r="E56" s="9"/>
      <c r="F56" s="9"/>
      <c r="G56" s="9"/>
      <c r="H56" s="9"/>
      <c r="I56" s="9"/>
      <c r="J56" s="9"/>
      <c r="K56" s="9"/>
    </row>
    <row r="57" ht="12.75">
      <c r="D57" s="29"/>
    </row>
    <row r="58" spans="1:14" ht="12.75">
      <c r="A58" s="5"/>
      <c r="B58" s="9"/>
      <c r="C58" s="9"/>
      <c r="D58" s="29"/>
      <c r="E58" s="10"/>
      <c r="F58" s="46"/>
      <c r="G58" s="46"/>
      <c r="H58" s="46"/>
      <c r="I58" s="46"/>
      <c r="J58" s="46"/>
      <c r="K58" s="46"/>
      <c r="L58" s="46"/>
      <c r="M58" s="30"/>
      <c r="N58" s="30"/>
    </row>
    <row r="59" spans="1:11" ht="11.25">
      <c r="A59" s="5"/>
      <c r="B59" s="9"/>
      <c r="C59" s="9"/>
      <c r="D59" s="38"/>
      <c r="E59" s="9"/>
      <c r="F59" s="9"/>
      <c r="G59" s="9"/>
      <c r="H59" s="9"/>
      <c r="I59" s="9"/>
      <c r="J59" s="9"/>
      <c r="K59" s="9"/>
    </row>
    <row r="60" spans="1:11" ht="11.25">
      <c r="A60" s="5"/>
      <c r="B60" s="9"/>
      <c r="C60" s="9"/>
      <c r="D60" s="38"/>
      <c r="E60" s="9"/>
      <c r="F60" s="9"/>
      <c r="G60" s="9"/>
      <c r="H60" s="9"/>
      <c r="I60" s="9"/>
      <c r="J60" s="9"/>
      <c r="K60" s="9"/>
    </row>
    <row r="61" spans="1:11" ht="12.75">
      <c r="A61" s="9"/>
      <c r="B61" s="9"/>
      <c r="C61" s="9"/>
      <c r="D61" s="30"/>
      <c r="E61" s="9"/>
      <c r="F61" s="9"/>
      <c r="G61" s="9"/>
      <c r="H61" s="9"/>
      <c r="I61" s="9"/>
      <c r="J61" s="9"/>
      <c r="K61" s="9"/>
    </row>
    <row r="62" ht="12.75">
      <c r="D62" s="30"/>
    </row>
    <row r="63" spans="1:4" ht="12.75">
      <c r="A63" s="9"/>
      <c r="D63" s="30"/>
    </row>
    <row r="64" ht="12.75">
      <c r="A64" s="14"/>
    </row>
    <row r="65" ht="12.75">
      <c r="D65" s="9"/>
    </row>
    <row r="66" ht="12.75">
      <c r="D66" s="9"/>
    </row>
    <row r="68" ht="12.75">
      <c r="D68" s="10"/>
    </row>
    <row r="69" ht="12.75">
      <c r="D69" s="9"/>
    </row>
    <row r="70" ht="12.75">
      <c r="D70" s="10"/>
    </row>
    <row r="71" ht="12.75">
      <c r="D71" s="10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5" sqref="A15:R15"/>
    </sheetView>
  </sheetViews>
  <sheetFormatPr defaultColWidth="9.140625" defaultRowHeight="12.75"/>
  <cols>
    <col min="1" max="1" width="25.8515625" style="9" customWidth="1"/>
    <col min="2" max="2" width="9.7109375" style="9" customWidth="1"/>
    <col min="3" max="3" width="9.57421875" style="9" customWidth="1"/>
    <col min="4" max="4" width="9.8515625" style="9" customWidth="1"/>
    <col min="5" max="5" width="9.140625" style="9" customWidth="1"/>
    <col min="6" max="6" width="9.28125" style="9" customWidth="1"/>
    <col min="7" max="16384" width="9.140625" style="9" customWidth="1"/>
  </cols>
  <sheetData>
    <row r="1" spans="1:6" ht="15">
      <c r="A1" s="1" t="s">
        <v>84</v>
      </c>
      <c r="B1" s="1"/>
      <c r="C1" s="1"/>
      <c r="D1" s="1"/>
      <c r="E1" s="1"/>
      <c r="F1" s="1"/>
    </row>
    <row r="2" spans="1:6" ht="14.25">
      <c r="A2" s="3" t="s">
        <v>200</v>
      </c>
      <c r="B2" s="3"/>
      <c r="C2" s="3"/>
      <c r="D2" s="3"/>
      <c r="E2" s="3"/>
      <c r="F2" s="3"/>
    </row>
    <row r="3" spans="1:6" ht="14.25">
      <c r="A3" s="3"/>
      <c r="B3" s="3"/>
      <c r="C3" s="3"/>
      <c r="D3" s="3"/>
      <c r="E3" s="3"/>
      <c r="F3" s="3"/>
    </row>
    <row r="4" spans="1:19" ht="13.5" thickBot="1">
      <c r="A4" s="213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3"/>
    </row>
    <row r="5" spans="1:18" ht="12.75" thickBot="1" thickTop="1">
      <c r="A5" s="149" t="s">
        <v>88</v>
      </c>
      <c r="B5" s="31">
        <v>2000</v>
      </c>
      <c r="C5" s="138">
        <v>2001</v>
      </c>
      <c r="D5" s="138">
        <v>2002</v>
      </c>
      <c r="E5" s="138">
        <v>2003</v>
      </c>
      <c r="F5" s="31">
        <v>2004</v>
      </c>
      <c r="G5" s="31">
        <v>2005</v>
      </c>
      <c r="H5" s="31">
        <v>2006</v>
      </c>
      <c r="I5" s="31">
        <v>2007</v>
      </c>
      <c r="J5" s="25">
        <v>2008</v>
      </c>
      <c r="K5" s="25">
        <v>2009</v>
      </c>
      <c r="L5" s="25">
        <v>2010</v>
      </c>
      <c r="M5" s="25">
        <v>2011</v>
      </c>
      <c r="N5" s="25">
        <v>2012</v>
      </c>
      <c r="O5" s="25">
        <v>2013</v>
      </c>
      <c r="P5" s="25">
        <v>2014</v>
      </c>
      <c r="Q5" s="25">
        <v>2015</v>
      </c>
      <c r="R5" s="25">
        <v>2016</v>
      </c>
    </row>
    <row r="6" spans="1:9" ht="11.25">
      <c r="A6" s="58"/>
      <c r="B6" s="37"/>
      <c r="C6" s="37"/>
      <c r="D6" s="37"/>
      <c r="E6" s="37"/>
      <c r="F6" s="5"/>
      <c r="G6" s="5"/>
      <c r="H6" s="5"/>
      <c r="I6" s="30"/>
    </row>
    <row r="7" spans="1:18" ht="11.25">
      <c r="A7" s="57" t="s">
        <v>66</v>
      </c>
      <c r="B7" s="225">
        <v>148402</v>
      </c>
      <c r="C7" s="225">
        <v>145776</v>
      </c>
      <c r="D7" s="225">
        <v>157525</v>
      </c>
      <c r="E7" s="225">
        <v>149500</v>
      </c>
      <c r="F7" s="225">
        <v>162768</v>
      </c>
      <c r="G7" s="225">
        <v>161905</v>
      </c>
      <c r="H7" s="225">
        <v>182792</v>
      </c>
      <c r="I7" s="225">
        <v>202330</v>
      </c>
      <c r="J7" s="225">
        <v>208802</v>
      </c>
      <c r="K7" s="225">
        <v>198150</v>
      </c>
      <c r="L7" s="225">
        <v>211985</v>
      </c>
      <c r="M7" s="225">
        <v>267250</v>
      </c>
      <c r="N7" s="225">
        <v>262228</v>
      </c>
      <c r="O7" s="225">
        <v>279311</v>
      </c>
      <c r="P7" s="225">
        <v>302172</v>
      </c>
      <c r="Q7" s="225">
        <v>341124</v>
      </c>
      <c r="R7" s="225">
        <v>349279</v>
      </c>
    </row>
    <row r="8" spans="1:18" ht="11.25">
      <c r="A8" s="57" t="s">
        <v>67</v>
      </c>
      <c r="B8" s="225">
        <v>81594</v>
      </c>
      <c r="C8" s="225">
        <v>84825</v>
      </c>
      <c r="D8" s="225">
        <v>81419</v>
      </c>
      <c r="E8" s="225">
        <v>87855</v>
      </c>
      <c r="F8" s="225">
        <v>92107</v>
      </c>
      <c r="G8" s="225">
        <v>105068</v>
      </c>
      <c r="H8" s="225">
        <v>108184</v>
      </c>
      <c r="I8" s="225">
        <v>122079</v>
      </c>
      <c r="J8" s="225">
        <v>133122</v>
      </c>
      <c r="K8" s="225">
        <v>117287</v>
      </c>
      <c r="L8" s="225">
        <v>124451</v>
      </c>
      <c r="M8" s="225">
        <v>127504</v>
      </c>
      <c r="N8" s="225">
        <v>124324</v>
      </c>
      <c r="O8" s="225">
        <v>120007</v>
      </c>
      <c r="P8" s="225">
        <v>132732</v>
      </c>
      <c r="Q8" s="225">
        <v>143391</v>
      </c>
      <c r="R8" s="225">
        <v>153372</v>
      </c>
    </row>
    <row r="9" spans="1:18" ht="11.25">
      <c r="A9" s="57" t="s">
        <v>68</v>
      </c>
      <c r="B9" s="225">
        <v>43152</v>
      </c>
      <c r="C9" s="225">
        <v>45026</v>
      </c>
      <c r="D9" s="225">
        <v>43517</v>
      </c>
      <c r="E9" s="225">
        <v>44849</v>
      </c>
      <c r="F9" s="225">
        <v>47569</v>
      </c>
      <c r="G9" s="225">
        <v>51114</v>
      </c>
      <c r="H9" s="225">
        <v>58097</v>
      </c>
      <c r="I9" s="225">
        <v>55507</v>
      </c>
      <c r="J9" s="225">
        <v>61008</v>
      </c>
      <c r="K9" s="225">
        <v>52460</v>
      </c>
      <c r="L9" s="225">
        <v>53713</v>
      </c>
      <c r="M9" s="225">
        <v>54163</v>
      </c>
      <c r="N9" s="225">
        <v>50751</v>
      </c>
      <c r="O9" s="225">
        <v>56054</v>
      </c>
      <c r="P9" s="225">
        <v>55343</v>
      </c>
      <c r="Q9" s="225">
        <v>58889</v>
      </c>
      <c r="R9" s="225">
        <v>63458</v>
      </c>
    </row>
    <row r="10" spans="1:18" ht="11.25">
      <c r="A10" s="57" t="s">
        <v>69</v>
      </c>
      <c r="B10" s="225">
        <v>67739</v>
      </c>
      <c r="C10" s="225">
        <v>80281</v>
      </c>
      <c r="D10" s="225">
        <v>74905</v>
      </c>
      <c r="E10" s="225">
        <v>77855</v>
      </c>
      <c r="F10" s="225">
        <v>82036</v>
      </c>
      <c r="G10" s="225">
        <v>86339</v>
      </c>
      <c r="H10" s="225">
        <v>95495</v>
      </c>
      <c r="I10" s="225">
        <v>115003</v>
      </c>
      <c r="J10" s="225">
        <v>111598</v>
      </c>
      <c r="K10" s="225">
        <v>100615</v>
      </c>
      <c r="L10" s="225">
        <v>109242</v>
      </c>
      <c r="M10" s="225">
        <v>106324</v>
      </c>
      <c r="N10" s="225">
        <v>105912</v>
      </c>
      <c r="O10" s="225">
        <v>101854</v>
      </c>
      <c r="P10" s="225">
        <v>108600</v>
      </c>
      <c r="Q10" s="225">
        <v>114598</v>
      </c>
      <c r="R10" s="225">
        <v>128750</v>
      </c>
    </row>
    <row r="11" spans="1:18" ht="11.25">
      <c r="A11" s="57" t="s">
        <v>70</v>
      </c>
      <c r="B11" s="225">
        <v>102381</v>
      </c>
      <c r="C11" s="225">
        <v>119509</v>
      </c>
      <c r="D11" s="225">
        <v>117588</v>
      </c>
      <c r="E11" s="225">
        <v>123528</v>
      </c>
      <c r="F11" s="225">
        <v>122915</v>
      </c>
      <c r="G11" s="225">
        <v>133331</v>
      </c>
      <c r="H11" s="225">
        <v>150360</v>
      </c>
      <c r="I11" s="225">
        <v>169296</v>
      </c>
      <c r="J11" s="225">
        <v>174932</v>
      </c>
      <c r="K11" s="225">
        <v>155408</v>
      </c>
      <c r="L11" s="225">
        <v>171033</v>
      </c>
      <c r="M11" s="225">
        <v>158665</v>
      </c>
      <c r="N11" s="225">
        <v>172435</v>
      </c>
      <c r="O11" s="225">
        <v>169976</v>
      </c>
      <c r="P11" s="225">
        <v>191626</v>
      </c>
      <c r="Q11" s="225">
        <v>192589</v>
      </c>
      <c r="R11" s="225">
        <v>209477</v>
      </c>
    </row>
    <row r="12" spans="1:18" ht="11.25">
      <c r="A12" s="57" t="s">
        <v>71</v>
      </c>
      <c r="B12" s="225">
        <v>36456</v>
      </c>
      <c r="C12" s="225">
        <v>36227</v>
      </c>
      <c r="D12" s="225">
        <v>38046</v>
      </c>
      <c r="E12" s="225">
        <v>41564</v>
      </c>
      <c r="F12" s="225">
        <v>44717</v>
      </c>
      <c r="G12" s="225">
        <v>47398</v>
      </c>
      <c r="H12" s="225">
        <v>51219</v>
      </c>
      <c r="I12" s="225">
        <v>50415</v>
      </c>
      <c r="J12" s="225">
        <v>55331</v>
      </c>
      <c r="K12" s="225">
        <v>48935</v>
      </c>
      <c r="L12" s="225">
        <v>50490</v>
      </c>
      <c r="M12" s="225">
        <v>49293</v>
      </c>
      <c r="N12" s="225">
        <v>46246</v>
      </c>
      <c r="O12" s="225">
        <v>48048</v>
      </c>
      <c r="P12" s="225">
        <v>46048</v>
      </c>
      <c r="Q12" s="225">
        <v>51556</v>
      </c>
      <c r="R12" s="225">
        <v>54015</v>
      </c>
    </row>
    <row r="13" spans="1:18" ht="11.25">
      <c r="A13" s="57" t="s">
        <v>72</v>
      </c>
      <c r="B13" s="225">
        <v>20569</v>
      </c>
      <c r="C13" s="225">
        <v>20565</v>
      </c>
      <c r="D13" s="225">
        <v>20230</v>
      </c>
      <c r="E13" s="225">
        <v>18720</v>
      </c>
      <c r="F13" s="225">
        <v>25479</v>
      </c>
      <c r="G13" s="225">
        <v>26826</v>
      </c>
      <c r="H13" s="225">
        <v>26412</v>
      </c>
      <c r="I13" s="225">
        <v>27103</v>
      </c>
      <c r="J13" s="225">
        <v>32527</v>
      </c>
      <c r="K13" s="225">
        <v>25303</v>
      </c>
      <c r="L13" s="225">
        <v>23824</v>
      </c>
      <c r="M13" s="225">
        <v>24434</v>
      </c>
      <c r="N13" s="225">
        <v>26837</v>
      </c>
      <c r="O13" s="225">
        <v>23510</v>
      </c>
      <c r="P13" s="225">
        <v>24919</v>
      </c>
      <c r="Q13" s="225">
        <v>30413</v>
      </c>
      <c r="R13" s="225">
        <v>33470</v>
      </c>
    </row>
    <row r="14" spans="1:18" ht="12" thickBot="1">
      <c r="A14" s="57" t="s">
        <v>73</v>
      </c>
      <c r="B14" s="225">
        <v>28948</v>
      </c>
      <c r="C14" s="225">
        <v>28313</v>
      </c>
      <c r="D14" s="225">
        <v>27314</v>
      </c>
      <c r="E14" s="225">
        <v>29066</v>
      </c>
      <c r="F14" s="225">
        <v>31223</v>
      </c>
      <c r="G14" s="225">
        <v>34966</v>
      </c>
      <c r="H14" s="225">
        <v>43980</v>
      </c>
      <c r="I14" s="225">
        <v>49823</v>
      </c>
      <c r="J14" s="225">
        <v>50626</v>
      </c>
      <c r="K14" s="225">
        <v>39245</v>
      </c>
      <c r="L14" s="225">
        <v>42407</v>
      </c>
      <c r="M14" s="225">
        <v>46568</v>
      </c>
      <c r="N14" s="225">
        <v>49518</v>
      </c>
      <c r="O14" s="225">
        <v>47418</v>
      </c>
      <c r="P14" s="225">
        <v>50088</v>
      </c>
      <c r="Q14" s="225">
        <v>58853</v>
      </c>
      <c r="R14" s="225">
        <v>57980</v>
      </c>
    </row>
    <row r="15" spans="1:18" s="35" customFormat="1" ht="12" thickBot="1">
      <c r="A15" s="78" t="s">
        <v>96</v>
      </c>
      <c r="B15" s="75">
        <v>529241</v>
      </c>
      <c r="C15" s="75">
        <v>560522</v>
      </c>
      <c r="D15" s="75">
        <v>560544</v>
      </c>
      <c r="E15" s="75">
        <v>572937</v>
      </c>
      <c r="F15" s="75">
        <v>608814</v>
      </c>
      <c r="G15" s="75">
        <v>646947</v>
      </c>
      <c r="H15" s="75">
        <v>716539</v>
      </c>
      <c r="I15" s="75">
        <v>791556</v>
      </c>
      <c r="J15" s="75">
        <v>827946</v>
      </c>
      <c r="K15" s="75">
        <v>737403</v>
      </c>
      <c r="L15" s="75">
        <v>787145</v>
      </c>
      <c r="M15" s="75">
        <v>834201</v>
      </c>
      <c r="N15" s="75">
        <v>838251</v>
      </c>
      <c r="O15" s="75">
        <v>846178</v>
      </c>
      <c r="P15" s="75">
        <v>911528</v>
      </c>
      <c r="Q15" s="75">
        <v>991413</v>
      </c>
      <c r="R15" s="75">
        <v>1049801</v>
      </c>
    </row>
    <row r="17" ht="11.25">
      <c r="B17" s="5"/>
    </row>
    <row r="18" ht="11.25"/>
    <row r="19" ht="11.25"/>
    <row r="21" spans="6:9" ht="11.25">
      <c r="F21" s="225"/>
      <c r="G21" s="225"/>
      <c r="H21" s="225"/>
      <c r="I21" s="225"/>
    </row>
    <row r="22" spans="6:9" ht="11.25">
      <c r="F22" s="225"/>
      <c r="G22" s="225"/>
      <c r="H22" s="225"/>
      <c r="I22" s="225"/>
    </row>
    <row r="23" spans="6:9" ht="11.25">
      <c r="F23" s="225"/>
      <c r="G23" s="225"/>
      <c r="H23" s="225"/>
      <c r="I23" s="225"/>
    </row>
    <row r="24" spans="6:9" ht="11.25">
      <c r="F24" s="225"/>
      <c r="G24" s="225"/>
      <c r="H24" s="225"/>
      <c r="I24" s="225"/>
    </row>
    <row r="25" spans="6:9" ht="11.25">
      <c r="F25" s="225"/>
      <c r="G25" s="225"/>
      <c r="H25" s="225"/>
      <c r="I25" s="225"/>
    </row>
    <row r="26" spans="6:9" ht="11.25">
      <c r="F26" s="225"/>
      <c r="G26" s="225"/>
      <c r="H26" s="225"/>
      <c r="I26" s="225"/>
    </row>
    <row r="27" spans="6:9" ht="11.25">
      <c r="F27" s="225"/>
      <c r="G27" s="225"/>
      <c r="H27" s="225"/>
      <c r="I27" s="225"/>
    </row>
    <row r="28" spans="6:9" ht="11.25">
      <c r="F28" s="225"/>
      <c r="G28" s="225"/>
      <c r="H28" s="225"/>
      <c r="I28" s="225"/>
    </row>
    <row r="29" spans="2:9" ht="11.25">
      <c r="B29" s="5"/>
      <c r="F29" s="225"/>
      <c r="G29" s="225"/>
      <c r="H29" s="225"/>
      <c r="I29" s="225"/>
    </row>
    <row r="30" spans="2:18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1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1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1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1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1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1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9" ht="11.25">
      <c r="B39" s="10"/>
      <c r="F39" s="225"/>
      <c r="G39" s="225"/>
      <c r="H39" s="225"/>
      <c r="I39" s="225"/>
    </row>
    <row r="40" spans="2:9" ht="11.25">
      <c r="B40" s="10"/>
      <c r="F40" s="225"/>
      <c r="G40" s="225"/>
      <c r="H40" s="225"/>
      <c r="I40" s="225"/>
    </row>
    <row r="41" spans="2:9" ht="11.25">
      <c r="B41" s="10"/>
      <c r="F41" s="225"/>
      <c r="G41" s="225"/>
      <c r="H41" s="225"/>
      <c r="I41" s="225"/>
    </row>
    <row r="42" spans="2:9" ht="11.25">
      <c r="B42" s="10"/>
      <c r="F42" s="225"/>
      <c r="G42" s="225"/>
      <c r="H42" s="225"/>
      <c r="I42" s="225"/>
    </row>
    <row r="43" spans="6:9" ht="11.25">
      <c r="F43" s="225"/>
      <c r="G43" s="225"/>
      <c r="H43" s="225"/>
      <c r="I43" s="225"/>
    </row>
    <row r="44" spans="6:9" ht="11.25">
      <c r="F44" s="225"/>
      <c r="G44" s="225"/>
      <c r="H44" s="225"/>
      <c r="I44" s="225"/>
    </row>
    <row r="45" spans="6:9" ht="11.25">
      <c r="F45" s="225"/>
      <c r="G45" s="225"/>
      <c r="H45" s="225"/>
      <c r="I45" s="225"/>
    </row>
    <row r="46" spans="6:9" ht="11.25">
      <c r="F46" s="225"/>
      <c r="G46" s="225"/>
      <c r="H46" s="225"/>
      <c r="I46" s="225"/>
    </row>
    <row r="47" spans="6:9" ht="11.25">
      <c r="F47" s="225"/>
      <c r="G47" s="225"/>
      <c r="H47" s="225"/>
      <c r="I47" s="225"/>
    </row>
    <row r="48" spans="6:9" ht="11.25">
      <c r="F48" s="225"/>
      <c r="G48" s="225"/>
      <c r="H48" s="225"/>
      <c r="I48" s="225"/>
    </row>
    <row r="49" spans="6:9" ht="11.25">
      <c r="F49" s="225"/>
      <c r="G49" s="225"/>
      <c r="H49" s="225"/>
      <c r="I49" s="225"/>
    </row>
    <row r="50" spans="6:9" ht="11.25">
      <c r="F50" s="225"/>
      <c r="G50" s="225"/>
      <c r="H50" s="225"/>
      <c r="I50" s="225"/>
    </row>
    <row r="51" spans="6:9" ht="11.25">
      <c r="F51" s="225"/>
      <c r="G51" s="225"/>
      <c r="H51" s="225"/>
      <c r="I51" s="225"/>
    </row>
    <row r="52" spans="6:9" ht="11.25">
      <c r="F52" s="225"/>
      <c r="G52" s="225"/>
      <c r="H52" s="225"/>
      <c r="I52" s="225"/>
    </row>
    <row r="53" spans="6:9" ht="11.25">
      <c r="F53" s="225"/>
      <c r="G53" s="225"/>
      <c r="H53" s="225"/>
      <c r="I53" s="225"/>
    </row>
    <row r="54" spans="6:9" ht="11.25">
      <c r="F54" s="225"/>
      <c r="G54" s="225"/>
      <c r="H54" s="225"/>
      <c r="I54" s="22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8.8515625" style="0" customWidth="1"/>
    <col min="2" max="2" width="12.8515625" style="0" customWidth="1"/>
    <col min="3" max="3" width="10.140625" style="0" customWidth="1"/>
    <col min="4" max="4" width="9.57421875" style="0" customWidth="1"/>
    <col min="5" max="5" width="9.7109375" style="0" customWidth="1"/>
    <col min="6" max="6" width="9.57421875" style="0" customWidth="1"/>
    <col min="7" max="7" width="9.28125" style="0" customWidth="1"/>
  </cols>
  <sheetData>
    <row r="1" ht="15">
      <c r="A1" s="1" t="s">
        <v>99</v>
      </c>
    </row>
    <row r="2" ht="14.25">
      <c r="A2" s="47" t="s">
        <v>201</v>
      </c>
    </row>
    <row r="3" ht="14.25">
      <c r="A3" s="47"/>
    </row>
    <row r="4" spans="2:7" ht="12.75">
      <c r="B4" s="4"/>
      <c r="C4" s="4"/>
      <c r="D4" s="4"/>
      <c r="E4" s="4"/>
      <c r="F4" s="4"/>
      <c r="G4" s="4"/>
    </row>
    <row r="5" spans="2:7" ht="13.5" customHeight="1">
      <c r="B5" s="4"/>
      <c r="C5" s="4"/>
      <c r="D5" s="4"/>
      <c r="E5" s="4"/>
      <c r="F5" s="4"/>
      <c r="G5" s="4"/>
    </row>
    <row r="6" spans="1:7" ht="14.25" customHeight="1">
      <c r="A6" s="261" t="s">
        <v>822</v>
      </c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261" t="s">
        <v>823</v>
      </c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17" ht="12.75">
      <c r="A30" s="13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4:21" ht="12.75"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4:21" ht="12.75"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4:21" ht="12.75"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4:21" ht="12.75"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4:21" ht="12.75"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4:21" ht="12.75"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</row>
    <row r="37" spans="4:21" ht="12.75"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4:21" ht="12.75"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4:21" ht="12.75"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4:21" ht="12.75"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4:21" ht="12.75"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4:21" ht="12.75"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4:21" ht="12.75"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4:21" ht="12.75"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4:21" ht="12.75"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4:21" ht="12.75"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4:21" ht="12.75"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4:21" ht="12.75"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4:21" ht="12.75"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4:21" ht="12.75"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4:21" ht="12.75"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3:21" ht="12.75">
      <c r="C52" s="46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3:1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3:15" ht="12.7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3:15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3:15" ht="12.7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3:15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3:15" ht="12.7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3:15" ht="12.7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3:15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3:15" ht="12.7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3:15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5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3:15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3:15" ht="12.7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3:15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3:15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3:15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3:15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3:15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3:15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3:15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3:15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3:15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ht="12.75">
      <c r="C76" s="46"/>
    </row>
    <row r="77" ht="12.75">
      <c r="C77" s="46"/>
    </row>
  </sheetData>
  <sheetProtection/>
  <hyperlinks>
    <hyperlink ref="A6" r:id="rId1" display="http://www.statistikdatabasen.scb.se/sq/39827"/>
    <hyperlink ref="A8" r:id="rId2" display="http://www.statistikdatabasen.scb.se/sq/39828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421875" style="0" customWidth="1"/>
    <col min="2" max="2" width="12.140625" style="0" customWidth="1"/>
    <col min="3" max="4" width="8.7109375" style="0" customWidth="1"/>
    <col min="5" max="5" width="8.421875" style="0" customWidth="1"/>
    <col min="6" max="6" width="8.57421875" style="0" customWidth="1"/>
    <col min="7" max="7" width="9.00390625" style="0" customWidth="1"/>
    <col min="8" max="8" width="8.28125" style="0" customWidth="1"/>
  </cols>
  <sheetData>
    <row r="1" spans="1:7" ht="15">
      <c r="A1" s="1" t="s">
        <v>100</v>
      </c>
      <c r="B1" s="6"/>
      <c r="C1" s="6"/>
      <c r="D1" s="6"/>
      <c r="E1" s="6"/>
      <c r="F1" s="6"/>
      <c r="G1" s="6"/>
    </row>
    <row r="2" spans="1:7" ht="14.25">
      <c r="A2" s="3" t="s">
        <v>202</v>
      </c>
      <c r="B2" s="4"/>
      <c r="C2" s="4"/>
      <c r="D2" s="4"/>
      <c r="E2" s="4"/>
      <c r="F2" s="4"/>
      <c r="G2" s="4"/>
    </row>
    <row r="3" spans="1:7" ht="14.25">
      <c r="A3" s="3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 customHeight="1">
      <c r="A5" s="4"/>
      <c r="B5" s="4"/>
      <c r="C5" s="4"/>
      <c r="D5" s="4"/>
      <c r="E5" s="4"/>
      <c r="F5" s="4"/>
      <c r="G5" s="4"/>
    </row>
    <row r="6" spans="1:7" ht="12.75">
      <c r="A6" s="261" t="s">
        <v>824</v>
      </c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261" t="s">
        <v>825</v>
      </c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12" ht="15">
      <c r="A30" s="136"/>
      <c r="L30" s="205"/>
    </row>
    <row r="31" ht="15">
      <c r="L31" s="205"/>
    </row>
    <row r="32" ht="15">
      <c r="L32" s="205"/>
    </row>
    <row r="33" spans="3:17" ht="12.75"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ht="15">
      <c r="L34" s="205"/>
    </row>
    <row r="35" ht="15">
      <c r="L35" s="205"/>
    </row>
    <row r="36" ht="15">
      <c r="L36" s="205"/>
    </row>
    <row r="37" ht="15">
      <c r="L37" s="205"/>
    </row>
    <row r="38" ht="15">
      <c r="L38" s="205"/>
    </row>
    <row r="39" ht="15">
      <c r="L39" s="205"/>
    </row>
    <row r="40" ht="15">
      <c r="L40" s="205"/>
    </row>
    <row r="41" ht="15">
      <c r="L41" s="205"/>
    </row>
    <row r="42" ht="15">
      <c r="L42" s="205"/>
    </row>
    <row r="43" ht="15">
      <c r="L43" s="205"/>
    </row>
    <row r="44" ht="15">
      <c r="L44" s="205"/>
    </row>
    <row r="45" ht="15">
      <c r="L45" s="205"/>
    </row>
    <row r="46" ht="15">
      <c r="L46" s="205"/>
    </row>
    <row r="47" ht="15">
      <c r="L47" s="205"/>
    </row>
    <row r="48" ht="15">
      <c r="L48" s="205"/>
    </row>
    <row r="49" ht="15">
      <c r="L49" s="205"/>
    </row>
    <row r="50" ht="15">
      <c r="L50" s="205"/>
    </row>
    <row r="51" ht="15">
      <c r="L51" s="205"/>
    </row>
  </sheetData>
  <sheetProtection/>
  <hyperlinks>
    <hyperlink ref="A6" r:id="rId1" display="http://www.statistikdatabasen.scb.se/sq/39834"/>
    <hyperlink ref="A8" r:id="rId2" display="http://www.statistikdatabasen.scb.se/sq/39835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19.00390625" style="9" customWidth="1"/>
    <col min="4" max="4" width="10.57421875" style="9" customWidth="1"/>
    <col min="5" max="6" width="10.421875" style="9" customWidth="1"/>
    <col min="7" max="7" width="10.28125" style="9" customWidth="1"/>
    <col min="8" max="8" width="9.421875" style="9" customWidth="1"/>
    <col min="9" max="9" width="9.28125" style="9" customWidth="1"/>
    <col min="10" max="18" width="7.8515625" style="9" bestFit="1" customWidth="1"/>
    <col min="19" max="38" width="9.140625" style="225" customWidth="1"/>
    <col min="39" max="16384" width="9.140625" style="9" customWidth="1"/>
  </cols>
  <sheetData>
    <row r="1" spans="1:2" ht="15">
      <c r="A1" s="60" t="s">
        <v>97</v>
      </c>
      <c r="B1" s="35"/>
    </row>
    <row r="2" spans="1:8" ht="14.25">
      <c r="A2" s="47" t="s">
        <v>208</v>
      </c>
      <c r="B2" s="53"/>
      <c r="C2" s="53"/>
      <c r="D2" s="53"/>
      <c r="E2" s="53"/>
      <c r="F2" s="53"/>
      <c r="G2" s="53"/>
      <c r="H2" s="53"/>
    </row>
    <row r="3" spans="1:8" ht="14.25">
      <c r="A3" s="47"/>
      <c r="B3" s="53"/>
      <c r="C3" s="53"/>
      <c r="D3" s="53"/>
      <c r="E3" s="53"/>
      <c r="F3" s="53"/>
      <c r="G3" s="53"/>
      <c r="H3" s="53"/>
    </row>
    <row r="4" spans="1:18" ht="11.25">
      <c r="A4" s="85"/>
      <c r="B4" s="66"/>
      <c r="D4" s="201"/>
      <c r="E4" s="201"/>
      <c r="F4" s="201"/>
      <c r="G4" s="201"/>
      <c r="H4" s="10"/>
      <c r="I4" s="10"/>
      <c r="J4" s="10"/>
      <c r="K4" s="10"/>
      <c r="L4" s="10"/>
      <c r="M4" s="10"/>
      <c r="N4" s="30"/>
      <c r="O4" s="30"/>
      <c r="P4" s="33"/>
      <c r="Q4" s="33"/>
      <c r="R4" s="33"/>
    </row>
    <row r="5" spans="1:18" ht="12.75">
      <c r="A5" s="136"/>
      <c r="B5" s="66"/>
      <c r="D5" s="133"/>
      <c r="E5" s="133"/>
      <c r="F5" s="133"/>
      <c r="G5" s="133"/>
      <c r="H5" s="133"/>
      <c r="I5" s="133"/>
      <c r="J5" s="133"/>
      <c r="K5" s="133"/>
      <c r="L5" s="95"/>
      <c r="M5" s="202"/>
      <c r="N5" s="30"/>
      <c r="O5" s="30"/>
      <c r="P5" s="33"/>
      <c r="Q5" s="33"/>
      <c r="R5" s="33"/>
    </row>
    <row r="6" spans="1:18" ht="12.75">
      <c r="A6" s="261" t="s">
        <v>826</v>
      </c>
      <c r="D6" s="201"/>
      <c r="E6" s="201"/>
      <c r="F6" s="201"/>
      <c r="G6" s="201"/>
      <c r="H6" s="10"/>
      <c r="I6" s="10"/>
      <c r="J6" s="10"/>
      <c r="K6" s="10"/>
      <c r="L6" s="10"/>
      <c r="M6" s="10"/>
      <c r="N6" s="30"/>
      <c r="O6" s="30"/>
      <c r="P6" s="33"/>
      <c r="Q6" s="33"/>
      <c r="R6" s="33"/>
    </row>
    <row r="7" spans="4:18" ht="11.25">
      <c r="D7" s="201"/>
      <c r="E7" s="201"/>
      <c r="F7" s="201"/>
      <c r="G7" s="201"/>
      <c r="H7" s="10"/>
      <c r="I7" s="10"/>
      <c r="J7" s="10"/>
      <c r="K7" s="10"/>
      <c r="L7" s="10"/>
      <c r="M7" s="10"/>
      <c r="N7" s="30"/>
      <c r="O7" s="30"/>
      <c r="P7" s="33"/>
      <c r="Q7" s="33"/>
      <c r="R7" s="33"/>
    </row>
    <row r="8" spans="1:18" ht="12.75">
      <c r="A8" s="261" t="s">
        <v>827</v>
      </c>
      <c r="D8" s="201"/>
      <c r="E8" s="201"/>
      <c r="F8" s="201"/>
      <c r="G8" s="201"/>
      <c r="H8" s="10"/>
      <c r="I8" s="10"/>
      <c r="J8" s="10"/>
      <c r="K8" s="10"/>
      <c r="L8" s="10"/>
      <c r="M8" s="10"/>
      <c r="N8" s="30"/>
      <c r="O8" s="30"/>
      <c r="P8" s="33"/>
      <c r="Q8" s="33"/>
      <c r="R8" s="33"/>
    </row>
    <row r="9" spans="4:18" ht="11.25">
      <c r="D9" s="201"/>
      <c r="E9" s="201"/>
      <c r="F9" s="201"/>
      <c r="G9" s="201"/>
      <c r="H9" s="10"/>
      <c r="I9" s="10"/>
      <c r="J9" s="10"/>
      <c r="K9" s="10"/>
      <c r="L9" s="10"/>
      <c r="M9" s="10"/>
      <c r="N9" s="30"/>
      <c r="O9" s="30"/>
      <c r="P9" s="33"/>
      <c r="Q9" s="33"/>
      <c r="R9" s="33"/>
    </row>
    <row r="10" spans="4:18" ht="11.25">
      <c r="D10" s="201"/>
      <c r="E10" s="201"/>
      <c r="F10" s="201"/>
      <c r="G10" s="201"/>
      <c r="H10" s="10"/>
      <c r="I10" s="10"/>
      <c r="J10" s="10"/>
      <c r="K10" s="10"/>
      <c r="L10" s="10"/>
      <c r="M10" s="10"/>
      <c r="N10" s="30"/>
      <c r="O10" s="30"/>
      <c r="P10" s="33"/>
      <c r="Q10" s="29"/>
      <c r="R10" s="29"/>
    </row>
    <row r="11" spans="4:18" ht="11.25">
      <c r="D11" s="201"/>
      <c r="E11" s="201"/>
      <c r="F11" s="201"/>
      <c r="G11" s="201"/>
      <c r="H11" s="10"/>
      <c r="I11" s="10"/>
      <c r="J11" s="10"/>
      <c r="K11" s="10"/>
      <c r="L11" s="10"/>
      <c r="M11" s="10"/>
      <c r="N11" s="30"/>
      <c r="O11" s="30"/>
      <c r="P11" s="33"/>
      <c r="Q11" s="29"/>
      <c r="R11" s="29"/>
    </row>
    <row r="12" spans="4:18" ht="11.25">
      <c r="D12" s="201"/>
      <c r="E12" s="201"/>
      <c r="F12" s="201"/>
      <c r="G12" s="201"/>
      <c r="H12" s="10"/>
      <c r="I12" s="10"/>
      <c r="J12" s="10"/>
      <c r="K12" s="10"/>
      <c r="L12" s="10"/>
      <c r="M12" s="10"/>
      <c r="N12" s="30"/>
      <c r="O12" s="30"/>
      <c r="P12" s="33"/>
      <c r="Q12" s="29"/>
      <c r="R12" s="29"/>
    </row>
    <row r="13" spans="4:18" ht="11.25">
      <c r="D13" s="201"/>
      <c r="E13" s="201"/>
      <c r="F13" s="201"/>
      <c r="G13" s="201"/>
      <c r="H13" s="10"/>
      <c r="I13" s="10"/>
      <c r="J13" s="10"/>
      <c r="K13" s="10"/>
      <c r="L13" s="10"/>
      <c r="M13" s="10"/>
      <c r="N13" s="30"/>
      <c r="O13" s="30"/>
      <c r="P13" s="33"/>
      <c r="Q13" s="29"/>
      <c r="R13" s="29"/>
    </row>
    <row r="14" spans="4:18" ht="11.25">
      <c r="D14" s="201"/>
      <c r="E14" s="201"/>
      <c r="F14" s="201"/>
      <c r="G14" s="201"/>
      <c r="H14" s="10"/>
      <c r="I14" s="10"/>
      <c r="J14" s="10"/>
      <c r="K14" s="10"/>
      <c r="L14" s="10"/>
      <c r="M14" s="10"/>
      <c r="N14" s="30"/>
      <c r="O14" s="30"/>
      <c r="P14" s="33"/>
      <c r="Q14" s="29"/>
      <c r="R14" s="29"/>
    </row>
    <row r="15" spans="4:18" ht="11.25">
      <c r="D15" s="201"/>
      <c r="E15" s="201"/>
      <c r="F15" s="201"/>
      <c r="G15" s="201"/>
      <c r="H15" s="10"/>
      <c r="I15" s="10"/>
      <c r="J15" s="10"/>
      <c r="K15" s="10"/>
      <c r="L15" s="10"/>
      <c r="M15" s="10"/>
      <c r="N15" s="30"/>
      <c r="O15" s="30"/>
      <c r="P15" s="33"/>
      <c r="Q15" s="29"/>
      <c r="R15" s="29"/>
    </row>
    <row r="16" spans="4:18" ht="11.25">
      <c r="D16" s="201"/>
      <c r="E16" s="201"/>
      <c r="F16" s="201"/>
      <c r="G16" s="201"/>
      <c r="H16" s="10"/>
      <c r="I16" s="10"/>
      <c r="J16" s="10"/>
      <c r="K16" s="10"/>
      <c r="L16" s="10"/>
      <c r="M16" s="10"/>
      <c r="N16" s="30"/>
      <c r="O16" s="30"/>
      <c r="P16" s="33"/>
      <c r="Q16" s="29"/>
      <c r="R16" s="29"/>
    </row>
    <row r="17" spans="4:18" ht="12.75">
      <c r="D17" s="133"/>
      <c r="E17" s="133"/>
      <c r="F17" s="133"/>
      <c r="G17" s="133"/>
      <c r="H17" s="133"/>
      <c r="I17" s="133"/>
      <c r="J17" s="133"/>
      <c r="K17" s="133"/>
      <c r="L17" s="95"/>
      <c r="M17" s="202"/>
      <c r="N17" s="30"/>
      <c r="O17" s="30"/>
      <c r="P17" s="33"/>
      <c r="Q17" s="29"/>
      <c r="R17" s="29"/>
    </row>
    <row r="18" spans="4:18" ht="11.25">
      <c r="D18" s="201"/>
      <c r="E18" s="201"/>
      <c r="F18" s="201"/>
      <c r="G18" s="201"/>
      <c r="H18" s="10"/>
      <c r="I18" s="10"/>
      <c r="J18" s="10"/>
      <c r="K18" s="10"/>
      <c r="L18" s="10"/>
      <c r="M18" s="10"/>
      <c r="N18" s="30"/>
      <c r="O18" s="30"/>
      <c r="P18" s="33"/>
      <c r="Q18" s="29"/>
      <c r="R18" s="29"/>
    </row>
    <row r="19" spans="4:18" ht="11.25">
      <c r="D19" s="201"/>
      <c r="E19" s="201"/>
      <c r="F19" s="201"/>
      <c r="G19" s="201"/>
      <c r="H19" s="10"/>
      <c r="I19" s="10"/>
      <c r="J19" s="10"/>
      <c r="K19" s="10"/>
      <c r="L19" s="10"/>
      <c r="M19" s="10"/>
      <c r="N19" s="30"/>
      <c r="O19" s="30"/>
      <c r="P19" s="33"/>
      <c r="Q19" s="29"/>
      <c r="R19" s="29"/>
    </row>
    <row r="20" spans="4:18" ht="11.25">
      <c r="D20" s="201"/>
      <c r="E20" s="201"/>
      <c r="F20" s="201"/>
      <c r="G20" s="201"/>
      <c r="H20" s="10"/>
      <c r="I20" s="10"/>
      <c r="J20" s="10"/>
      <c r="K20" s="10"/>
      <c r="L20" s="10"/>
      <c r="M20" s="10"/>
      <c r="N20" s="30"/>
      <c r="O20" s="30"/>
      <c r="P20" s="33"/>
      <c r="Q20" s="29"/>
      <c r="R20" s="29"/>
    </row>
    <row r="21" spans="4:18" ht="11.25">
      <c r="D21" s="201"/>
      <c r="E21" s="201"/>
      <c r="F21" s="201"/>
      <c r="G21" s="201"/>
      <c r="H21" s="10"/>
      <c r="I21" s="10"/>
      <c r="J21" s="10"/>
      <c r="K21" s="10"/>
      <c r="L21" s="10"/>
      <c r="M21" s="10"/>
      <c r="N21" s="30"/>
      <c r="O21" s="30"/>
      <c r="P21" s="33"/>
      <c r="Q21" s="249"/>
      <c r="R21" s="249"/>
    </row>
    <row r="22" spans="4:18" ht="11.25">
      <c r="D22" s="201"/>
      <c r="E22" s="201"/>
      <c r="F22" s="201"/>
      <c r="G22" s="201"/>
      <c r="H22" s="10"/>
      <c r="I22" s="10"/>
      <c r="J22" s="10"/>
      <c r="K22" s="10"/>
      <c r="L22" s="10"/>
      <c r="M22" s="10"/>
      <c r="N22" s="30"/>
      <c r="O22" s="30"/>
      <c r="P22" s="33"/>
      <c r="Q22" s="13"/>
      <c r="R22" s="13"/>
    </row>
    <row r="23" spans="4:18" ht="11.25">
      <c r="D23" s="201"/>
      <c r="E23" s="201"/>
      <c r="F23" s="201"/>
      <c r="G23" s="201"/>
      <c r="H23" s="10"/>
      <c r="I23" s="10"/>
      <c r="J23" s="10"/>
      <c r="K23" s="10"/>
      <c r="L23" s="10"/>
      <c r="M23" s="10"/>
      <c r="N23" s="30"/>
      <c r="O23" s="30"/>
      <c r="P23" s="33"/>
      <c r="Q23" s="13"/>
      <c r="R23" s="13"/>
    </row>
    <row r="24" spans="4:18" ht="11.25">
      <c r="D24" s="201"/>
      <c r="E24" s="201"/>
      <c r="F24" s="201"/>
      <c r="G24" s="201"/>
      <c r="H24" s="10"/>
      <c r="I24" s="10"/>
      <c r="J24" s="10"/>
      <c r="K24" s="10"/>
      <c r="L24" s="10"/>
      <c r="M24" s="10"/>
      <c r="N24" s="30"/>
      <c r="O24" s="30"/>
      <c r="P24" s="33"/>
      <c r="Q24" s="13"/>
      <c r="R24" s="13"/>
    </row>
    <row r="25" spans="4:16" ht="11.25">
      <c r="D25" s="201"/>
      <c r="E25" s="201"/>
      <c r="F25" s="201"/>
      <c r="G25" s="201"/>
      <c r="H25" s="10"/>
      <c r="I25" s="10"/>
      <c r="J25" s="10"/>
      <c r="K25" s="10"/>
      <c r="L25" s="10"/>
      <c r="M25" s="10"/>
      <c r="N25" s="30"/>
      <c r="O25" s="30"/>
      <c r="P25" s="33"/>
    </row>
    <row r="26" spans="4:16" ht="11.25">
      <c r="D26" s="201"/>
      <c r="E26" s="201"/>
      <c r="F26" s="201"/>
      <c r="G26" s="201"/>
      <c r="H26" s="10"/>
      <c r="I26" s="10"/>
      <c r="J26" s="10"/>
      <c r="K26" s="10"/>
      <c r="L26" s="10"/>
      <c r="M26" s="10"/>
      <c r="N26" s="30"/>
      <c r="O26" s="30"/>
      <c r="P26" s="33"/>
    </row>
    <row r="27" spans="4:16" ht="11.25">
      <c r="D27" s="201"/>
      <c r="E27" s="201"/>
      <c r="F27" s="201"/>
      <c r="G27" s="201"/>
      <c r="H27" s="10"/>
      <c r="I27" s="10"/>
      <c r="J27" s="10"/>
      <c r="K27" s="10"/>
      <c r="L27" s="10"/>
      <c r="M27" s="10"/>
      <c r="N27" s="30"/>
      <c r="O27" s="30"/>
      <c r="P27" s="33"/>
    </row>
    <row r="28" spans="4:16" ht="11.25">
      <c r="D28" s="201"/>
      <c r="E28" s="201"/>
      <c r="F28" s="201"/>
      <c r="G28" s="201"/>
      <c r="H28" s="10"/>
      <c r="I28" s="10"/>
      <c r="J28" s="10"/>
      <c r="K28" s="10"/>
      <c r="L28" s="10"/>
      <c r="M28" s="10"/>
      <c r="N28" s="30"/>
      <c r="O28" s="30"/>
      <c r="P28" s="33"/>
    </row>
    <row r="29" spans="4:16" ht="11.25">
      <c r="D29" s="133"/>
      <c r="E29" s="133"/>
      <c r="F29" s="133"/>
      <c r="G29" s="133"/>
      <c r="H29" s="133"/>
      <c r="I29" s="133"/>
      <c r="J29" s="133"/>
      <c r="K29" s="133"/>
      <c r="L29" s="133"/>
      <c r="M29" s="10"/>
      <c r="N29" s="30"/>
      <c r="O29" s="30"/>
      <c r="P29" s="33"/>
    </row>
    <row r="30" spans="4:16" ht="11.25"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30"/>
      <c r="O30" s="30"/>
      <c r="P30" s="33"/>
    </row>
    <row r="31" spans="4:16" ht="11.25"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30"/>
      <c r="O31" s="30"/>
      <c r="P31" s="33"/>
    </row>
    <row r="32" spans="4:16" ht="11.25"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30"/>
      <c r="O32" s="30"/>
      <c r="P32" s="33"/>
    </row>
    <row r="33" spans="4:16" ht="11.25"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30"/>
      <c r="O33" s="30"/>
      <c r="P33" s="33"/>
    </row>
    <row r="34" spans="4:16" ht="11.25"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30"/>
      <c r="O34" s="30"/>
      <c r="P34" s="33"/>
    </row>
    <row r="35" spans="4:16" ht="11.25"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30"/>
      <c r="O35" s="30"/>
      <c r="P35" s="33"/>
    </row>
    <row r="36" spans="4:16" ht="11.25"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30"/>
      <c r="O36" s="30"/>
      <c r="P36" s="33"/>
    </row>
    <row r="37" spans="4:16" ht="11.25"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30"/>
      <c r="O37" s="30"/>
      <c r="P37" s="33"/>
    </row>
    <row r="38" spans="4:16" ht="11.25"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30"/>
      <c r="O38" s="30"/>
      <c r="P38" s="33"/>
    </row>
    <row r="39" spans="4:16" ht="11.25"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30"/>
      <c r="O39" s="30"/>
      <c r="P39" s="33"/>
    </row>
    <row r="40" ht="11.25">
      <c r="P40" s="33"/>
    </row>
    <row r="43" spans="9:15" ht="11.25">
      <c r="I43" s="130"/>
      <c r="J43" s="130"/>
      <c r="K43" s="130"/>
      <c r="L43" s="130"/>
      <c r="M43" s="130"/>
      <c r="N43" s="130"/>
      <c r="O43" s="130"/>
    </row>
    <row r="44" ht="11.25">
      <c r="P44" s="130"/>
    </row>
  </sheetData>
  <sheetProtection/>
  <hyperlinks>
    <hyperlink ref="A6" r:id="rId1" display="http://www.statistikdatabasen.scb.se/sq/39836"/>
    <hyperlink ref="A8" r:id="rId2" display="http://www.statistikdatabasen.scb.se/sq/39837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7" customWidth="1"/>
    <col min="2" max="2" width="14.421875" style="7" customWidth="1"/>
    <col min="3" max="3" width="8.57421875" style="7" customWidth="1"/>
    <col min="4" max="4" width="8.7109375" style="7" customWidth="1"/>
    <col min="5" max="5" width="8.8515625" style="7" customWidth="1"/>
    <col min="6" max="6" width="8.57421875" style="7" customWidth="1"/>
    <col min="7" max="7" width="8.421875" style="7" customWidth="1"/>
    <col min="8" max="8" width="8.140625" style="7" customWidth="1"/>
    <col min="9" max="9" width="8.421875" style="7" customWidth="1"/>
    <col min="10" max="18" width="9.140625" style="7" customWidth="1"/>
    <col min="19" max="20" width="9.140625" style="5" customWidth="1"/>
    <col min="21" max="23" width="9.140625" style="7" customWidth="1"/>
    <col min="24" max="24" width="9.57421875" style="7" bestFit="1" customWidth="1"/>
    <col min="25" max="16384" width="9.140625" style="7" customWidth="1"/>
  </cols>
  <sheetData>
    <row r="1" ht="15">
      <c r="A1" s="1" t="s">
        <v>53</v>
      </c>
    </row>
    <row r="2" spans="1:29" ht="14.25">
      <c r="A2" s="3" t="s">
        <v>189</v>
      </c>
      <c r="AC2" s="127"/>
    </row>
    <row r="3" spans="1:29" ht="14.25">
      <c r="A3" s="3"/>
      <c r="AC3" s="127"/>
    </row>
    <row r="4" spans="21:29" ht="13.5" thickBot="1">
      <c r="U4" s="5"/>
      <c r="Y4" s="127"/>
      <c r="AC4" s="127"/>
    </row>
    <row r="5" spans="1:25" ht="13.5" customHeight="1" thickTop="1">
      <c r="A5" s="22" t="s">
        <v>45</v>
      </c>
      <c r="B5" s="22" t="s">
        <v>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26">
        <v>2007</v>
      </c>
      <c r="J5" s="26">
        <v>2008</v>
      </c>
      <c r="K5" s="26">
        <v>2009</v>
      </c>
      <c r="L5" s="26">
        <v>2010</v>
      </c>
      <c r="M5" s="26">
        <v>2011</v>
      </c>
      <c r="N5" s="26">
        <v>2012</v>
      </c>
      <c r="O5" s="26">
        <v>2013</v>
      </c>
      <c r="P5" s="26">
        <v>2014</v>
      </c>
      <c r="Q5" s="26">
        <v>2015</v>
      </c>
      <c r="R5" s="26">
        <v>2016</v>
      </c>
      <c r="S5" s="26" t="s">
        <v>830</v>
      </c>
      <c r="U5" s="127"/>
      <c r="Y5" s="127"/>
    </row>
    <row r="6" spans="1:23" ht="13.5" customHeight="1" thickBot="1">
      <c r="A6" s="23" t="s">
        <v>46</v>
      </c>
      <c r="B6" s="23" t="s">
        <v>47</v>
      </c>
      <c r="C6" s="16"/>
      <c r="D6" s="16"/>
      <c r="E6" s="16"/>
      <c r="F6" s="16"/>
      <c r="G6" s="16"/>
      <c r="H6" s="16"/>
      <c r="I6" s="69"/>
      <c r="J6" s="69"/>
      <c r="K6" s="31"/>
      <c r="L6" s="31"/>
      <c r="M6" s="31"/>
      <c r="N6" s="31"/>
      <c r="O6" s="31"/>
      <c r="P6" s="31"/>
      <c r="Q6" s="31"/>
      <c r="R6" s="31"/>
      <c r="S6" s="31"/>
      <c r="V6" s="5"/>
      <c r="W6" s="5"/>
    </row>
    <row r="7" spans="1:26" ht="12.75">
      <c r="A7" s="19" t="s">
        <v>1</v>
      </c>
      <c r="B7" s="17" t="s">
        <v>2</v>
      </c>
      <c r="C7" s="206">
        <v>1.2</v>
      </c>
      <c r="D7" s="206">
        <v>2.2</v>
      </c>
      <c r="E7" s="206">
        <v>1.7</v>
      </c>
      <c r="F7" s="206">
        <v>5.7</v>
      </c>
      <c r="G7" s="206">
        <v>4.2</v>
      </c>
      <c r="H7" s="206">
        <v>4.7</v>
      </c>
      <c r="I7" s="206">
        <v>5.7</v>
      </c>
      <c r="J7" s="206">
        <v>0.2</v>
      </c>
      <c r="K7" s="5">
        <v>0.3</v>
      </c>
      <c r="L7" s="212">
        <v>3.7</v>
      </c>
      <c r="M7" s="212">
        <v>5.3</v>
      </c>
      <c r="N7" s="212">
        <v>0.8</v>
      </c>
      <c r="O7" s="212">
        <v>1.7</v>
      </c>
      <c r="P7" s="212">
        <v>4.5</v>
      </c>
      <c r="Q7" s="212">
        <v>5.6</v>
      </c>
      <c r="R7" s="212">
        <v>2.8</v>
      </c>
      <c r="S7" s="212">
        <v>0.9</v>
      </c>
      <c r="U7" s="127"/>
      <c r="Y7" s="127"/>
      <c r="Z7"/>
    </row>
    <row r="8" spans="1:26" ht="12.75">
      <c r="A8" s="20" t="s">
        <v>3</v>
      </c>
      <c r="B8" s="13" t="s">
        <v>4</v>
      </c>
      <c r="C8" s="206">
        <v>8.8</v>
      </c>
      <c r="D8" s="206">
        <v>1.2</v>
      </c>
      <c r="E8" s="206">
        <v>3.8</v>
      </c>
      <c r="F8" s="206">
        <v>1.1</v>
      </c>
      <c r="G8" s="206">
        <v>3.8</v>
      </c>
      <c r="H8" s="206">
        <v>3.7</v>
      </c>
      <c r="I8" s="206">
        <v>-0.9</v>
      </c>
      <c r="J8" s="206">
        <v>1.1</v>
      </c>
      <c r="K8" s="5">
        <v>-5.3</v>
      </c>
      <c r="L8" s="212">
        <v>4.6</v>
      </c>
      <c r="M8" s="212">
        <v>3.7</v>
      </c>
      <c r="N8" s="212">
        <v>1.3</v>
      </c>
      <c r="O8" s="212">
        <v>4</v>
      </c>
      <c r="P8" s="212">
        <v>1.6</v>
      </c>
      <c r="Q8" s="212">
        <v>2.6</v>
      </c>
      <c r="R8" s="212">
        <v>3.2</v>
      </c>
      <c r="S8" s="212">
        <v>4.1</v>
      </c>
      <c r="U8" s="127"/>
      <c r="Y8" s="127"/>
      <c r="Z8"/>
    </row>
    <row r="9" spans="1:26" ht="12.75">
      <c r="A9" s="20" t="s">
        <v>5</v>
      </c>
      <c r="B9" s="13" t="s">
        <v>6</v>
      </c>
      <c r="C9" s="206">
        <v>1.6</v>
      </c>
      <c r="D9" s="206">
        <v>1.4</v>
      </c>
      <c r="E9" s="206">
        <v>0.9</v>
      </c>
      <c r="F9" s="206">
        <v>6.7</v>
      </c>
      <c r="G9" s="206">
        <v>2</v>
      </c>
      <c r="H9" s="206">
        <v>2.6</v>
      </c>
      <c r="I9" s="206">
        <v>4.8</v>
      </c>
      <c r="J9" s="206">
        <v>0.4</v>
      </c>
      <c r="K9" s="5">
        <v>-12.8</v>
      </c>
      <c r="L9" s="212">
        <v>14.4</v>
      </c>
      <c r="M9" s="212">
        <v>3</v>
      </c>
      <c r="N9" s="212">
        <v>-0.3</v>
      </c>
      <c r="O9" s="212">
        <v>-4.1</v>
      </c>
      <c r="P9" s="212">
        <v>-0.6</v>
      </c>
      <c r="Q9" s="212">
        <v>1.2</v>
      </c>
      <c r="R9" s="212">
        <v>3.2</v>
      </c>
      <c r="S9" s="212">
        <v>5.6</v>
      </c>
      <c r="U9" s="127"/>
      <c r="Y9" s="127"/>
      <c r="Z9"/>
    </row>
    <row r="10" spans="1:26" ht="12.75">
      <c r="A10" s="20" t="s">
        <v>7</v>
      </c>
      <c r="B10" s="13" t="s">
        <v>8</v>
      </c>
      <c r="C10" s="206">
        <v>2.3</v>
      </c>
      <c r="D10" s="206">
        <v>3.8</v>
      </c>
      <c r="E10" s="206">
        <v>-0.3</v>
      </c>
      <c r="F10" s="206">
        <v>3.6</v>
      </c>
      <c r="G10" s="206">
        <v>3.7</v>
      </c>
      <c r="H10" s="206">
        <v>3.2</v>
      </c>
      <c r="I10" s="206">
        <v>5.6</v>
      </c>
      <c r="J10" s="206">
        <v>-2.4</v>
      </c>
      <c r="K10" s="5">
        <v>-1.8</v>
      </c>
      <c r="L10" s="212">
        <v>4.2</v>
      </c>
      <c r="M10" s="212">
        <v>1.9</v>
      </c>
      <c r="N10" s="212">
        <v>-0.8</v>
      </c>
      <c r="O10" s="212">
        <v>1.5</v>
      </c>
      <c r="P10" s="212">
        <v>2.1</v>
      </c>
      <c r="Q10" s="212">
        <v>2.9</v>
      </c>
      <c r="R10" s="212">
        <v>1.6</v>
      </c>
      <c r="S10" s="212">
        <v>0.5</v>
      </c>
      <c r="U10" s="127"/>
      <c r="Y10" s="127"/>
      <c r="Z10"/>
    </row>
    <row r="11" spans="1:26" ht="12.75">
      <c r="A11" s="20" t="s">
        <v>9</v>
      </c>
      <c r="B11" s="13" t="s">
        <v>10</v>
      </c>
      <c r="C11" s="206">
        <v>0.6</v>
      </c>
      <c r="D11" s="206">
        <v>1.3</v>
      </c>
      <c r="E11" s="206">
        <v>0.9</v>
      </c>
      <c r="F11" s="206">
        <v>5.1</v>
      </c>
      <c r="G11" s="206">
        <v>-3.1</v>
      </c>
      <c r="H11" s="206">
        <v>7.7</v>
      </c>
      <c r="I11" s="206">
        <v>5.2</v>
      </c>
      <c r="J11" s="206">
        <v>-0.6</v>
      </c>
      <c r="K11" s="5">
        <v>-11.9</v>
      </c>
      <c r="L11" s="212">
        <v>4.4</v>
      </c>
      <c r="M11" s="212">
        <v>5</v>
      </c>
      <c r="N11" s="212">
        <v>-1.7</v>
      </c>
      <c r="O11" s="212">
        <v>0.6</v>
      </c>
      <c r="P11" s="212">
        <v>2.4</v>
      </c>
      <c r="Q11" s="212">
        <v>3.9</v>
      </c>
      <c r="R11" s="212">
        <v>4.9</v>
      </c>
      <c r="S11" s="212">
        <v>3.9</v>
      </c>
      <c r="U11" s="127"/>
      <c r="Y11" s="127"/>
      <c r="Z11"/>
    </row>
    <row r="12" spans="1:26" ht="12.75">
      <c r="A12" s="20" t="s">
        <v>11</v>
      </c>
      <c r="B12" s="13" t="s">
        <v>12</v>
      </c>
      <c r="C12" s="206">
        <v>0.5</v>
      </c>
      <c r="D12" s="206">
        <v>1.1</v>
      </c>
      <c r="E12" s="206">
        <v>1.2</v>
      </c>
      <c r="F12" s="206">
        <v>7</v>
      </c>
      <c r="G12" s="206">
        <v>-5</v>
      </c>
      <c r="H12" s="206">
        <v>12.1</v>
      </c>
      <c r="I12" s="206">
        <v>4.7</v>
      </c>
      <c r="J12" s="206">
        <v>0.3</v>
      </c>
      <c r="K12" s="5">
        <v>-11.5</v>
      </c>
      <c r="L12" s="212">
        <v>8.1</v>
      </c>
      <c r="M12" s="212">
        <v>2.5</v>
      </c>
      <c r="N12" s="212">
        <v>0</v>
      </c>
      <c r="O12" s="212">
        <v>1.4</v>
      </c>
      <c r="P12" s="212">
        <v>0.2</v>
      </c>
      <c r="Q12" s="212">
        <v>8.1</v>
      </c>
      <c r="R12" s="212">
        <v>2.9</v>
      </c>
      <c r="S12" s="212">
        <v>3.2</v>
      </c>
      <c r="U12" s="127"/>
      <c r="Y12" s="127"/>
      <c r="Z12"/>
    </row>
    <row r="13" spans="1:26" ht="12.75">
      <c r="A13" s="20" t="s">
        <v>13</v>
      </c>
      <c r="B13" s="13" t="s">
        <v>14</v>
      </c>
      <c r="C13" s="206">
        <v>0.3</v>
      </c>
      <c r="D13" s="206">
        <v>2.9</v>
      </c>
      <c r="E13" s="206">
        <v>3.1</v>
      </c>
      <c r="F13" s="206">
        <v>0.7</v>
      </c>
      <c r="G13" s="206">
        <v>2.7</v>
      </c>
      <c r="H13" s="206">
        <v>3</v>
      </c>
      <c r="I13" s="206">
        <v>-2.1</v>
      </c>
      <c r="J13" s="206">
        <v>2.5</v>
      </c>
      <c r="K13" s="5">
        <v>-11.9</v>
      </c>
      <c r="L13" s="212">
        <v>8</v>
      </c>
      <c r="M13" s="212">
        <v>0.3</v>
      </c>
      <c r="N13" s="212">
        <v>-3.1</v>
      </c>
      <c r="O13" s="212">
        <v>0.8</v>
      </c>
      <c r="P13" s="212">
        <v>0.3</v>
      </c>
      <c r="Q13" s="212">
        <v>3.5</v>
      </c>
      <c r="R13" s="212">
        <v>1.2</v>
      </c>
      <c r="S13" s="212">
        <v>0.5</v>
      </c>
      <c r="U13" s="127"/>
      <c r="Y13" s="127"/>
      <c r="Z13"/>
    </row>
    <row r="14" spans="1:26" ht="12.75">
      <c r="A14" s="20" t="s">
        <v>15</v>
      </c>
      <c r="B14" s="13" t="s">
        <v>16</v>
      </c>
      <c r="C14" s="206">
        <v>-3.9</v>
      </c>
      <c r="D14" s="206">
        <v>6</v>
      </c>
      <c r="E14" s="206">
        <v>4.1</v>
      </c>
      <c r="F14" s="206">
        <v>0.6</v>
      </c>
      <c r="G14" s="206">
        <v>1.6</v>
      </c>
      <c r="H14" s="206">
        <v>2.5</v>
      </c>
      <c r="I14" s="206">
        <v>0.8</v>
      </c>
      <c r="J14" s="206">
        <v>-4.8</v>
      </c>
      <c r="K14" s="5">
        <v>-2.7</v>
      </c>
      <c r="L14" s="212">
        <v>2.5</v>
      </c>
      <c r="M14" s="212">
        <v>3.7</v>
      </c>
      <c r="N14" s="212">
        <v>-0.8</v>
      </c>
      <c r="O14" s="212">
        <v>1.7</v>
      </c>
      <c r="P14" s="212">
        <v>-0.1</v>
      </c>
      <c r="Q14" s="212">
        <v>3.1</v>
      </c>
      <c r="R14" s="212">
        <v>0.1</v>
      </c>
      <c r="S14" s="212">
        <v>1.5</v>
      </c>
      <c r="U14" s="127"/>
      <c r="Y14" s="127"/>
      <c r="Z14"/>
    </row>
    <row r="15" spans="1:26" ht="12.75">
      <c r="A15" s="18">
        <v>10</v>
      </c>
      <c r="B15" s="13" t="s">
        <v>18</v>
      </c>
      <c r="C15" s="206">
        <v>-8</v>
      </c>
      <c r="D15" s="206">
        <v>5.7</v>
      </c>
      <c r="E15" s="206">
        <v>5.9</v>
      </c>
      <c r="F15" s="206">
        <v>8.3</v>
      </c>
      <c r="G15" s="206">
        <v>3.2</v>
      </c>
      <c r="H15" s="206">
        <v>1.1</v>
      </c>
      <c r="I15" s="206">
        <v>5.1</v>
      </c>
      <c r="J15" s="206">
        <v>-2.5</v>
      </c>
      <c r="K15" s="5">
        <v>-9.1</v>
      </c>
      <c r="L15" s="212">
        <v>6.6</v>
      </c>
      <c r="M15" s="212">
        <v>-3.2</v>
      </c>
      <c r="N15" s="212">
        <v>-4.5</v>
      </c>
      <c r="O15" s="212">
        <v>4</v>
      </c>
      <c r="P15" s="212">
        <v>1.7</v>
      </c>
      <c r="Q15" s="212">
        <v>3</v>
      </c>
      <c r="R15" s="212">
        <v>-1.3</v>
      </c>
      <c r="S15" s="212">
        <v>-1.5</v>
      </c>
      <c r="U15" s="127"/>
      <c r="Y15" s="127"/>
      <c r="Z15"/>
    </row>
    <row r="16" spans="1:26" ht="12.75">
      <c r="A16" s="18">
        <v>12</v>
      </c>
      <c r="B16" s="13" t="s">
        <v>20</v>
      </c>
      <c r="C16" s="206">
        <v>1.7</v>
      </c>
      <c r="D16" s="206">
        <v>3.1</v>
      </c>
      <c r="E16" s="206">
        <v>0.7</v>
      </c>
      <c r="F16" s="206">
        <v>2.9</v>
      </c>
      <c r="G16" s="206">
        <v>3.2</v>
      </c>
      <c r="H16" s="206">
        <v>4.8</v>
      </c>
      <c r="I16" s="206">
        <v>8.9</v>
      </c>
      <c r="J16" s="206">
        <v>-5.6</v>
      </c>
      <c r="K16" s="5">
        <v>-5.9</v>
      </c>
      <c r="L16" s="212">
        <v>6.2</v>
      </c>
      <c r="M16" s="212">
        <v>1</v>
      </c>
      <c r="N16" s="212">
        <v>0</v>
      </c>
      <c r="O16" s="212">
        <v>1.3</v>
      </c>
      <c r="P16" s="212">
        <v>3.5</v>
      </c>
      <c r="Q16" s="212">
        <v>5.1</v>
      </c>
      <c r="R16" s="212">
        <v>2.3</v>
      </c>
      <c r="S16" s="212">
        <v>4.1</v>
      </c>
      <c r="U16" s="127"/>
      <c r="Y16" s="127"/>
      <c r="Z16"/>
    </row>
    <row r="17" spans="1:26" ht="12.75">
      <c r="A17" s="18">
        <v>13</v>
      </c>
      <c r="B17" s="13" t="s">
        <v>22</v>
      </c>
      <c r="C17" s="206">
        <v>8.8</v>
      </c>
      <c r="D17" s="206">
        <v>3</v>
      </c>
      <c r="E17" s="206">
        <v>5.2</v>
      </c>
      <c r="F17" s="206">
        <v>1.3</v>
      </c>
      <c r="G17" s="206">
        <v>1.5</v>
      </c>
      <c r="H17" s="206">
        <v>6.2</v>
      </c>
      <c r="I17" s="206">
        <v>-0.5</v>
      </c>
      <c r="J17" s="206">
        <v>3</v>
      </c>
      <c r="K17" s="5">
        <v>-8.2</v>
      </c>
      <c r="L17" s="212">
        <v>8.5</v>
      </c>
      <c r="M17" s="212">
        <v>-0.3</v>
      </c>
      <c r="N17" s="212">
        <v>-1.9</v>
      </c>
      <c r="O17" s="212">
        <v>2</v>
      </c>
      <c r="P17" s="212">
        <v>-0.2</v>
      </c>
      <c r="Q17" s="212">
        <v>1.8</v>
      </c>
      <c r="R17" s="212">
        <v>4.9</v>
      </c>
      <c r="S17" s="212">
        <v>1.1</v>
      </c>
      <c r="U17" s="127"/>
      <c r="Y17" s="127"/>
      <c r="Z17"/>
    </row>
    <row r="18" spans="1:26" ht="12.75">
      <c r="A18" s="18">
        <v>14</v>
      </c>
      <c r="B18" s="13" t="s">
        <v>48</v>
      </c>
      <c r="C18" s="206">
        <v>2.8</v>
      </c>
      <c r="D18" s="206">
        <v>0.9</v>
      </c>
      <c r="E18" s="206">
        <v>5.3</v>
      </c>
      <c r="F18" s="206">
        <v>3.3</v>
      </c>
      <c r="G18" s="206">
        <v>3.5</v>
      </c>
      <c r="H18" s="206">
        <v>6.2</v>
      </c>
      <c r="I18" s="206">
        <v>3</v>
      </c>
      <c r="J18" s="206">
        <v>0.4</v>
      </c>
      <c r="K18" s="5">
        <v>-7.4</v>
      </c>
      <c r="L18" s="212">
        <v>6.4</v>
      </c>
      <c r="M18" s="212">
        <v>3.2</v>
      </c>
      <c r="N18" s="212">
        <v>-2.2</v>
      </c>
      <c r="O18" s="212">
        <v>2.9</v>
      </c>
      <c r="P18" s="212">
        <v>3.4</v>
      </c>
      <c r="Q18" s="212">
        <v>5.4</v>
      </c>
      <c r="R18" s="212">
        <v>2.9</v>
      </c>
      <c r="S18" s="212">
        <v>3.3</v>
      </c>
      <c r="U18" s="127"/>
      <c r="Y18" s="127"/>
      <c r="Z18"/>
    </row>
    <row r="19" spans="1:26" ht="12.75">
      <c r="A19" s="18">
        <v>17</v>
      </c>
      <c r="B19" s="13" t="s">
        <v>26</v>
      </c>
      <c r="C19" s="206">
        <v>2.3</v>
      </c>
      <c r="D19" s="206">
        <v>2.3</v>
      </c>
      <c r="E19" s="206">
        <v>1.5</v>
      </c>
      <c r="F19" s="206">
        <v>2.2</v>
      </c>
      <c r="G19" s="206">
        <v>0.5</v>
      </c>
      <c r="H19" s="206">
        <v>2.6</v>
      </c>
      <c r="I19" s="206">
        <v>-0.7</v>
      </c>
      <c r="J19" s="206">
        <v>-0.6</v>
      </c>
      <c r="K19" s="5">
        <v>-11.4</v>
      </c>
      <c r="L19" s="212">
        <v>9.1</v>
      </c>
      <c r="M19" s="212">
        <v>1.9</v>
      </c>
      <c r="N19" s="212">
        <v>2</v>
      </c>
      <c r="O19" s="212">
        <v>-0.1</v>
      </c>
      <c r="P19" s="212">
        <v>-1</v>
      </c>
      <c r="Q19" s="212">
        <v>3.4</v>
      </c>
      <c r="R19" s="212">
        <v>3.4</v>
      </c>
      <c r="S19" s="212">
        <v>2.9</v>
      </c>
      <c r="U19" s="127"/>
      <c r="Y19" s="127"/>
      <c r="Z19"/>
    </row>
    <row r="20" spans="1:26" ht="12.75">
      <c r="A20" s="18">
        <v>18</v>
      </c>
      <c r="B20" s="13" t="s">
        <v>28</v>
      </c>
      <c r="C20" s="206">
        <v>-1</v>
      </c>
      <c r="D20" s="206">
        <v>4.1</v>
      </c>
      <c r="E20" s="206">
        <v>3.9</v>
      </c>
      <c r="F20" s="206">
        <v>6.3</v>
      </c>
      <c r="G20" s="206">
        <v>-0.1</v>
      </c>
      <c r="H20" s="206">
        <v>6.8</v>
      </c>
      <c r="I20" s="206">
        <v>0.1</v>
      </c>
      <c r="J20" s="206">
        <v>-3.1</v>
      </c>
      <c r="K20" s="5">
        <v>-5.3</v>
      </c>
      <c r="L20" s="212">
        <v>7.1</v>
      </c>
      <c r="M20" s="212">
        <v>3.4</v>
      </c>
      <c r="N20" s="212">
        <v>1.3</v>
      </c>
      <c r="O20" s="212">
        <v>-2</v>
      </c>
      <c r="P20" s="212">
        <v>1.1</v>
      </c>
      <c r="Q20" s="212">
        <v>1.1</v>
      </c>
      <c r="R20" s="212">
        <v>5.7</v>
      </c>
      <c r="S20" s="212">
        <v>3.2</v>
      </c>
      <c r="U20" s="127"/>
      <c r="Y20" s="127"/>
      <c r="Z20"/>
    </row>
    <row r="21" spans="1:25" ht="12.75">
      <c r="A21" s="18">
        <v>19</v>
      </c>
      <c r="B21" s="13" t="s">
        <v>30</v>
      </c>
      <c r="C21" s="206">
        <v>-3.1</v>
      </c>
      <c r="D21" s="206">
        <v>2.2</v>
      </c>
      <c r="E21" s="206">
        <v>0.5</v>
      </c>
      <c r="F21" s="206">
        <v>3</v>
      </c>
      <c r="G21" s="206">
        <v>0.5</v>
      </c>
      <c r="H21" s="206">
        <v>5.9</v>
      </c>
      <c r="I21" s="206">
        <v>2.6</v>
      </c>
      <c r="J21" s="206">
        <v>-1.9</v>
      </c>
      <c r="K21" s="5">
        <v>-8.4</v>
      </c>
      <c r="L21" s="212">
        <v>8.2</v>
      </c>
      <c r="M21" s="212">
        <v>2</v>
      </c>
      <c r="N21" s="212">
        <v>-2.2</v>
      </c>
      <c r="O21" s="212">
        <v>1.2</v>
      </c>
      <c r="P21" s="212">
        <v>-0.2</v>
      </c>
      <c r="Q21" s="212">
        <v>6.8</v>
      </c>
      <c r="R21" s="212">
        <v>0.7</v>
      </c>
      <c r="S21" s="212">
        <v>2.3</v>
      </c>
      <c r="U21" s="127"/>
      <c r="Y21" s="127"/>
    </row>
    <row r="22" spans="1:25" ht="12.75">
      <c r="A22" s="18">
        <v>20</v>
      </c>
      <c r="B22" s="13" t="s">
        <v>32</v>
      </c>
      <c r="C22" s="206">
        <v>-0.1</v>
      </c>
      <c r="D22" s="206">
        <v>1.9</v>
      </c>
      <c r="E22" s="206">
        <v>4.5</v>
      </c>
      <c r="F22" s="206">
        <v>4.9</v>
      </c>
      <c r="G22" s="206">
        <v>2.5</v>
      </c>
      <c r="H22" s="206">
        <v>2.1</v>
      </c>
      <c r="I22" s="206">
        <v>-1</v>
      </c>
      <c r="J22" s="206">
        <v>-2.1</v>
      </c>
      <c r="K22" s="5">
        <v>-8.7</v>
      </c>
      <c r="L22" s="212">
        <v>5.5</v>
      </c>
      <c r="M22" s="212">
        <v>3.3</v>
      </c>
      <c r="N22" s="212">
        <v>-2</v>
      </c>
      <c r="O22" s="212">
        <v>-1.4</v>
      </c>
      <c r="P22" s="212">
        <v>0.5</v>
      </c>
      <c r="Q22" s="212">
        <v>3</v>
      </c>
      <c r="R22" s="212">
        <v>4</v>
      </c>
      <c r="S22" s="212">
        <v>-1.3</v>
      </c>
      <c r="U22" s="127"/>
      <c r="Y22" s="127"/>
    </row>
    <row r="23" spans="1:25" ht="12.75">
      <c r="A23" s="18">
        <v>21</v>
      </c>
      <c r="B23" s="13" t="s">
        <v>34</v>
      </c>
      <c r="C23" s="206">
        <v>-9.5</v>
      </c>
      <c r="D23" s="206">
        <v>6</v>
      </c>
      <c r="E23" s="206">
        <v>2.4</v>
      </c>
      <c r="F23" s="206">
        <v>6</v>
      </c>
      <c r="G23" s="206">
        <v>2.5</v>
      </c>
      <c r="H23" s="206">
        <v>2.9</v>
      </c>
      <c r="I23" s="206">
        <v>-3.8</v>
      </c>
      <c r="J23" s="206">
        <v>1.8</v>
      </c>
      <c r="K23" s="5">
        <v>-4.4</v>
      </c>
      <c r="L23" s="212">
        <v>6.8</v>
      </c>
      <c r="M23" s="212">
        <v>-5.3</v>
      </c>
      <c r="N23" s="212">
        <v>1.9</v>
      </c>
      <c r="O23" s="212">
        <v>-0.2</v>
      </c>
      <c r="P23" s="212">
        <v>1.7</v>
      </c>
      <c r="Q23" s="212">
        <v>1.1</v>
      </c>
      <c r="R23" s="212">
        <v>3.5</v>
      </c>
      <c r="S23" s="212">
        <v>0.2</v>
      </c>
      <c r="U23" s="127"/>
      <c r="Y23" s="127"/>
    </row>
    <row r="24" spans="1:25" ht="12.75">
      <c r="A24" s="18">
        <v>22</v>
      </c>
      <c r="B24" s="13" t="s">
        <v>36</v>
      </c>
      <c r="C24" s="206">
        <v>5</v>
      </c>
      <c r="D24" s="206">
        <v>-1.4</v>
      </c>
      <c r="E24" s="206">
        <v>-1</v>
      </c>
      <c r="F24" s="206">
        <v>4.7</v>
      </c>
      <c r="G24" s="206">
        <v>2.9</v>
      </c>
      <c r="H24" s="206">
        <v>0</v>
      </c>
      <c r="I24" s="206">
        <v>-1.2</v>
      </c>
      <c r="J24" s="206">
        <v>1.1</v>
      </c>
      <c r="K24" s="212">
        <v>-2.5</v>
      </c>
      <c r="L24" s="212">
        <v>4.1</v>
      </c>
      <c r="M24" s="212">
        <v>0.4</v>
      </c>
      <c r="N24" s="212">
        <v>-0.2</v>
      </c>
      <c r="O24" s="212">
        <v>-1.5</v>
      </c>
      <c r="P24" s="212">
        <v>0</v>
      </c>
      <c r="Q24" s="212">
        <v>2.1</v>
      </c>
      <c r="R24" s="212">
        <v>-0.1</v>
      </c>
      <c r="S24" s="212">
        <v>0.9</v>
      </c>
      <c r="U24" s="127"/>
      <c r="Y24" s="127"/>
    </row>
    <row r="25" spans="1:21" ht="12.75">
      <c r="A25" s="18">
        <v>23</v>
      </c>
      <c r="B25" s="13" t="s">
        <v>38</v>
      </c>
      <c r="C25" s="206">
        <v>12.3</v>
      </c>
      <c r="D25" s="206">
        <v>-4.5</v>
      </c>
      <c r="E25" s="206">
        <v>0.8</v>
      </c>
      <c r="F25" s="206">
        <v>1.7</v>
      </c>
      <c r="G25" s="206">
        <v>5.2</v>
      </c>
      <c r="H25" s="206">
        <v>0.7</v>
      </c>
      <c r="I25" s="206">
        <v>-5.9</v>
      </c>
      <c r="J25" s="206">
        <v>5.2</v>
      </c>
      <c r="K25" s="212">
        <v>-5.9</v>
      </c>
      <c r="L25" s="212">
        <v>13</v>
      </c>
      <c r="M25" s="212">
        <v>-8.1</v>
      </c>
      <c r="N25" s="212">
        <v>-0.9</v>
      </c>
      <c r="O25" s="212">
        <v>-0.7</v>
      </c>
      <c r="P25" s="212">
        <v>1.6</v>
      </c>
      <c r="Q25" s="212">
        <v>0.5</v>
      </c>
      <c r="R25" s="212">
        <v>2.9</v>
      </c>
      <c r="S25" s="212">
        <v>2.2</v>
      </c>
      <c r="U25" s="127"/>
    </row>
    <row r="26" spans="1:21" ht="12.75">
      <c r="A26" s="18">
        <v>24</v>
      </c>
      <c r="B26" s="13" t="s">
        <v>40</v>
      </c>
      <c r="C26" s="206">
        <v>3.7</v>
      </c>
      <c r="D26" s="206">
        <v>1.2</v>
      </c>
      <c r="E26" s="206">
        <v>3.6</v>
      </c>
      <c r="F26" s="206">
        <v>6.9</v>
      </c>
      <c r="G26" s="206">
        <v>2.7</v>
      </c>
      <c r="H26" s="206">
        <v>4.9</v>
      </c>
      <c r="I26" s="206">
        <v>-4.3</v>
      </c>
      <c r="J26" s="206">
        <v>-0.5</v>
      </c>
      <c r="K26" s="212">
        <v>-5.9</v>
      </c>
      <c r="L26" s="212">
        <v>6.3</v>
      </c>
      <c r="M26" s="212">
        <v>0.2</v>
      </c>
      <c r="N26" s="212">
        <v>2.5</v>
      </c>
      <c r="O26" s="212">
        <v>-1.8</v>
      </c>
      <c r="P26" s="212">
        <v>0.3</v>
      </c>
      <c r="Q26" s="212">
        <v>5.2</v>
      </c>
      <c r="R26" s="212">
        <v>1.2</v>
      </c>
      <c r="S26" s="212">
        <v>0</v>
      </c>
      <c r="U26" s="127"/>
    </row>
    <row r="27" spans="1:21" ht="12.75">
      <c r="A27" s="18">
        <v>25</v>
      </c>
      <c r="B27" s="13" t="s">
        <v>42</v>
      </c>
      <c r="C27" s="206">
        <v>0.8</v>
      </c>
      <c r="D27" s="206">
        <v>2.2</v>
      </c>
      <c r="E27" s="206">
        <v>0.1</v>
      </c>
      <c r="F27" s="206">
        <v>4.6</v>
      </c>
      <c r="G27" s="206">
        <v>1.4</v>
      </c>
      <c r="H27" s="206">
        <v>3</v>
      </c>
      <c r="I27" s="206">
        <v>-2</v>
      </c>
      <c r="J27" s="206">
        <v>1.9</v>
      </c>
      <c r="K27" s="212">
        <v>-15.2</v>
      </c>
      <c r="L27" s="212">
        <v>17.4</v>
      </c>
      <c r="M27" s="212">
        <v>-1.7</v>
      </c>
      <c r="N27" s="212">
        <v>-0.9</v>
      </c>
      <c r="O27" s="212">
        <v>-0.3</v>
      </c>
      <c r="P27" s="212">
        <v>-1.9</v>
      </c>
      <c r="Q27" s="212">
        <v>-0.1</v>
      </c>
      <c r="R27" s="212">
        <v>0.9</v>
      </c>
      <c r="S27" s="212">
        <v>3.8</v>
      </c>
      <c r="U27" s="127"/>
    </row>
    <row r="28" spans="1:25" ht="13.5" thickBot="1">
      <c r="A28" s="207" t="s">
        <v>205</v>
      </c>
      <c r="B28" s="79"/>
      <c r="C28" s="209">
        <v>1.6</v>
      </c>
      <c r="D28" s="209">
        <v>2.1</v>
      </c>
      <c r="E28" s="209">
        <v>2.4</v>
      </c>
      <c r="F28" s="209">
        <v>4.3</v>
      </c>
      <c r="G28" s="209">
        <v>2.8</v>
      </c>
      <c r="H28" s="209">
        <v>4.7</v>
      </c>
      <c r="I28" s="209">
        <v>3.4</v>
      </c>
      <c r="J28" s="209">
        <v>-0.6</v>
      </c>
      <c r="K28" s="209">
        <v>-5.2</v>
      </c>
      <c r="L28" s="209">
        <v>6</v>
      </c>
      <c r="M28" s="219">
        <v>2.7</v>
      </c>
      <c r="N28" s="219">
        <v>-0.3</v>
      </c>
      <c r="O28" s="219">
        <v>1.2</v>
      </c>
      <c r="P28" s="219">
        <v>2.6</v>
      </c>
      <c r="Q28" s="219">
        <v>4.5</v>
      </c>
      <c r="R28" s="219">
        <v>2.7</v>
      </c>
      <c r="S28" s="219">
        <v>2.1</v>
      </c>
      <c r="Y28" s="127"/>
    </row>
    <row r="29" spans="1:23" ht="13.5" thickTop="1">
      <c r="A29" s="5" t="s">
        <v>831</v>
      </c>
      <c r="B29" s="200"/>
      <c r="C29" s="9"/>
      <c r="D29" s="9"/>
      <c r="E29" s="9"/>
      <c r="F29" s="9"/>
      <c r="G29" s="9"/>
      <c r="H29" s="9"/>
      <c r="I29" s="9"/>
      <c r="V29" s="5"/>
      <c r="W29" s="5"/>
    </row>
    <row r="30" spans="1:36" ht="12.75">
      <c r="A30" s="14" t="s">
        <v>832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</row>
    <row r="31" spans="22:34" ht="12.75"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</row>
    <row r="32" spans="22:34" ht="12.75"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</row>
    <row r="33" spans="22:34" ht="12.75"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</row>
    <row r="34" spans="22:34" ht="12.75"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</row>
    <row r="35" spans="22:34" ht="12.75"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</row>
    <row r="36" spans="22:34" ht="12.75"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</row>
    <row r="37" spans="22:34" ht="12.75"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</row>
    <row r="38" spans="22:34" ht="12.75"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</row>
    <row r="39" spans="22:34" ht="12.75"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</row>
    <row r="40" spans="22:34" ht="12.75"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</row>
    <row r="41" spans="22:34" ht="12.75"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</row>
    <row r="42" spans="22:34" ht="12.75"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</row>
    <row r="43" spans="22:34" ht="12.75"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</row>
    <row r="44" spans="22:34" ht="12.75"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</row>
    <row r="45" spans="22:34" ht="12.75"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</row>
    <row r="46" spans="22:34" ht="12.75"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</row>
    <row r="47" spans="22:34" ht="12.75"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</row>
    <row r="48" spans="22:34" ht="12.75"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</row>
    <row r="49" spans="22:34" ht="12.75"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</row>
    <row r="50" spans="22:34" ht="12.75"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</row>
    <row r="51" spans="22:34" ht="12.75"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</row>
    <row r="52" spans="22:34" ht="12.75"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</row>
    <row r="53" spans="19:31" ht="12.75"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</row>
    <row r="54" spans="19:31" ht="12.75"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</row>
    <row r="55" spans="19:31" ht="12.75"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</row>
    <row r="56" spans="19:31" ht="12.75"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</row>
    <row r="57" spans="19:31" ht="12.75"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ignoredErrors>
    <ignoredError sqref="A7:A14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9" customWidth="1"/>
    <col min="2" max="2" width="13.57421875" style="9" bestFit="1" customWidth="1"/>
    <col min="3" max="3" width="38.7109375" style="9" customWidth="1"/>
    <col min="4" max="4" width="8.00390625" style="9" customWidth="1"/>
    <col min="5" max="5" width="7.7109375" style="9" customWidth="1"/>
    <col min="6" max="6" width="8.00390625" style="9" customWidth="1"/>
    <col min="7" max="8" width="7.140625" style="9" customWidth="1"/>
    <col min="9" max="15" width="6.421875" style="9" customWidth="1"/>
    <col min="16" max="16" width="7.57421875" style="9" customWidth="1"/>
    <col min="17" max="17" width="6.140625" style="9" customWidth="1"/>
    <col min="18" max="18" width="6.8515625" style="9" customWidth="1"/>
    <col min="19" max="16384" width="9.140625" style="9" customWidth="1"/>
  </cols>
  <sheetData>
    <row r="1" spans="1:2" ht="15">
      <c r="A1" s="60" t="s">
        <v>98</v>
      </c>
      <c r="B1" s="35"/>
    </row>
    <row r="2" spans="1:8" ht="14.25">
      <c r="A2" s="47" t="s">
        <v>209</v>
      </c>
      <c r="B2" s="53"/>
      <c r="C2" s="53"/>
      <c r="D2" s="53"/>
      <c r="E2" s="53"/>
      <c r="F2" s="53"/>
      <c r="G2" s="53"/>
      <c r="H2" s="53"/>
    </row>
    <row r="3" spans="1:8" ht="14.25">
      <c r="A3" s="47"/>
      <c r="B3" s="53"/>
      <c r="C3" s="53"/>
      <c r="D3" s="53"/>
      <c r="E3" s="53"/>
      <c r="F3" s="53"/>
      <c r="G3" s="53"/>
      <c r="H3" s="53"/>
    </row>
    <row r="4" spans="1:17" ht="11.25">
      <c r="A4" s="136"/>
      <c r="P4" s="13"/>
      <c r="Q4" s="13"/>
    </row>
    <row r="5" spans="1:17" ht="11.25">
      <c r="A5" s="63"/>
      <c r="D5" s="53"/>
      <c r="E5" s="53"/>
      <c r="F5" s="53"/>
      <c r="G5" s="53"/>
      <c r="H5" s="53"/>
      <c r="I5" s="53"/>
      <c r="J5" s="53"/>
      <c r="K5" s="53"/>
      <c r="L5" s="49"/>
      <c r="M5" s="53"/>
      <c r="N5" s="53"/>
      <c r="O5" s="53"/>
      <c r="P5" s="53"/>
      <c r="Q5" s="13"/>
    </row>
    <row r="6" spans="1:17" ht="12.75">
      <c r="A6" s="261" t="s">
        <v>828</v>
      </c>
      <c r="L6" s="13"/>
      <c r="P6" s="13"/>
      <c r="Q6" s="13"/>
    </row>
    <row r="7" spans="1:17" ht="11.25">
      <c r="A7" s="54"/>
      <c r="P7" s="13"/>
      <c r="Q7" s="13"/>
    </row>
    <row r="8" spans="1:17" ht="12.75">
      <c r="A8" s="261" t="s">
        <v>829</v>
      </c>
      <c r="P8" s="13"/>
      <c r="Q8" s="13"/>
    </row>
    <row r="9" spans="1:17" ht="11.25">
      <c r="A9" s="64"/>
      <c r="P9" s="13"/>
      <c r="Q9" s="13"/>
    </row>
    <row r="10" spans="1:17" ht="11.25">
      <c r="A10" s="65"/>
      <c r="P10" s="13"/>
      <c r="Q10" s="13"/>
    </row>
    <row r="11" spans="1:17" ht="11.25">
      <c r="A11" s="65"/>
      <c r="P11" s="13"/>
      <c r="Q11" s="13"/>
    </row>
    <row r="12" spans="1:17" ht="11.25">
      <c r="A12" s="65"/>
      <c r="P12" s="13"/>
      <c r="Q12" s="13"/>
    </row>
    <row r="13" spans="1:17" ht="11.25">
      <c r="A13" s="65"/>
      <c r="Q13" s="13"/>
    </row>
    <row r="14" spans="1:17" ht="11.25">
      <c r="A14" s="65"/>
      <c r="Q14" s="13"/>
    </row>
    <row r="15" spans="1:17" ht="11.25">
      <c r="A15" s="65"/>
      <c r="Q15" s="13"/>
    </row>
    <row r="16" spans="1:17" ht="11.25">
      <c r="A16" s="65"/>
      <c r="Q16" s="13"/>
    </row>
    <row r="17" spans="1:17" ht="11.25">
      <c r="A17" s="65"/>
      <c r="Q17" s="13"/>
    </row>
    <row r="18" spans="1:17" ht="11.25">
      <c r="A18" s="65"/>
      <c r="Q18" s="13"/>
    </row>
    <row r="19" spans="1:17" ht="11.25">
      <c r="A19" s="65"/>
      <c r="Q19" s="13"/>
    </row>
    <row r="20" spans="1:17" ht="11.25">
      <c r="A20" s="53"/>
      <c r="Q20" s="13"/>
    </row>
    <row r="21" spans="1:17" ht="11.25">
      <c r="A21" s="64"/>
      <c r="Q21" s="13"/>
    </row>
    <row r="22" ht="11.25">
      <c r="A22" s="65"/>
    </row>
    <row r="23" ht="11.25">
      <c r="A23" s="65"/>
    </row>
    <row r="24" ht="11.25">
      <c r="A24" s="65"/>
    </row>
    <row r="25" ht="11.25">
      <c r="A25" s="65"/>
    </row>
    <row r="26" ht="11.25">
      <c r="A26" s="65"/>
    </row>
    <row r="27" ht="11.25">
      <c r="A27" s="65"/>
    </row>
    <row r="28" ht="11.25">
      <c r="A28" s="65"/>
    </row>
    <row r="29" ht="11.25">
      <c r="A29" s="65"/>
    </row>
    <row r="30" ht="11.25">
      <c r="A30" s="65"/>
    </row>
    <row r="31" ht="11.25">
      <c r="A31" s="65"/>
    </row>
    <row r="32" ht="11.25">
      <c r="A32" s="54"/>
    </row>
    <row r="33" ht="11.25">
      <c r="A33" s="61"/>
    </row>
    <row r="34" ht="11.25">
      <c r="A34" s="63"/>
    </row>
    <row r="35" ht="11.25">
      <c r="A35" s="63"/>
    </row>
    <row r="36" ht="11.25">
      <c r="A36" s="63"/>
    </row>
    <row r="37" ht="11.25">
      <c r="A37" s="63"/>
    </row>
    <row r="38" ht="11.25">
      <c r="A38" s="63"/>
    </row>
    <row r="39" ht="11.25">
      <c r="A39" s="63"/>
    </row>
    <row r="40" ht="11.25">
      <c r="A40" s="63"/>
    </row>
    <row r="41" ht="11.25">
      <c r="A41" s="63"/>
    </row>
    <row r="42" ht="11.25">
      <c r="A42" s="63"/>
    </row>
    <row r="43" ht="11.25">
      <c r="A43" s="63"/>
    </row>
    <row r="44" ht="11.25">
      <c r="A44" s="54"/>
    </row>
    <row r="45" ht="11.25">
      <c r="A45" s="54"/>
    </row>
    <row r="46" ht="11.25">
      <c r="A46" s="64"/>
    </row>
    <row r="47" ht="11.25">
      <c r="A47" s="65"/>
    </row>
    <row r="48" ht="11.25">
      <c r="A48" s="65"/>
    </row>
    <row r="49" ht="11.25">
      <c r="A49" s="65"/>
    </row>
    <row r="50" ht="11.25">
      <c r="A50" s="65"/>
    </row>
    <row r="51" ht="11.25">
      <c r="A51" s="65"/>
    </row>
    <row r="52" ht="11.25">
      <c r="A52" s="65"/>
    </row>
    <row r="53" ht="11.25">
      <c r="A53" s="65"/>
    </row>
    <row r="54" ht="11.25">
      <c r="A54" s="65"/>
    </row>
    <row r="55" ht="11.25">
      <c r="A55" s="65"/>
    </row>
    <row r="56" ht="11.25">
      <c r="A56" s="65"/>
    </row>
    <row r="57" ht="11.25">
      <c r="A57" s="56"/>
    </row>
    <row r="58" ht="11.25">
      <c r="A58" s="64"/>
    </row>
    <row r="59" ht="11.25">
      <c r="A59" s="65"/>
    </row>
    <row r="60" ht="11.25">
      <c r="A60" s="65"/>
    </row>
    <row r="61" ht="11.25">
      <c r="A61" s="65"/>
    </row>
    <row r="62" ht="11.25">
      <c r="A62" s="65"/>
    </row>
    <row r="63" ht="11.25">
      <c r="A63" s="65"/>
    </row>
    <row r="64" ht="11.25">
      <c r="A64" s="65"/>
    </row>
    <row r="65" ht="11.25">
      <c r="A65" s="65"/>
    </row>
    <row r="66" ht="11.25">
      <c r="A66" s="65"/>
    </row>
    <row r="67" ht="11.25">
      <c r="A67" s="65"/>
    </row>
    <row r="68" ht="11.25">
      <c r="A68" s="65"/>
    </row>
    <row r="69" ht="11.25">
      <c r="A69" s="53"/>
    </row>
    <row r="70" ht="11.25">
      <c r="A70" s="54"/>
    </row>
    <row r="71" ht="11.25">
      <c r="A71" s="61"/>
    </row>
    <row r="72" spans="1:8" ht="11.25">
      <c r="A72" s="63"/>
      <c r="B72" s="10"/>
      <c r="C72" s="10"/>
      <c r="D72" s="10"/>
      <c r="E72" s="10"/>
      <c r="F72" s="10"/>
      <c r="G72" s="10"/>
      <c r="H72" s="10"/>
    </row>
    <row r="73" spans="1:8" ht="11.25">
      <c r="A73" s="63"/>
      <c r="B73" s="10"/>
      <c r="C73" s="10"/>
      <c r="D73" s="10"/>
      <c r="E73" s="10"/>
      <c r="F73" s="10"/>
      <c r="G73" s="10"/>
      <c r="H73" s="10"/>
    </row>
    <row r="74" spans="1:8" ht="11.25">
      <c r="A74" s="63"/>
      <c r="B74" s="10"/>
      <c r="C74" s="10"/>
      <c r="D74" s="10"/>
      <c r="E74" s="10"/>
      <c r="F74" s="10"/>
      <c r="G74" s="10"/>
      <c r="H74" s="10"/>
    </row>
    <row r="75" spans="1:8" ht="11.25">
      <c r="A75" s="63"/>
      <c r="B75" s="10"/>
      <c r="C75" s="10"/>
      <c r="D75" s="10"/>
      <c r="E75" s="10"/>
      <c r="F75" s="10"/>
      <c r="G75" s="10"/>
      <c r="H75" s="10"/>
    </row>
    <row r="76" spans="1:8" ht="11.25">
      <c r="A76" s="63"/>
      <c r="B76" s="10"/>
      <c r="C76" s="10"/>
      <c r="D76" s="10"/>
      <c r="E76" s="10"/>
      <c r="F76" s="10"/>
      <c r="G76" s="10"/>
      <c r="H76" s="10"/>
    </row>
    <row r="77" spans="1:8" ht="11.25">
      <c r="A77" s="63"/>
      <c r="B77" s="10"/>
      <c r="C77" s="10"/>
      <c r="D77" s="10"/>
      <c r="E77" s="10"/>
      <c r="F77" s="10"/>
      <c r="G77" s="10"/>
      <c r="H77" s="10"/>
    </row>
    <row r="78" spans="1:8" ht="11.25">
      <c r="A78" s="63"/>
      <c r="B78" s="10"/>
      <c r="C78" s="10"/>
      <c r="D78" s="10"/>
      <c r="E78" s="10"/>
      <c r="F78" s="10"/>
      <c r="G78" s="10"/>
      <c r="H78" s="10"/>
    </row>
    <row r="79" spans="1:8" ht="11.25">
      <c r="A79" s="63"/>
      <c r="B79" s="10"/>
      <c r="C79" s="10"/>
      <c r="D79" s="10"/>
      <c r="E79" s="10"/>
      <c r="F79" s="10"/>
      <c r="G79" s="10"/>
      <c r="H79" s="10"/>
    </row>
    <row r="80" spans="1:8" ht="11.25">
      <c r="A80" s="63"/>
      <c r="B80" s="10"/>
      <c r="C80" s="10"/>
      <c r="D80" s="10"/>
      <c r="E80" s="10"/>
      <c r="F80" s="10"/>
      <c r="G80" s="10"/>
      <c r="H80" s="10"/>
    </row>
    <row r="81" spans="1:8" ht="11.25">
      <c r="A81" s="63"/>
      <c r="B81" s="10"/>
      <c r="C81" s="10"/>
      <c r="D81" s="10"/>
      <c r="E81" s="10"/>
      <c r="F81" s="10"/>
      <c r="G81" s="10"/>
      <c r="H81" s="10"/>
    </row>
    <row r="82" spans="1:8" ht="11.25">
      <c r="A82" s="65"/>
      <c r="B82" s="10"/>
      <c r="C82" s="10"/>
      <c r="D82" s="10"/>
      <c r="E82" s="10"/>
      <c r="F82" s="10"/>
      <c r="G82" s="10"/>
      <c r="H82" s="10"/>
    </row>
    <row r="83" spans="1:8" ht="11.25">
      <c r="A83" s="54"/>
      <c r="B83" s="10"/>
      <c r="C83" s="10"/>
      <c r="D83" s="10"/>
      <c r="E83" s="10"/>
      <c r="F83" s="10"/>
      <c r="G83" s="10"/>
      <c r="H83" s="10"/>
    </row>
    <row r="84" ht="11.25">
      <c r="A84" s="61"/>
    </row>
    <row r="85" ht="11.25">
      <c r="A85" s="63"/>
    </row>
    <row r="86" ht="11.25">
      <c r="A86" s="63"/>
    </row>
    <row r="87" ht="11.25">
      <c r="A87" s="63"/>
    </row>
    <row r="88" ht="11.25">
      <c r="A88" s="63"/>
    </row>
    <row r="89" ht="11.25">
      <c r="A89" s="63"/>
    </row>
    <row r="90" ht="11.25">
      <c r="A90" s="63"/>
    </row>
    <row r="91" ht="11.25">
      <c r="A91" s="63"/>
    </row>
    <row r="92" ht="11.25">
      <c r="A92" s="63"/>
    </row>
    <row r="93" ht="11.25">
      <c r="A93" s="63"/>
    </row>
    <row r="94" ht="11.25">
      <c r="A94" s="63"/>
    </row>
  </sheetData>
  <sheetProtection/>
  <hyperlinks>
    <hyperlink ref="A6" r:id="rId1" display="http://www.statistikdatabasen.scb.se/sq/39838"/>
    <hyperlink ref="A8" r:id="rId2" display="http://www.statistikdatabasen.scb.se/sq/3983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74" customWidth="1"/>
    <col min="2" max="2" width="12.57421875" style="0" bestFit="1" customWidth="1"/>
  </cols>
  <sheetData>
    <row r="1" spans="1:3" ht="15">
      <c r="A1" s="160" t="s">
        <v>516</v>
      </c>
      <c r="B1" s="7"/>
      <c r="C1" s="7"/>
    </row>
    <row r="2" spans="1:3" ht="14.25">
      <c r="A2" s="161" t="s">
        <v>513</v>
      </c>
      <c r="B2" s="7"/>
      <c r="C2" s="7"/>
    </row>
    <row r="3" spans="1:3" ht="14.25">
      <c r="A3" s="161"/>
      <c r="B3" s="7"/>
      <c r="C3" s="7"/>
    </row>
    <row r="4" spans="1:6" ht="13.5" thickBot="1">
      <c r="A4" s="240"/>
      <c r="B4" s="7"/>
      <c r="C4" s="7"/>
      <c r="D4" s="7"/>
      <c r="E4" s="7"/>
      <c r="F4" s="7"/>
    </row>
    <row r="5" spans="1:7" ht="13.5" thickTop="1">
      <c r="A5" s="22" t="s">
        <v>45</v>
      </c>
      <c r="B5" s="22" t="s">
        <v>226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</row>
    <row r="6" spans="1:7" ht="15" customHeight="1" thickBot="1">
      <c r="A6" s="23" t="s">
        <v>46</v>
      </c>
      <c r="B6" s="23" t="s">
        <v>227</v>
      </c>
      <c r="C6" s="16"/>
      <c r="D6" s="16"/>
      <c r="E6" s="16"/>
      <c r="F6" s="16"/>
      <c r="G6" s="16"/>
    </row>
    <row r="7" spans="1:7" ht="12.75">
      <c r="A7" s="242" t="s">
        <v>523</v>
      </c>
      <c r="B7" s="37" t="s">
        <v>228</v>
      </c>
      <c r="C7" s="30">
        <v>13574</v>
      </c>
      <c r="D7" s="30">
        <v>13498</v>
      </c>
      <c r="E7" s="30">
        <v>13796</v>
      </c>
      <c r="F7" s="30">
        <v>14894</v>
      </c>
      <c r="G7" s="30">
        <v>15900</v>
      </c>
    </row>
    <row r="8" spans="1:7" ht="12.75">
      <c r="A8" s="239" t="s">
        <v>524</v>
      </c>
      <c r="B8" s="72" t="s">
        <v>229</v>
      </c>
      <c r="C8" s="30">
        <v>5841</v>
      </c>
      <c r="D8" s="30">
        <v>6085</v>
      </c>
      <c r="E8" s="30">
        <v>6358</v>
      </c>
      <c r="F8" s="30">
        <v>6759</v>
      </c>
      <c r="G8" s="30">
        <v>7205</v>
      </c>
    </row>
    <row r="9" spans="1:7" ht="12.75">
      <c r="A9" s="239" t="s">
        <v>525</v>
      </c>
      <c r="B9" s="72" t="s">
        <v>230</v>
      </c>
      <c r="C9" s="30">
        <v>7680</v>
      </c>
      <c r="D9" s="30">
        <v>7763</v>
      </c>
      <c r="E9" s="30">
        <v>8364</v>
      </c>
      <c r="F9" s="30">
        <v>8765</v>
      </c>
      <c r="G9" s="30">
        <v>9369</v>
      </c>
    </row>
    <row r="10" spans="1:7" ht="12.75">
      <c r="A10" s="173" t="s">
        <v>526</v>
      </c>
      <c r="B10" s="5" t="s">
        <v>231</v>
      </c>
      <c r="C10" s="30">
        <v>9004</v>
      </c>
      <c r="D10" s="30">
        <v>9404</v>
      </c>
      <c r="E10" s="30">
        <v>9658</v>
      </c>
      <c r="F10" s="30">
        <v>10324</v>
      </c>
      <c r="G10" s="30">
        <v>11153</v>
      </c>
    </row>
    <row r="11" spans="1:7" ht="12.75">
      <c r="A11" s="173" t="s">
        <v>527</v>
      </c>
      <c r="B11" s="5" t="s">
        <v>232</v>
      </c>
      <c r="C11" s="30">
        <v>19981</v>
      </c>
      <c r="D11" s="30">
        <v>19324</v>
      </c>
      <c r="E11" s="30">
        <v>20730</v>
      </c>
      <c r="F11" s="30">
        <v>20965</v>
      </c>
      <c r="G11" s="30">
        <v>22383</v>
      </c>
    </row>
    <row r="12" spans="1:7" ht="12.75">
      <c r="A12" s="173" t="s">
        <v>528</v>
      </c>
      <c r="B12" s="5" t="s">
        <v>233</v>
      </c>
      <c r="C12" s="30">
        <v>6034</v>
      </c>
      <c r="D12" s="30">
        <v>6362</v>
      </c>
      <c r="E12" s="30">
        <v>6465</v>
      </c>
      <c r="F12" s="30">
        <v>6722</v>
      </c>
      <c r="G12" s="30">
        <v>7326</v>
      </c>
    </row>
    <row r="13" spans="1:7" ht="12.75">
      <c r="A13" s="173" t="s">
        <v>529</v>
      </c>
      <c r="B13" s="5" t="s">
        <v>234</v>
      </c>
      <c r="C13" s="30">
        <v>34080</v>
      </c>
      <c r="D13" s="30">
        <v>34595</v>
      </c>
      <c r="E13" s="30">
        <v>37123</v>
      </c>
      <c r="F13" s="30">
        <v>37991</v>
      </c>
      <c r="G13" s="30">
        <v>38490</v>
      </c>
    </row>
    <row r="14" spans="1:7" ht="12.75">
      <c r="A14" s="173" t="s">
        <v>530</v>
      </c>
      <c r="B14" s="5" t="s">
        <v>235</v>
      </c>
      <c r="C14" s="30">
        <v>16240</v>
      </c>
      <c r="D14" s="30">
        <v>15999</v>
      </c>
      <c r="E14" s="30">
        <v>16766</v>
      </c>
      <c r="F14" s="30">
        <v>18135</v>
      </c>
      <c r="G14" s="30">
        <v>18844</v>
      </c>
    </row>
    <row r="15" spans="1:7" ht="12.75">
      <c r="A15" s="173" t="s">
        <v>531</v>
      </c>
      <c r="B15" s="5" t="s">
        <v>236</v>
      </c>
      <c r="C15" s="30">
        <v>2066</v>
      </c>
      <c r="D15" s="30">
        <v>1902</v>
      </c>
      <c r="E15" s="30">
        <v>1970</v>
      </c>
      <c r="F15" s="30">
        <v>2005</v>
      </c>
      <c r="G15" s="30">
        <v>2166</v>
      </c>
    </row>
    <row r="16" spans="1:7" ht="12.75">
      <c r="A16" s="173" t="s">
        <v>532</v>
      </c>
      <c r="B16" s="5" t="s">
        <v>237</v>
      </c>
      <c r="C16" s="30">
        <v>19801</v>
      </c>
      <c r="D16" s="30">
        <v>20312</v>
      </c>
      <c r="E16" s="30">
        <v>21162</v>
      </c>
      <c r="F16" s="30">
        <v>22057</v>
      </c>
      <c r="G16" s="30">
        <v>23472</v>
      </c>
    </row>
    <row r="17" spans="1:7" ht="12.75">
      <c r="A17" s="173" t="s">
        <v>533</v>
      </c>
      <c r="B17" s="5" t="s">
        <v>238</v>
      </c>
      <c r="C17" s="30">
        <v>7621</v>
      </c>
      <c r="D17" s="30">
        <v>7739</v>
      </c>
      <c r="E17" s="30">
        <v>8188</v>
      </c>
      <c r="F17" s="30">
        <v>8320</v>
      </c>
      <c r="G17" s="30">
        <v>8940</v>
      </c>
    </row>
    <row r="18" spans="1:7" ht="12.75">
      <c r="A18" s="173" t="s">
        <v>534</v>
      </c>
      <c r="B18" s="5" t="s">
        <v>239</v>
      </c>
      <c r="C18" s="30">
        <v>6408</v>
      </c>
      <c r="D18" s="30">
        <v>6570</v>
      </c>
      <c r="E18" s="30">
        <v>6897</v>
      </c>
      <c r="F18" s="30">
        <v>7105</v>
      </c>
      <c r="G18" s="30">
        <v>7638</v>
      </c>
    </row>
    <row r="19" spans="1:7" ht="12.75">
      <c r="A19" s="173" t="s">
        <v>535</v>
      </c>
      <c r="B19" s="5" t="s">
        <v>240</v>
      </c>
      <c r="C19" s="30">
        <v>1993</v>
      </c>
      <c r="D19" s="30">
        <v>1983</v>
      </c>
      <c r="E19" s="30">
        <v>2019</v>
      </c>
      <c r="F19" s="30">
        <v>2138</v>
      </c>
      <c r="G19" s="30">
        <v>2443</v>
      </c>
    </row>
    <row r="20" spans="1:7" ht="12.75">
      <c r="A20" s="173" t="s">
        <v>536</v>
      </c>
      <c r="B20" s="5" t="s">
        <v>241</v>
      </c>
      <c r="C20" s="30">
        <v>19303</v>
      </c>
      <c r="D20" s="30">
        <v>20557</v>
      </c>
      <c r="E20" s="30">
        <v>22617</v>
      </c>
      <c r="F20" s="30">
        <v>24020</v>
      </c>
      <c r="G20" s="30">
        <v>25538</v>
      </c>
    </row>
    <row r="21" spans="1:7" ht="12.75">
      <c r="A21" s="173" t="s">
        <v>537</v>
      </c>
      <c r="B21" s="5" t="s">
        <v>242</v>
      </c>
      <c r="C21" s="30">
        <v>16622</v>
      </c>
      <c r="D21" s="30">
        <v>18307</v>
      </c>
      <c r="E21" s="30">
        <v>18261</v>
      </c>
      <c r="F21" s="30">
        <v>18473</v>
      </c>
      <c r="G21" s="30">
        <v>19542</v>
      </c>
    </row>
    <row r="22" spans="1:7" ht="12.75">
      <c r="A22" s="173" t="s">
        <v>538</v>
      </c>
      <c r="B22" s="5" t="s">
        <v>243</v>
      </c>
      <c r="C22" s="30">
        <v>23240</v>
      </c>
      <c r="D22" s="30">
        <v>23538</v>
      </c>
      <c r="E22" s="30">
        <v>24527</v>
      </c>
      <c r="F22" s="30">
        <v>23631</v>
      </c>
      <c r="G22" s="30">
        <v>24042</v>
      </c>
    </row>
    <row r="23" spans="1:7" ht="12.75">
      <c r="A23" s="173" t="s">
        <v>539</v>
      </c>
      <c r="B23" s="5" t="s">
        <v>2</v>
      </c>
      <c r="C23" s="30">
        <v>681099</v>
      </c>
      <c r="D23" s="30">
        <v>702988</v>
      </c>
      <c r="E23" s="30">
        <v>761980</v>
      </c>
      <c r="F23" s="30">
        <v>823225</v>
      </c>
      <c r="G23" s="30">
        <v>825193</v>
      </c>
    </row>
    <row r="24" spans="1:7" ht="12.75">
      <c r="A24" s="173" t="s">
        <v>540</v>
      </c>
      <c r="B24" s="5" t="s">
        <v>244</v>
      </c>
      <c r="C24" s="30">
        <v>70589</v>
      </c>
      <c r="D24" s="30">
        <v>65625</v>
      </c>
      <c r="E24" s="30">
        <v>59865</v>
      </c>
      <c r="F24" s="30">
        <v>74290</v>
      </c>
      <c r="G24" s="30">
        <v>87423</v>
      </c>
    </row>
    <row r="25" spans="1:7" ht="12.75">
      <c r="A25" s="173" t="s">
        <v>541</v>
      </c>
      <c r="B25" s="5" t="s">
        <v>245</v>
      </c>
      <c r="C25" s="30">
        <v>30703</v>
      </c>
      <c r="D25" s="30">
        <v>31862</v>
      </c>
      <c r="E25" s="30">
        <v>30998</v>
      </c>
      <c r="F25" s="30">
        <v>32726</v>
      </c>
      <c r="G25" s="30">
        <v>34259</v>
      </c>
    </row>
    <row r="26" spans="1:7" ht="12.75">
      <c r="A26" s="173" t="s">
        <v>542</v>
      </c>
      <c r="B26" s="5" t="s">
        <v>246</v>
      </c>
      <c r="C26" s="30">
        <v>21542</v>
      </c>
      <c r="D26" s="30">
        <v>22227</v>
      </c>
      <c r="E26" s="30">
        <v>29546</v>
      </c>
      <c r="F26" s="30">
        <v>32030</v>
      </c>
      <c r="G26" s="30">
        <v>29974</v>
      </c>
    </row>
    <row r="27" spans="1:7" ht="12.75">
      <c r="A27" s="173" t="s">
        <v>543</v>
      </c>
      <c r="B27" s="5" t="s">
        <v>247</v>
      </c>
      <c r="C27" s="30">
        <v>86315</v>
      </c>
      <c r="D27" s="30">
        <v>89914</v>
      </c>
      <c r="E27" s="30">
        <v>88748</v>
      </c>
      <c r="F27" s="30">
        <v>96578</v>
      </c>
      <c r="G27" s="30">
        <v>118568</v>
      </c>
    </row>
    <row r="28" spans="1:7" ht="12.75">
      <c r="A28" s="173" t="s">
        <v>544</v>
      </c>
      <c r="B28" s="5" t="s">
        <v>248</v>
      </c>
      <c r="C28" s="30">
        <v>9668</v>
      </c>
      <c r="D28" s="30">
        <v>9960</v>
      </c>
      <c r="E28" s="30">
        <v>10097</v>
      </c>
      <c r="F28" s="30">
        <v>10565</v>
      </c>
      <c r="G28" s="30">
        <v>10910</v>
      </c>
    </row>
    <row r="29" spans="1:7" ht="12.75">
      <c r="A29" s="173" t="s">
        <v>545</v>
      </c>
      <c r="B29" s="5" t="s">
        <v>249</v>
      </c>
      <c r="C29" s="30">
        <v>2315</v>
      </c>
      <c r="D29" s="30">
        <v>2537</v>
      </c>
      <c r="E29" s="30">
        <v>2534</v>
      </c>
      <c r="F29" s="30">
        <v>2639</v>
      </c>
      <c r="G29" s="30">
        <v>2792</v>
      </c>
    </row>
    <row r="30" spans="1:7" ht="12.75">
      <c r="A30" s="173" t="s">
        <v>546</v>
      </c>
      <c r="B30" s="5" t="s">
        <v>250</v>
      </c>
      <c r="C30" s="30">
        <v>16302</v>
      </c>
      <c r="D30" s="30">
        <v>16328</v>
      </c>
      <c r="E30" s="30">
        <v>16951</v>
      </c>
      <c r="F30" s="30">
        <v>16903</v>
      </c>
      <c r="G30" s="30">
        <v>18235</v>
      </c>
    </row>
    <row r="31" spans="1:7" ht="12.75">
      <c r="A31" s="173" t="s">
        <v>547</v>
      </c>
      <c r="B31" s="5" t="s">
        <v>251</v>
      </c>
      <c r="C31" s="30">
        <v>23310</v>
      </c>
      <c r="D31" s="30">
        <v>24039</v>
      </c>
      <c r="E31" s="30">
        <v>23228</v>
      </c>
      <c r="F31" s="30">
        <v>25256</v>
      </c>
      <c r="G31" s="30">
        <v>26146</v>
      </c>
    </row>
    <row r="32" spans="1:7" ht="12.75">
      <c r="A32" s="173" t="s">
        <v>548</v>
      </c>
      <c r="B32" s="5" t="s">
        <v>252</v>
      </c>
      <c r="C32" s="30">
        <v>5847</v>
      </c>
      <c r="D32" s="30">
        <v>6548</v>
      </c>
      <c r="E32" s="30">
        <v>9943</v>
      </c>
      <c r="F32" s="30">
        <v>5972</v>
      </c>
      <c r="G32" s="30">
        <v>6757</v>
      </c>
    </row>
    <row r="33" spans="1:7" ht="12.75">
      <c r="A33" s="173" t="s">
        <v>549</v>
      </c>
      <c r="B33" s="5" t="s">
        <v>253</v>
      </c>
      <c r="C33" s="30">
        <v>3479</v>
      </c>
      <c r="D33" s="30">
        <v>3610</v>
      </c>
      <c r="E33" s="30">
        <v>3848</v>
      </c>
      <c r="F33" s="30">
        <v>4004</v>
      </c>
      <c r="G33" s="30">
        <v>4418</v>
      </c>
    </row>
    <row r="34" spans="1:7" ht="12.75">
      <c r="A34" s="173" t="s">
        <v>550</v>
      </c>
      <c r="B34" s="5" t="s">
        <v>254</v>
      </c>
      <c r="C34" s="30">
        <v>2239</v>
      </c>
      <c r="D34" s="30">
        <v>2117</v>
      </c>
      <c r="E34" s="30">
        <v>2299</v>
      </c>
      <c r="F34" s="30">
        <v>2775</v>
      </c>
      <c r="G34" s="30">
        <v>2701</v>
      </c>
    </row>
    <row r="35" spans="1:7" ht="12.75">
      <c r="A35" s="173" t="s">
        <v>551</v>
      </c>
      <c r="B35" s="5" t="s">
        <v>255</v>
      </c>
      <c r="C35" s="30">
        <v>3062</v>
      </c>
      <c r="D35" s="30">
        <v>2671</v>
      </c>
      <c r="E35" s="30">
        <v>2821</v>
      </c>
      <c r="F35" s="30">
        <v>3051</v>
      </c>
      <c r="G35" s="30">
        <v>3278</v>
      </c>
    </row>
    <row r="36" spans="1:7" ht="12.75">
      <c r="A36" s="173" t="s">
        <v>552</v>
      </c>
      <c r="B36" s="5" t="s">
        <v>256</v>
      </c>
      <c r="C36" s="30">
        <v>2077</v>
      </c>
      <c r="D36" s="30">
        <v>2168</v>
      </c>
      <c r="E36" s="30">
        <v>2229</v>
      </c>
      <c r="F36" s="30">
        <v>2402</v>
      </c>
      <c r="G36" s="30">
        <v>2545</v>
      </c>
    </row>
    <row r="37" spans="1:7" ht="12.75">
      <c r="A37" s="173" t="s">
        <v>553</v>
      </c>
      <c r="B37" s="5" t="s">
        <v>257</v>
      </c>
      <c r="C37" s="30">
        <v>5184</v>
      </c>
      <c r="D37" s="30">
        <v>5291</v>
      </c>
      <c r="E37" s="30">
        <v>5346</v>
      </c>
      <c r="F37" s="30">
        <v>5976</v>
      </c>
      <c r="G37" s="30">
        <v>6316</v>
      </c>
    </row>
    <row r="38" spans="1:7" ht="12.75">
      <c r="A38" s="173" t="s">
        <v>554</v>
      </c>
      <c r="B38" s="5" t="s">
        <v>4</v>
      </c>
      <c r="C38" s="30">
        <v>82842</v>
      </c>
      <c r="D38" s="30">
        <v>88111</v>
      </c>
      <c r="E38" s="30">
        <v>92581</v>
      </c>
      <c r="F38" s="30">
        <v>99992</v>
      </c>
      <c r="G38" s="30">
        <v>103644</v>
      </c>
    </row>
    <row r="39" spans="1:7" ht="12.75">
      <c r="A39" s="173" t="s">
        <v>555</v>
      </c>
      <c r="B39" s="5" t="s">
        <v>258</v>
      </c>
      <c r="C39" s="30">
        <v>9882</v>
      </c>
      <c r="D39" s="30">
        <v>10243</v>
      </c>
      <c r="E39" s="30">
        <v>10618</v>
      </c>
      <c r="F39" s="30">
        <v>11546</v>
      </c>
      <c r="G39" s="30">
        <v>12464</v>
      </c>
    </row>
    <row r="40" spans="1:7" ht="12.75">
      <c r="A40" s="173" t="s">
        <v>556</v>
      </c>
      <c r="B40" s="5" t="s">
        <v>259</v>
      </c>
      <c r="C40" s="30">
        <v>12044</v>
      </c>
      <c r="D40" s="30">
        <v>13468</v>
      </c>
      <c r="E40" s="30">
        <v>11953</v>
      </c>
      <c r="F40" s="30">
        <v>9368</v>
      </c>
      <c r="G40" s="30">
        <v>11127</v>
      </c>
    </row>
    <row r="41" spans="1:7" ht="12.75">
      <c r="A41" s="173" t="s">
        <v>557</v>
      </c>
      <c r="B41" s="5" t="s">
        <v>260</v>
      </c>
      <c r="C41" s="30">
        <v>1751</v>
      </c>
      <c r="D41" s="30">
        <v>1738</v>
      </c>
      <c r="E41" s="30">
        <v>1804</v>
      </c>
      <c r="F41" s="30">
        <v>1864</v>
      </c>
      <c r="G41" s="30">
        <v>1980</v>
      </c>
    </row>
    <row r="42" spans="1:7" ht="12.75">
      <c r="A42" s="173" t="s">
        <v>558</v>
      </c>
      <c r="B42" s="5" t="s">
        <v>261</v>
      </c>
      <c r="C42" s="30">
        <v>1804</v>
      </c>
      <c r="D42" s="30">
        <v>1747</v>
      </c>
      <c r="E42" s="30">
        <v>1840</v>
      </c>
      <c r="F42" s="30">
        <v>1824</v>
      </c>
      <c r="G42" s="30">
        <v>1904</v>
      </c>
    </row>
    <row r="43" spans="1:7" ht="12.75">
      <c r="A43" s="173" t="s">
        <v>559</v>
      </c>
      <c r="B43" s="5" t="s">
        <v>262</v>
      </c>
      <c r="C43" s="30">
        <v>16505</v>
      </c>
      <c r="D43" s="30">
        <v>16732</v>
      </c>
      <c r="E43" s="30">
        <v>17164</v>
      </c>
      <c r="F43" s="30">
        <v>17892</v>
      </c>
      <c r="G43" s="30">
        <v>18995</v>
      </c>
    </row>
    <row r="44" spans="1:7" ht="12.75">
      <c r="A44" s="173" t="s">
        <v>560</v>
      </c>
      <c r="B44" s="5" t="s">
        <v>263</v>
      </c>
      <c r="C44" s="30">
        <v>3393</v>
      </c>
      <c r="D44" s="30">
        <v>3747</v>
      </c>
      <c r="E44" s="30">
        <v>4055</v>
      </c>
      <c r="F44" s="30">
        <v>4240</v>
      </c>
      <c r="G44" s="30">
        <v>4710</v>
      </c>
    </row>
    <row r="45" spans="1:7" ht="12.75">
      <c r="A45" s="173" t="s">
        <v>561</v>
      </c>
      <c r="B45" s="5" t="s">
        <v>264</v>
      </c>
      <c r="C45" s="30">
        <v>3928</v>
      </c>
      <c r="D45" s="30">
        <v>2615</v>
      </c>
      <c r="E45" s="30">
        <v>3172</v>
      </c>
      <c r="F45" s="30">
        <v>3416</v>
      </c>
      <c r="G45" s="30">
        <v>3577</v>
      </c>
    </row>
    <row r="46" spans="1:7" ht="12.75">
      <c r="A46" s="173" t="s">
        <v>562</v>
      </c>
      <c r="B46" s="5" t="s">
        <v>265</v>
      </c>
      <c r="C46" s="30">
        <v>9846</v>
      </c>
      <c r="D46" s="30">
        <v>10718</v>
      </c>
      <c r="E46" s="30">
        <v>11172</v>
      </c>
      <c r="F46" s="30">
        <v>10440</v>
      </c>
      <c r="G46" s="30">
        <v>10113</v>
      </c>
    </row>
    <row r="47" spans="1:7" ht="12.75">
      <c r="A47" s="173" t="s">
        <v>563</v>
      </c>
      <c r="B47" s="5" t="s">
        <v>266</v>
      </c>
      <c r="C47" s="30">
        <v>30873</v>
      </c>
      <c r="D47" s="30">
        <v>29253</v>
      </c>
      <c r="E47" s="30">
        <v>29987</v>
      </c>
      <c r="F47" s="30">
        <v>33732</v>
      </c>
      <c r="G47" s="30">
        <v>34605</v>
      </c>
    </row>
    <row r="48" spans="1:7" ht="12.75">
      <c r="A48" s="173" t="s">
        <v>564</v>
      </c>
      <c r="B48" s="5" t="s">
        <v>267</v>
      </c>
      <c r="C48" s="30">
        <v>13654</v>
      </c>
      <c r="D48" s="30">
        <v>12786</v>
      </c>
      <c r="E48" s="30">
        <v>11129</v>
      </c>
      <c r="F48" s="30">
        <v>9751</v>
      </c>
      <c r="G48" s="30">
        <v>11350</v>
      </c>
    </row>
    <row r="49" spans="1:7" ht="12.75">
      <c r="A49" s="173" t="s">
        <v>565</v>
      </c>
      <c r="B49" s="5" t="s">
        <v>268</v>
      </c>
      <c r="C49" s="30">
        <v>2759</v>
      </c>
      <c r="D49" s="30">
        <v>2777</v>
      </c>
      <c r="E49" s="30">
        <v>2901</v>
      </c>
      <c r="F49" s="30">
        <v>3065</v>
      </c>
      <c r="G49" s="30">
        <v>3443</v>
      </c>
    </row>
    <row r="50" spans="1:7" ht="12.75">
      <c r="A50" s="173" t="s">
        <v>566</v>
      </c>
      <c r="B50" s="5" t="s">
        <v>269</v>
      </c>
      <c r="C50" s="30">
        <v>1050</v>
      </c>
      <c r="D50" s="30">
        <v>1079</v>
      </c>
      <c r="E50" s="30">
        <v>1082</v>
      </c>
      <c r="F50" s="30">
        <v>1037</v>
      </c>
      <c r="G50" s="30">
        <v>1137</v>
      </c>
    </row>
    <row r="51" spans="1:7" ht="12.75">
      <c r="A51" s="173" t="s">
        <v>567</v>
      </c>
      <c r="B51" s="5" t="s">
        <v>270</v>
      </c>
      <c r="C51" s="30">
        <v>786</v>
      </c>
      <c r="D51" s="5">
        <v>796</v>
      </c>
      <c r="E51" s="30">
        <v>803</v>
      </c>
      <c r="F51" s="30">
        <v>813</v>
      </c>
      <c r="G51" s="30">
        <v>774</v>
      </c>
    </row>
    <row r="52" spans="1:7" ht="12.75">
      <c r="A52" s="173" t="s">
        <v>568</v>
      </c>
      <c r="B52" s="5" t="s">
        <v>271</v>
      </c>
      <c r="C52" s="30">
        <v>2112</v>
      </c>
      <c r="D52" s="30">
        <v>2186</v>
      </c>
      <c r="E52" s="30">
        <v>2286</v>
      </c>
      <c r="F52" s="30">
        <v>2303</v>
      </c>
      <c r="G52" s="30">
        <v>2451</v>
      </c>
    </row>
    <row r="53" spans="1:7" ht="12.75">
      <c r="A53" s="173" t="s">
        <v>569</v>
      </c>
      <c r="B53" s="5" t="s">
        <v>272</v>
      </c>
      <c r="C53" s="30">
        <v>1177</v>
      </c>
      <c r="D53" s="30">
        <v>1184</v>
      </c>
      <c r="E53" s="30">
        <v>1253</v>
      </c>
      <c r="F53" s="30">
        <v>1268</v>
      </c>
      <c r="G53" s="30">
        <v>1267</v>
      </c>
    </row>
    <row r="54" spans="1:7" ht="12.75">
      <c r="A54" s="173" t="s">
        <v>570</v>
      </c>
      <c r="B54" s="5" t="s">
        <v>273</v>
      </c>
      <c r="C54" s="30">
        <v>2105</v>
      </c>
      <c r="D54" s="30">
        <v>2095</v>
      </c>
      <c r="E54" s="30">
        <v>2218</v>
      </c>
      <c r="F54" s="30">
        <v>2142</v>
      </c>
      <c r="G54" s="30">
        <v>2299</v>
      </c>
    </row>
    <row r="55" spans="1:7" ht="12.75">
      <c r="A55" s="173" t="s">
        <v>571</v>
      </c>
      <c r="B55" s="5" t="s">
        <v>274</v>
      </c>
      <c r="C55" s="30">
        <v>8926</v>
      </c>
      <c r="D55" s="30">
        <v>9651</v>
      </c>
      <c r="E55" s="30">
        <v>9392</v>
      </c>
      <c r="F55" s="30">
        <v>9901</v>
      </c>
      <c r="G55" s="30">
        <v>9653</v>
      </c>
    </row>
    <row r="56" spans="1:7" ht="12.75">
      <c r="A56" s="173" t="s">
        <v>572</v>
      </c>
      <c r="B56" s="5" t="s">
        <v>275</v>
      </c>
      <c r="C56" s="30">
        <v>1589</v>
      </c>
      <c r="D56" s="30">
        <v>1558</v>
      </c>
      <c r="E56" s="30">
        <v>1630</v>
      </c>
      <c r="F56" s="30">
        <v>1724</v>
      </c>
      <c r="G56" s="30">
        <v>1753</v>
      </c>
    </row>
    <row r="57" spans="1:7" ht="12.75">
      <c r="A57" s="173" t="s">
        <v>573</v>
      </c>
      <c r="B57" s="5" t="s">
        <v>276</v>
      </c>
      <c r="C57" s="30">
        <v>64092</v>
      </c>
      <c r="D57" s="30">
        <v>67620</v>
      </c>
      <c r="E57" s="30">
        <v>72067</v>
      </c>
      <c r="F57" s="30">
        <v>76599</v>
      </c>
      <c r="G57" s="30">
        <v>78280</v>
      </c>
    </row>
    <row r="58" spans="1:7" ht="12.75">
      <c r="A58" s="173" t="s">
        <v>574</v>
      </c>
      <c r="B58" s="5" t="s">
        <v>277</v>
      </c>
      <c r="C58" s="30">
        <v>43121</v>
      </c>
      <c r="D58" s="30">
        <v>43013</v>
      </c>
      <c r="E58" s="30">
        <v>44358</v>
      </c>
      <c r="F58" s="30">
        <v>46510</v>
      </c>
      <c r="G58" s="30">
        <v>49868</v>
      </c>
    </row>
    <row r="59" spans="1:7" ht="12.75">
      <c r="A59" s="173" t="s">
        <v>575</v>
      </c>
      <c r="B59" s="5" t="s">
        <v>278</v>
      </c>
      <c r="C59" s="30">
        <v>2549</v>
      </c>
      <c r="D59" s="30">
        <v>2505</v>
      </c>
      <c r="E59" s="30">
        <v>2645</v>
      </c>
      <c r="F59" s="30">
        <v>2839</v>
      </c>
      <c r="G59" s="30">
        <v>3090</v>
      </c>
    </row>
    <row r="60" spans="1:7" ht="12.75">
      <c r="A60" s="173" t="s">
        <v>576</v>
      </c>
      <c r="B60" s="5" t="s">
        <v>279</v>
      </c>
      <c r="C60" s="30">
        <v>9020</v>
      </c>
      <c r="D60" s="30">
        <v>9054</v>
      </c>
      <c r="E60" s="30">
        <v>9342</v>
      </c>
      <c r="F60" s="30">
        <v>9658</v>
      </c>
      <c r="G60" s="30">
        <v>9836</v>
      </c>
    </row>
    <row r="61" spans="1:7" ht="12.75">
      <c r="A61" s="173" t="s">
        <v>577</v>
      </c>
      <c r="B61" s="5" t="s">
        <v>280</v>
      </c>
      <c r="C61" s="30">
        <v>2007</v>
      </c>
      <c r="D61" s="30">
        <v>1984</v>
      </c>
      <c r="E61" s="30">
        <v>1949</v>
      </c>
      <c r="F61" s="30">
        <v>1946</v>
      </c>
      <c r="G61" s="30">
        <v>2017</v>
      </c>
    </row>
    <row r="62" spans="1:7" ht="12.75">
      <c r="A62" s="173" t="s">
        <v>578</v>
      </c>
      <c r="B62" s="5" t="s">
        <v>281</v>
      </c>
      <c r="C62" s="30">
        <v>8239</v>
      </c>
      <c r="D62" s="30">
        <v>8401</v>
      </c>
      <c r="E62" s="30">
        <v>8459</v>
      </c>
      <c r="F62" s="30">
        <v>9157</v>
      </c>
      <c r="G62" s="30">
        <v>9868</v>
      </c>
    </row>
    <row r="63" spans="1:7" ht="12.75">
      <c r="A63" s="173" t="s">
        <v>579</v>
      </c>
      <c r="B63" s="5" t="s">
        <v>282</v>
      </c>
      <c r="C63" s="30">
        <v>1751</v>
      </c>
      <c r="D63" s="30">
        <v>1774</v>
      </c>
      <c r="E63" s="30">
        <v>1887</v>
      </c>
      <c r="F63" s="30">
        <v>1831</v>
      </c>
      <c r="G63" s="30">
        <v>1816</v>
      </c>
    </row>
    <row r="64" spans="1:7" ht="12.75">
      <c r="A64" s="173" t="s">
        <v>580</v>
      </c>
      <c r="B64" s="5" t="s">
        <v>283</v>
      </c>
      <c r="C64" s="30">
        <v>4598</v>
      </c>
      <c r="D64" s="30">
        <v>4772</v>
      </c>
      <c r="E64" s="30">
        <v>5076</v>
      </c>
      <c r="F64" s="30">
        <v>5595</v>
      </c>
      <c r="G64" s="30">
        <v>6077</v>
      </c>
    </row>
    <row r="65" spans="1:7" ht="12.75">
      <c r="A65" s="173" t="s">
        <v>581</v>
      </c>
      <c r="B65" s="5" t="s">
        <v>284</v>
      </c>
      <c r="C65" s="30">
        <v>1597</v>
      </c>
      <c r="D65" s="30">
        <v>1788</v>
      </c>
      <c r="E65" s="30">
        <v>1812</v>
      </c>
      <c r="F65" s="30">
        <v>1967</v>
      </c>
      <c r="G65" s="30">
        <v>2031</v>
      </c>
    </row>
    <row r="66" spans="1:7" ht="12.75">
      <c r="A66" s="173" t="s">
        <v>582</v>
      </c>
      <c r="B66" s="5" t="s">
        <v>285</v>
      </c>
      <c r="C66" s="30">
        <v>2433</v>
      </c>
      <c r="D66" s="30">
        <v>2355</v>
      </c>
      <c r="E66" s="30">
        <v>2481</v>
      </c>
      <c r="F66" s="30">
        <v>2680</v>
      </c>
      <c r="G66" s="30">
        <v>2888</v>
      </c>
    </row>
    <row r="67" spans="1:7" ht="12.75">
      <c r="A67" s="173" t="s">
        <v>583</v>
      </c>
      <c r="B67" s="5" t="s">
        <v>286</v>
      </c>
      <c r="C67" s="30">
        <v>10056</v>
      </c>
      <c r="D67" s="30">
        <v>10187</v>
      </c>
      <c r="E67" s="30">
        <v>10203</v>
      </c>
      <c r="F67" s="30">
        <v>10858</v>
      </c>
      <c r="G67" s="30">
        <v>11538</v>
      </c>
    </row>
    <row r="68" spans="1:7" ht="12.75">
      <c r="A68" s="173" t="s">
        <v>584</v>
      </c>
      <c r="B68" s="5" t="s">
        <v>287</v>
      </c>
      <c r="C68" s="30">
        <v>3658</v>
      </c>
      <c r="D68" s="30">
        <v>3656</v>
      </c>
      <c r="E68" s="30">
        <v>3684</v>
      </c>
      <c r="F68" s="30">
        <v>4055</v>
      </c>
      <c r="G68" s="30">
        <v>4291</v>
      </c>
    </row>
    <row r="69" spans="1:7" ht="12.75">
      <c r="A69" s="173" t="s">
        <v>585</v>
      </c>
      <c r="B69" s="5" t="s">
        <v>10</v>
      </c>
      <c r="C69" s="30">
        <v>47830</v>
      </c>
      <c r="D69" s="30">
        <v>48323</v>
      </c>
      <c r="E69" s="30">
        <v>51018</v>
      </c>
      <c r="F69" s="30">
        <v>53893</v>
      </c>
      <c r="G69" s="30">
        <v>58503</v>
      </c>
    </row>
    <row r="70" spans="1:7" ht="12.75">
      <c r="A70" s="173" t="s">
        <v>586</v>
      </c>
      <c r="B70" s="5" t="s">
        <v>288</v>
      </c>
      <c r="C70" s="30">
        <v>8066</v>
      </c>
      <c r="D70" s="30">
        <v>8277</v>
      </c>
      <c r="E70" s="30">
        <v>8477</v>
      </c>
      <c r="F70" s="30">
        <v>8965</v>
      </c>
      <c r="G70" s="30">
        <v>9438</v>
      </c>
    </row>
    <row r="71" spans="1:7" ht="12.75">
      <c r="A71" s="173" t="s">
        <v>587</v>
      </c>
      <c r="B71" s="5" t="s">
        <v>289</v>
      </c>
      <c r="C71" s="30">
        <v>11663</v>
      </c>
      <c r="D71" s="30">
        <v>12355</v>
      </c>
      <c r="E71" s="30">
        <v>12477</v>
      </c>
      <c r="F71" s="30">
        <v>12775</v>
      </c>
      <c r="G71" s="30">
        <v>13622</v>
      </c>
    </row>
    <row r="72" spans="1:7" ht="12.75">
      <c r="A72" s="173" t="s">
        <v>588</v>
      </c>
      <c r="B72" s="5" t="s">
        <v>290</v>
      </c>
      <c r="C72" s="30">
        <v>2816</v>
      </c>
      <c r="D72" s="30">
        <v>2965</v>
      </c>
      <c r="E72" s="30">
        <v>3157</v>
      </c>
      <c r="F72" s="30">
        <v>3560</v>
      </c>
      <c r="G72" s="30">
        <v>3765</v>
      </c>
    </row>
    <row r="73" spans="1:7" ht="12.75">
      <c r="A73" s="173" t="s">
        <v>589</v>
      </c>
      <c r="B73" s="5" t="s">
        <v>291</v>
      </c>
      <c r="C73" s="30">
        <v>7587</v>
      </c>
      <c r="D73" s="30">
        <v>7919</v>
      </c>
      <c r="E73" s="30">
        <v>8287</v>
      </c>
      <c r="F73" s="30">
        <v>8836</v>
      </c>
      <c r="G73" s="30">
        <v>9434</v>
      </c>
    </row>
    <row r="74" spans="1:7" ht="12.75">
      <c r="A74" s="173" t="s">
        <v>590</v>
      </c>
      <c r="B74" s="5" t="s">
        <v>292</v>
      </c>
      <c r="C74" s="30">
        <v>5789</v>
      </c>
      <c r="D74" s="30">
        <v>5871</v>
      </c>
      <c r="E74" s="30">
        <v>6165</v>
      </c>
      <c r="F74" s="30">
        <v>6503</v>
      </c>
      <c r="G74" s="30">
        <v>6875</v>
      </c>
    </row>
    <row r="75" spans="1:7" ht="12.75">
      <c r="A75" s="173" t="s">
        <v>591</v>
      </c>
      <c r="B75" s="5" t="s">
        <v>293</v>
      </c>
      <c r="C75" s="30">
        <v>5826</v>
      </c>
      <c r="D75" s="30">
        <v>5657</v>
      </c>
      <c r="E75" s="30">
        <v>6013</v>
      </c>
      <c r="F75" s="30">
        <v>6387</v>
      </c>
      <c r="G75" s="30">
        <v>6780</v>
      </c>
    </row>
    <row r="76" spans="1:7" ht="12.75">
      <c r="A76" s="173" t="s">
        <v>592</v>
      </c>
      <c r="B76" s="5" t="s">
        <v>294</v>
      </c>
      <c r="C76" s="30">
        <v>2961</v>
      </c>
      <c r="D76" s="30">
        <v>2908</v>
      </c>
      <c r="E76" s="30">
        <v>2996</v>
      </c>
      <c r="F76" s="30">
        <v>3036</v>
      </c>
      <c r="G76" s="30">
        <v>3345</v>
      </c>
    </row>
    <row r="77" spans="1:7" ht="12.75">
      <c r="A77" s="173" t="s">
        <v>593</v>
      </c>
      <c r="B77" s="5" t="s">
        <v>295</v>
      </c>
      <c r="C77" s="30">
        <v>1517</v>
      </c>
      <c r="D77" s="30">
        <v>1428</v>
      </c>
      <c r="E77" s="30">
        <v>1394</v>
      </c>
      <c r="F77" s="30">
        <v>1514</v>
      </c>
      <c r="G77" s="30">
        <v>1670</v>
      </c>
    </row>
    <row r="78" spans="1:7" ht="12.75">
      <c r="A78" s="173" t="s">
        <v>594</v>
      </c>
      <c r="B78" s="5" t="s">
        <v>296</v>
      </c>
      <c r="C78" s="30">
        <v>3482</v>
      </c>
      <c r="D78" s="30">
        <v>3439</v>
      </c>
      <c r="E78" s="30">
        <v>3580</v>
      </c>
      <c r="F78" s="30">
        <v>3741</v>
      </c>
      <c r="G78" s="30">
        <v>3812</v>
      </c>
    </row>
    <row r="79" spans="1:7" ht="12.75">
      <c r="A79" s="173" t="s">
        <v>595</v>
      </c>
      <c r="B79" s="5" t="s">
        <v>297</v>
      </c>
      <c r="C79" s="30">
        <v>4998</v>
      </c>
      <c r="D79" s="30">
        <v>5061</v>
      </c>
      <c r="E79" s="30">
        <v>5207</v>
      </c>
      <c r="F79" s="30">
        <v>5580</v>
      </c>
      <c r="G79" s="30">
        <v>5581</v>
      </c>
    </row>
    <row r="80" spans="1:7" ht="12.75">
      <c r="A80" s="173" t="s">
        <v>596</v>
      </c>
      <c r="B80" s="5" t="s">
        <v>298</v>
      </c>
      <c r="C80" s="30">
        <v>8563</v>
      </c>
      <c r="D80" s="30">
        <v>9540</v>
      </c>
      <c r="E80" s="30">
        <v>10858</v>
      </c>
      <c r="F80" s="30">
        <v>11270</v>
      </c>
      <c r="G80" s="30">
        <v>13028</v>
      </c>
    </row>
    <row r="81" spans="1:7" ht="12.75">
      <c r="A81" s="173" t="s">
        <v>597</v>
      </c>
      <c r="B81" s="5" t="s">
        <v>299</v>
      </c>
      <c r="C81" s="30">
        <v>3829</v>
      </c>
      <c r="D81" s="30">
        <v>4103</v>
      </c>
      <c r="E81" s="30">
        <v>4189</v>
      </c>
      <c r="F81" s="30">
        <v>4495</v>
      </c>
      <c r="G81" s="30">
        <v>4965</v>
      </c>
    </row>
    <row r="82" spans="1:7" ht="12.75">
      <c r="A82" s="173" t="s">
        <v>598</v>
      </c>
      <c r="B82" s="5" t="s">
        <v>300</v>
      </c>
      <c r="C82" s="30">
        <v>31112</v>
      </c>
      <c r="D82" s="30">
        <v>32046</v>
      </c>
      <c r="E82" s="30">
        <v>31722</v>
      </c>
      <c r="F82" s="30">
        <v>36124</v>
      </c>
      <c r="G82" s="30">
        <v>37405</v>
      </c>
    </row>
    <row r="83" spans="1:7" ht="12.75">
      <c r="A83" s="173" t="s">
        <v>599</v>
      </c>
      <c r="B83" s="5" t="s">
        <v>301</v>
      </c>
      <c r="C83" s="30">
        <v>9041</v>
      </c>
      <c r="D83" s="30">
        <v>9182</v>
      </c>
      <c r="E83" s="30">
        <v>9150</v>
      </c>
      <c r="F83" s="30">
        <v>10195</v>
      </c>
      <c r="G83" s="30">
        <v>10127</v>
      </c>
    </row>
    <row r="84" spans="1:7" ht="12.75">
      <c r="A84" s="173" t="s">
        <v>600</v>
      </c>
      <c r="B84" s="5" t="s">
        <v>302</v>
      </c>
      <c r="C84" s="30">
        <v>1055</v>
      </c>
      <c r="D84" s="5">
        <v>978</v>
      </c>
      <c r="E84" s="30">
        <v>1015</v>
      </c>
      <c r="F84" s="30">
        <v>1096</v>
      </c>
      <c r="G84" s="30">
        <v>1209</v>
      </c>
    </row>
    <row r="85" spans="1:7" ht="12.75">
      <c r="A85" s="173" t="s">
        <v>601</v>
      </c>
      <c r="B85" s="5" t="s">
        <v>303</v>
      </c>
      <c r="C85" s="30">
        <v>1274</v>
      </c>
      <c r="D85" s="30">
        <v>1391</v>
      </c>
      <c r="E85" s="30">
        <v>1481</v>
      </c>
      <c r="F85" s="30">
        <v>1443</v>
      </c>
      <c r="G85" s="30">
        <v>1490</v>
      </c>
    </row>
    <row r="86" spans="1:7" ht="12.75">
      <c r="A86" s="173" t="s">
        <v>602</v>
      </c>
      <c r="B86" s="5" t="s">
        <v>304</v>
      </c>
      <c r="C86" s="30">
        <v>3036</v>
      </c>
      <c r="D86" s="30">
        <v>3008</v>
      </c>
      <c r="E86" s="30">
        <v>3130</v>
      </c>
      <c r="F86" s="30">
        <v>3281</v>
      </c>
      <c r="G86" s="30">
        <v>3499</v>
      </c>
    </row>
    <row r="87" spans="1:7" ht="12.75">
      <c r="A87" s="173" t="s">
        <v>603</v>
      </c>
      <c r="B87" s="5" t="s">
        <v>305</v>
      </c>
      <c r="C87" s="30">
        <v>3039</v>
      </c>
      <c r="D87" s="30">
        <v>3141</v>
      </c>
      <c r="E87" s="30">
        <v>3213</v>
      </c>
      <c r="F87" s="30">
        <v>3297</v>
      </c>
      <c r="G87" s="30">
        <v>3610</v>
      </c>
    </row>
    <row r="88" spans="1:7" ht="12.75">
      <c r="A88" s="173" t="s">
        <v>604</v>
      </c>
      <c r="B88" s="5" t="s">
        <v>306</v>
      </c>
      <c r="C88" s="30">
        <v>3309</v>
      </c>
      <c r="D88" s="30">
        <v>3922</v>
      </c>
      <c r="E88" s="30">
        <v>4170</v>
      </c>
      <c r="F88" s="30">
        <v>4674</v>
      </c>
      <c r="G88" s="30">
        <v>4272</v>
      </c>
    </row>
    <row r="89" spans="1:7" ht="12.75">
      <c r="A89" s="173" t="s">
        <v>605</v>
      </c>
      <c r="B89" s="5" t="s">
        <v>307</v>
      </c>
      <c r="C89" s="30">
        <v>3615</v>
      </c>
      <c r="D89" s="30">
        <v>3165</v>
      </c>
      <c r="E89" s="30">
        <v>2870</v>
      </c>
      <c r="F89" s="30">
        <v>3048</v>
      </c>
      <c r="G89" s="30">
        <v>3120</v>
      </c>
    </row>
    <row r="90" spans="1:7" ht="12.75">
      <c r="A90" s="173" t="s">
        <v>606</v>
      </c>
      <c r="B90" s="5" t="s">
        <v>14</v>
      </c>
      <c r="C90" s="30">
        <v>21712</v>
      </c>
      <c r="D90" s="30">
        <v>22198</v>
      </c>
      <c r="E90" s="30">
        <v>23017</v>
      </c>
      <c r="F90" s="30">
        <v>24886</v>
      </c>
      <c r="G90" s="30">
        <v>26380</v>
      </c>
    </row>
    <row r="91" spans="1:7" ht="12.75">
      <c r="A91" s="173" t="s">
        <v>607</v>
      </c>
      <c r="B91" s="5" t="s">
        <v>308</v>
      </c>
      <c r="C91" s="30">
        <v>4647</v>
      </c>
      <c r="D91" s="30">
        <v>4665</v>
      </c>
      <c r="E91" s="30">
        <v>4819</v>
      </c>
      <c r="F91" s="30">
        <v>4923</v>
      </c>
      <c r="G91" s="30">
        <v>5051</v>
      </c>
    </row>
    <row r="92" spans="1:7" ht="12.75">
      <c r="A92" s="173" t="s">
        <v>608</v>
      </c>
      <c r="B92" s="5" t="s">
        <v>309</v>
      </c>
      <c r="C92" s="30">
        <v>12457</v>
      </c>
      <c r="D92" s="30">
        <v>12886</v>
      </c>
      <c r="E92" s="30">
        <v>12661</v>
      </c>
      <c r="F92" s="30">
        <v>12570</v>
      </c>
      <c r="G92" s="30">
        <v>13549</v>
      </c>
    </row>
    <row r="93" spans="1:7" ht="12.75">
      <c r="A93" s="173" t="s">
        <v>609</v>
      </c>
      <c r="B93" s="5" t="s">
        <v>310</v>
      </c>
      <c r="C93" s="30">
        <v>9235</v>
      </c>
      <c r="D93" s="30">
        <v>9413</v>
      </c>
      <c r="E93" s="30">
        <v>9599</v>
      </c>
      <c r="F93" s="30">
        <v>10316</v>
      </c>
      <c r="G93" s="30">
        <v>10075</v>
      </c>
    </row>
    <row r="94" spans="1:7" ht="12.75">
      <c r="A94" s="173" t="s">
        <v>610</v>
      </c>
      <c r="B94" s="5" t="s">
        <v>311</v>
      </c>
      <c r="C94" s="30">
        <v>4627</v>
      </c>
      <c r="D94" s="30">
        <v>4873</v>
      </c>
      <c r="E94" s="30">
        <v>5155</v>
      </c>
      <c r="F94" s="30">
        <v>5572</v>
      </c>
      <c r="G94" s="30">
        <v>5718</v>
      </c>
    </row>
    <row r="95" spans="1:7" ht="12.75">
      <c r="A95" s="173" t="s">
        <v>611</v>
      </c>
      <c r="B95" s="5" t="s">
        <v>312</v>
      </c>
      <c r="C95" s="30">
        <v>2657</v>
      </c>
      <c r="D95" s="30">
        <v>2730</v>
      </c>
      <c r="E95" s="30">
        <v>2850</v>
      </c>
      <c r="F95" s="30">
        <v>2936</v>
      </c>
      <c r="G95" s="30">
        <v>2966</v>
      </c>
    </row>
    <row r="96" spans="1:7" ht="12.75">
      <c r="A96" s="173" t="s">
        <v>612</v>
      </c>
      <c r="B96" s="5" t="s">
        <v>16</v>
      </c>
      <c r="C96" s="30">
        <v>16784</v>
      </c>
      <c r="D96" s="30">
        <v>17390</v>
      </c>
      <c r="E96" s="30">
        <v>17704</v>
      </c>
      <c r="F96" s="30">
        <v>18625</v>
      </c>
      <c r="G96" s="30">
        <v>19044</v>
      </c>
    </row>
    <row r="97" spans="1:7" ht="12.75">
      <c r="A97" s="173" t="s">
        <v>613</v>
      </c>
      <c r="B97" s="5" t="s">
        <v>313</v>
      </c>
      <c r="C97" s="30">
        <v>3814</v>
      </c>
      <c r="D97" s="30">
        <v>3974</v>
      </c>
      <c r="E97" s="30">
        <v>4012</v>
      </c>
      <c r="F97" s="30">
        <v>4341</v>
      </c>
      <c r="G97" s="30">
        <v>4331</v>
      </c>
    </row>
    <row r="98" spans="1:7" ht="12.75">
      <c r="A98" s="173" t="s">
        <v>614</v>
      </c>
      <c r="B98" s="5" t="s">
        <v>314</v>
      </c>
      <c r="C98" s="30">
        <v>21405</v>
      </c>
      <c r="D98" s="30">
        <v>22914</v>
      </c>
      <c r="E98" s="30">
        <v>23645</v>
      </c>
      <c r="F98" s="30">
        <v>25192</v>
      </c>
      <c r="G98" s="30">
        <v>25154</v>
      </c>
    </row>
    <row r="99" spans="1:7" ht="12.75">
      <c r="A99" s="173" t="s">
        <v>615</v>
      </c>
      <c r="B99" s="5" t="s">
        <v>315</v>
      </c>
      <c r="C99" s="30">
        <v>7588</v>
      </c>
      <c r="D99" s="30">
        <v>7941</v>
      </c>
      <c r="E99" s="30">
        <v>8232</v>
      </c>
      <c r="F99" s="30">
        <v>7663</v>
      </c>
      <c r="G99" s="30">
        <v>7893</v>
      </c>
    </row>
    <row r="100" spans="1:7" ht="12.75">
      <c r="A100" s="173" t="s">
        <v>616</v>
      </c>
      <c r="B100" s="5" t="s">
        <v>316</v>
      </c>
      <c r="C100" s="30">
        <v>8626</v>
      </c>
      <c r="D100" s="30">
        <v>9138</v>
      </c>
      <c r="E100" s="30">
        <v>9685</v>
      </c>
      <c r="F100" s="30">
        <v>10597</v>
      </c>
      <c r="G100" s="30">
        <v>10732</v>
      </c>
    </row>
    <row r="101" spans="1:7" ht="12.75">
      <c r="A101" s="173" t="s">
        <v>617</v>
      </c>
      <c r="B101" s="5" t="s">
        <v>317</v>
      </c>
      <c r="C101" s="30">
        <v>4040</v>
      </c>
      <c r="D101" s="30">
        <v>4092</v>
      </c>
      <c r="E101" s="30">
        <v>4171</v>
      </c>
      <c r="F101" s="30">
        <v>4517</v>
      </c>
      <c r="G101" s="30">
        <v>4612</v>
      </c>
    </row>
    <row r="102" spans="1:7" ht="12.75">
      <c r="A102" s="173" t="s">
        <v>618</v>
      </c>
      <c r="B102" s="5" t="s">
        <v>318</v>
      </c>
      <c r="C102" s="30">
        <v>2222</v>
      </c>
      <c r="D102" s="30">
        <v>2198</v>
      </c>
      <c r="E102" s="30">
        <v>2314</v>
      </c>
      <c r="F102" s="30">
        <v>2420</v>
      </c>
      <c r="G102" s="30">
        <v>2629</v>
      </c>
    </row>
    <row r="103" spans="1:7" ht="12.75">
      <c r="A103" s="173" t="s">
        <v>619</v>
      </c>
      <c r="B103" s="5" t="s">
        <v>319</v>
      </c>
      <c r="C103" s="30">
        <v>4417</v>
      </c>
      <c r="D103" s="30">
        <v>4317</v>
      </c>
      <c r="E103" s="30">
        <v>4563</v>
      </c>
      <c r="F103" s="30">
        <v>4777</v>
      </c>
      <c r="G103" s="30">
        <v>5224</v>
      </c>
    </row>
    <row r="104" spans="1:7" ht="12.75">
      <c r="A104" s="173" t="s">
        <v>620</v>
      </c>
      <c r="B104" s="5" t="s">
        <v>320</v>
      </c>
      <c r="C104" s="30">
        <v>6262</v>
      </c>
      <c r="D104" s="30">
        <v>6502</v>
      </c>
      <c r="E104" s="30">
        <v>6838</v>
      </c>
      <c r="F104" s="30">
        <v>6972</v>
      </c>
      <c r="G104" s="30">
        <v>7011</v>
      </c>
    </row>
    <row r="105" spans="1:7" ht="12.75">
      <c r="A105" s="173" t="s">
        <v>621</v>
      </c>
      <c r="B105" s="5" t="s">
        <v>321</v>
      </c>
      <c r="C105" s="30">
        <v>6558</v>
      </c>
      <c r="D105" s="30">
        <v>6606</v>
      </c>
      <c r="E105" s="30">
        <v>6835</v>
      </c>
      <c r="F105" s="30">
        <v>6969</v>
      </c>
      <c r="G105" s="30">
        <v>7900</v>
      </c>
    </row>
    <row r="106" spans="1:7" ht="12.75">
      <c r="A106" s="173" t="s">
        <v>622</v>
      </c>
      <c r="B106" s="5" t="s">
        <v>322</v>
      </c>
      <c r="C106" s="30">
        <v>2818</v>
      </c>
      <c r="D106" s="30">
        <v>2769</v>
      </c>
      <c r="E106" s="30">
        <v>2886</v>
      </c>
      <c r="F106" s="30">
        <v>3027</v>
      </c>
      <c r="G106" s="30">
        <v>3184</v>
      </c>
    </row>
    <row r="107" spans="1:7" ht="12.75">
      <c r="A107" s="173" t="s">
        <v>623</v>
      </c>
      <c r="B107" s="5" t="s">
        <v>323</v>
      </c>
      <c r="C107" s="30">
        <v>2231</v>
      </c>
      <c r="D107" s="30">
        <v>2269</v>
      </c>
      <c r="E107" s="30">
        <v>2305</v>
      </c>
      <c r="F107" s="30">
        <v>2464</v>
      </c>
      <c r="G107" s="30">
        <v>2637</v>
      </c>
    </row>
    <row r="108" spans="1:7" ht="12.75">
      <c r="A108" s="173" t="s">
        <v>624</v>
      </c>
      <c r="B108" s="5" t="s">
        <v>324</v>
      </c>
      <c r="C108" s="30">
        <v>3952</v>
      </c>
      <c r="D108" s="30">
        <v>3886</v>
      </c>
      <c r="E108" s="30">
        <v>3576</v>
      </c>
      <c r="F108" s="30">
        <v>3824</v>
      </c>
      <c r="G108" s="30">
        <v>3648</v>
      </c>
    </row>
    <row r="109" spans="1:7" ht="12.75">
      <c r="A109" s="173" t="s">
        <v>625</v>
      </c>
      <c r="B109" s="5" t="s">
        <v>325</v>
      </c>
      <c r="C109" s="30">
        <v>4452</v>
      </c>
      <c r="D109" s="30">
        <v>4745</v>
      </c>
      <c r="E109" s="30">
        <v>5027</v>
      </c>
      <c r="F109" s="30">
        <v>5142</v>
      </c>
      <c r="G109" s="30">
        <v>5581</v>
      </c>
    </row>
    <row r="110" spans="1:7" ht="12.75">
      <c r="A110" s="173" t="s">
        <v>626</v>
      </c>
      <c r="B110" s="5" t="s">
        <v>326</v>
      </c>
      <c r="C110" s="30">
        <v>4115</v>
      </c>
      <c r="D110" s="30">
        <v>4295</v>
      </c>
      <c r="E110" s="30">
        <v>4503</v>
      </c>
      <c r="F110" s="30">
        <v>4752</v>
      </c>
      <c r="G110" s="30">
        <v>5303</v>
      </c>
    </row>
    <row r="111" spans="1:7" ht="12.75">
      <c r="A111" s="173" t="s">
        <v>627</v>
      </c>
      <c r="B111" s="5" t="s">
        <v>327</v>
      </c>
      <c r="C111" s="30">
        <v>5649</v>
      </c>
      <c r="D111" s="30">
        <v>5408</v>
      </c>
      <c r="E111" s="30">
        <v>5186</v>
      </c>
      <c r="F111" s="30">
        <v>5988</v>
      </c>
      <c r="G111" s="30">
        <v>5763</v>
      </c>
    </row>
    <row r="112" spans="1:7" ht="12.75">
      <c r="A112" s="173" t="s">
        <v>628</v>
      </c>
      <c r="B112" s="5" t="s">
        <v>328</v>
      </c>
      <c r="C112" s="30">
        <v>2603</v>
      </c>
      <c r="D112" s="30">
        <v>2657</v>
      </c>
      <c r="E112" s="30">
        <v>2701</v>
      </c>
      <c r="F112" s="30">
        <v>2822</v>
      </c>
      <c r="G112" s="30">
        <v>2911</v>
      </c>
    </row>
    <row r="113" spans="1:7" ht="12.75">
      <c r="A113" s="173" t="s">
        <v>629</v>
      </c>
      <c r="B113" s="5" t="s">
        <v>329</v>
      </c>
      <c r="C113" s="30">
        <v>3367</v>
      </c>
      <c r="D113" s="30">
        <v>3359</v>
      </c>
      <c r="E113" s="30">
        <v>3488</v>
      </c>
      <c r="F113" s="30">
        <v>3673</v>
      </c>
      <c r="G113" s="30">
        <v>4026</v>
      </c>
    </row>
    <row r="114" spans="1:7" ht="12.75">
      <c r="A114" s="173" t="s">
        <v>630</v>
      </c>
      <c r="B114" s="5" t="s">
        <v>330</v>
      </c>
      <c r="C114" s="30">
        <v>3136</v>
      </c>
      <c r="D114" s="30">
        <v>3359</v>
      </c>
      <c r="E114" s="30">
        <v>3557</v>
      </c>
      <c r="F114" s="30">
        <v>3575</v>
      </c>
      <c r="G114" s="30">
        <v>3776</v>
      </c>
    </row>
    <row r="115" spans="1:7" ht="12.75">
      <c r="A115" s="173" t="s">
        <v>631</v>
      </c>
      <c r="B115" s="5" t="s">
        <v>331</v>
      </c>
      <c r="C115" s="30">
        <v>2601</v>
      </c>
      <c r="D115" s="30">
        <v>2694</v>
      </c>
      <c r="E115" s="30">
        <v>2758</v>
      </c>
      <c r="F115" s="30">
        <v>2873</v>
      </c>
      <c r="G115" s="30">
        <v>3175</v>
      </c>
    </row>
    <row r="116" spans="1:7" ht="12.75">
      <c r="A116" s="173" t="s">
        <v>632</v>
      </c>
      <c r="B116" s="5" t="s">
        <v>332</v>
      </c>
      <c r="C116" s="30">
        <v>2948</v>
      </c>
      <c r="D116" s="30">
        <v>3014</v>
      </c>
      <c r="E116" s="30">
        <v>3114</v>
      </c>
      <c r="F116" s="30">
        <v>3148</v>
      </c>
      <c r="G116" s="30">
        <v>3247</v>
      </c>
    </row>
    <row r="117" spans="1:7" ht="12.75">
      <c r="A117" s="173" t="s">
        <v>633</v>
      </c>
      <c r="B117" s="5" t="s">
        <v>333</v>
      </c>
      <c r="C117" s="30">
        <v>3260</v>
      </c>
      <c r="D117" s="30">
        <v>3071</v>
      </c>
      <c r="E117" s="30">
        <v>3379</v>
      </c>
      <c r="F117" s="30">
        <v>3575</v>
      </c>
      <c r="G117" s="30">
        <v>4083</v>
      </c>
    </row>
    <row r="118" spans="1:7" ht="12.75">
      <c r="A118" s="173" t="s">
        <v>634</v>
      </c>
      <c r="B118" s="5" t="s">
        <v>334</v>
      </c>
      <c r="C118" s="30">
        <v>2744</v>
      </c>
      <c r="D118" s="30">
        <v>2819</v>
      </c>
      <c r="E118" s="30">
        <v>2856</v>
      </c>
      <c r="F118" s="30">
        <v>2956</v>
      </c>
      <c r="G118" s="30">
        <v>3100</v>
      </c>
    </row>
    <row r="119" spans="1:7" ht="12.75">
      <c r="A119" s="173" t="s">
        <v>635</v>
      </c>
      <c r="B119" s="5" t="s">
        <v>335</v>
      </c>
      <c r="C119" s="30">
        <v>2827</v>
      </c>
      <c r="D119" s="30">
        <v>2825</v>
      </c>
      <c r="E119" s="30">
        <v>3039</v>
      </c>
      <c r="F119" s="30">
        <v>3318</v>
      </c>
      <c r="G119" s="30">
        <v>3629</v>
      </c>
    </row>
    <row r="120" spans="1:7" ht="12.75">
      <c r="A120" s="173" t="s">
        <v>636</v>
      </c>
      <c r="B120" s="5" t="s">
        <v>336</v>
      </c>
      <c r="C120" s="30">
        <v>3623</v>
      </c>
      <c r="D120" s="30">
        <v>3715</v>
      </c>
      <c r="E120" s="30">
        <v>3872</v>
      </c>
      <c r="F120" s="30">
        <v>4096</v>
      </c>
      <c r="G120" s="30">
        <v>4584</v>
      </c>
    </row>
    <row r="121" spans="1:7" ht="12.75">
      <c r="A121" s="173" t="s">
        <v>637</v>
      </c>
      <c r="B121" s="5" t="s">
        <v>337</v>
      </c>
      <c r="C121" s="30">
        <v>3889</v>
      </c>
      <c r="D121" s="30">
        <v>3756</v>
      </c>
      <c r="E121" s="30">
        <v>4096</v>
      </c>
      <c r="F121" s="30">
        <v>4179</v>
      </c>
      <c r="G121" s="30">
        <v>4523</v>
      </c>
    </row>
    <row r="122" spans="1:7" ht="12.75">
      <c r="A122" s="173" t="s">
        <v>638</v>
      </c>
      <c r="B122" s="5" t="s">
        <v>338</v>
      </c>
      <c r="C122" s="30">
        <v>8699</v>
      </c>
      <c r="D122" s="30">
        <v>8590</v>
      </c>
      <c r="E122" s="30">
        <v>8940</v>
      </c>
      <c r="F122" s="30">
        <v>9581</v>
      </c>
      <c r="G122" s="30">
        <v>10491</v>
      </c>
    </row>
    <row r="123" spans="1:7" ht="12.75">
      <c r="A123" s="173" t="s">
        <v>639</v>
      </c>
      <c r="B123" s="5" t="s">
        <v>339</v>
      </c>
      <c r="C123" s="30">
        <v>129185</v>
      </c>
      <c r="D123" s="30">
        <v>131779</v>
      </c>
      <c r="E123" s="30">
        <v>142339</v>
      </c>
      <c r="F123" s="30">
        <v>155391</v>
      </c>
      <c r="G123" s="30">
        <v>162513</v>
      </c>
    </row>
    <row r="124" spans="1:7" ht="12.75">
      <c r="A124" s="173" t="s">
        <v>640</v>
      </c>
      <c r="B124" s="5" t="s">
        <v>340</v>
      </c>
      <c r="C124" s="30">
        <v>55501</v>
      </c>
      <c r="D124" s="30">
        <v>59247</v>
      </c>
      <c r="E124" s="30">
        <v>62327</v>
      </c>
      <c r="F124" s="30">
        <v>67746</v>
      </c>
      <c r="G124" s="30">
        <v>64499</v>
      </c>
    </row>
    <row r="125" spans="1:7" ht="12.75">
      <c r="A125" s="173" t="s">
        <v>641</v>
      </c>
      <c r="B125" s="5" t="s">
        <v>341</v>
      </c>
      <c r="C125" s="30">
        <v>10838</v>
      </c>
      <c r="D125" s="30">
        <v>11514</v>
      </c>
      <c r="E125" s="30">
        <v>11996</v>
      </c>
      <c r="F125" s="30">
        <v>12858</v>
      </c>
      <c r="G125" s="30">
        <v>13864</v>
      </c>
    </row>
    <row r="126" spans="1:7" ht="12.75">
      <c r="A126" s="173" t="s">
        <v>642</v>
      </c>
      <c r="B126" s="5" t="s">
        <v>342</v>
      </c>
      <c r="C126" s="30">
        <v>50804</v>
      </c>
      <c r="D126" s="30">
        <v>52004</v>
      </c>
      <c r="E126" s="30">
        <v>53831</v>
      </c>
      <c r="F126" s="30">
        <v>56957</v>
      </c>
      <c r="G126" s="30">
        <v>60982</v>
      </c>
    </row>
    <row r="127" spans="1:7" ht="12.75">
      <c r="A127" s="173" t="s">
        <v>643</v>
      </c>
      <c r="B127" s="5" t="s">
        <v>343</v>
      </c>
      <c r="C127" s="30">
        <v>6799</v>
      </c>
      <c r="D127" s="30">
        <v>7022</v>
      </c>
      <c r="E127" s="30">
        <v>7366</v>
      </c>
      <c r="F127" s="30">
        <v>7731</v>
      </c>
      <c r="G127" s="30">
        <v>8500</v>
      </c>
    </row>
    <row r="128" spans="1:7" ht="12.75">
      <c r="A128" s="173" t="s">
        <v>644</v>
      </c>
      <c r="B128" s="5" t="s">
        <v>344</v>
      </c>
      <c r="C128" s="30">
        <v>7407</v>
      </c>
      <c r="D128" s="30">
        <v>6996</v>
      </c>
      <c r="E128" s="30">
        <v>6818</v>
      </c>
      <c r="F128" s="30">
        <v>6864</v>
      </c>
      <c r="G128" s="30">
        <v>7773</v>
      </c>
    </row>
    <row r="129" spans="1:7" ht="12.75">
      <c r="A129" s="173" t="s">
        <v>645</v>
      </c>
      <c r="B129" s="5" t="s">
        <v>345</v>
      </c>
      <c r="C129" s="30">
        <v>7520</v>
      </c>
      <c r="D129" s="30">
        <v>8071</v>
      </c>
      <c r="E129" s="30">
        <v>8447</v>
      </c>
      <c r="F129" s="30">
        <v>8910</v>
      </c>
      <c r="G129" s="30">
        <v>9378</v>
      </c>
    </row>
    <row r="130" spans="1:7" ht="12.75">
      <c r="A130" s="173" t="s">
        <v>646</v>
      </c>
      <c r="B130" s="5" t="s">
        <v>346</v>
      </c>
      <c r="C130" s="30">
        <v>8759</v>
      </c>
      <c r="D130" s="30">
        <v>8951</v>
      </c>
      <c r="E130" s="30">
        <v>8856</v>
      </c>
      <c r="F130" s="30">
        <v>9521</v>
      </c>
      <c r="G130" s="30">
        <v>9655</v>
      </c>
    </row>
    <row r="131" spans="1:7" ht="12.75">
      <c r="A131" s="173" t="s">
        <v>647</v>
      </c>
      <c r="B131" s="5" t="s">
        <v>347</v>
      </c>
      <c r="C131" s="30">
        <v>25031</v>
      </c>
      <c r="D131" s="30">
        <v>25535</v>
      </c>
      <c r="E131" s="30">
        <v>26879</v>
      </c>
      <c r="F131" s="30">
        <v>28487</v>
      </c>
      <c r="G131" s="30">
        <v>29641</v>
      </c>
    </row>
    <row r="132" spans="1:7" ht="12.75">
      <c r="A132" s="173" t="s">
        <v>648</v>
      </c>
      <c r="B132" s="5" t="s">
        <v>348</v>
      </c>
      <c r="C132" s="30">
        <v>4547</v>
      </c>
      <c r="D132" s="30">
        <v>4629</v>
      </c>
      <c r="E132" s="30">
        <v>4695</v>
      </c>
      <c r="F132" s="30">
        <v>4947</v>
      </c>
      <c r="G132" s="30">
        <v>5259</v>
      </c>
    </row>
    <row r="133" spans="1:7" ht="12.75">
      <c r="A133" s="173" t="s">
        <v>649</v>
      </c>
      <c r="B133" s="5" t="s">
        <v>349</v>
      </c>
      <c r="C133" s="30">
        <v>11935</v>
      </c>
      <c r="D133" s="30">
        <v>12316</v>
      </c>
      <c r="E133" s="30">
        <v>12714</v>
      </c>
      <c r="F133" s="30">
        <v>13644</v>
      </c>
      <c r="G133" s="30">
        <v>14453</v>
      </c>
    </row>
    <row r="134" spans="1:7" ht="12.75">
      <c r="A134" s="173" t="s">
        <v>650</v>
      </c>
      <c r="B134" s="5" t="s">
        <v>350</v>
      </c>
      <c r="C134" s="30">
        <v>12869</v>
      </c>
      <c r="D134" s="30">
        <v>12871</v>
      </c>
      <c r="E134" s="30">
        <v>13461</v>
      </c>
      <c r="F134" s="30">
        <v>14122</v>
      </c>
      <c r="G134" s="30">
        <v>15040</v>
      </c>
    </row>
    <row r="135" spans="1:7" ht="12.75">
      <c r="A135" s="173" t="s">
        <v>651</v>
      </c>
      <c r="B135" s="5" t="s">
        <v>351</v>
      </c>
      <c r="C135" s="30">
        <v>3359</v>
      </c>
      <c r="D135" s="30">
        <v>3171</v>
      </c>
      <c r="E135" s="30">
        <v>3359</v>
      </c>
      <c r="F135" s="30">
        <v>3345</v>
      </c>
      <c r="G135" s="30">
        <v>3576</v>
      </c>
    </row>
    <row r="136" spans="1:7" ht="12.75">
      <c r="A136" s="173" t="s">
        <v>652</v>
      </c>
      <c r="B136" s="5" t="s">
        <v>352</v>
      </c>
      <c r="C136" s="30">
        <v>30943</v>
      </c>
      <c r="D136" s="30">
        <v>31132</v>
      </c>
      <c r="E136" s="30">
        <v>32412</v>
      </c>
      <c r="F136" s="30">
        <v>34524</v>
      </c>
      <c r="G136" s="30">
        <v>36524</v>
      </c>
    </row>
    <row r="137" spans="1:7" ht="12.75">
      <c r="A137" s="173" t="s">
        <v>653</v>
      </c>
      <c r="B137" s="5" t="s">
        <v>353</v>
      </c>
      <c r="C137" s="30">
        <v>5537</v>
      </c>
      <c r="D137" s="30">
        <v>5524</v>
      </c>
      <c r="E137" s="30">
        <v>5554</v>
      </c>
      <c r="F137" s="30">
        <v>6039</v>
      </c>
      <c r="G137" s="30">
        <v>6502</v>
      </c>
    </row>
    <row r="138" spans="1:7" ht="12.75">
      <c r="A138" s="173" t="s">
        <v>654</v>
      </c>
      <c r="B138" s="5" t="s">
        <v>354</v>
      </c>
      <c r="C138" s="30">
        <v>13424</v>
      </c>
      <c r="D138" s="30">
        <v>13482</v>
      </c>
      <c r="E138" s="30">
        <v>13913</v>
      </c>
      <c r="F138" s="30">
        <v>14744</v>
      </c>
      <c r="G138" s="30">
        <v>15219</v>
      </c>
    </row>
    <row r="139" spans="1:7" ht="12.75">
      <c r="A139" s="173" t="s">
        <v>655</v>
      </c>
      <c r="B139" s="5" t="s">
        <v>355</v>
      </c>
      <c r="C139" s="30">
        <v>23085</v>
      </c>
      <c r="D139" s="30">
        <v>25903</v>
      </c>
      <c r="E139" s="30">
        <v>24719</v>
      </c>
      <c r="F139" s="30">
        <v>23725</v>
      </c>
      <c r="G139" s="30">
        <v>26309</v>
      </c>
    </row>
    <row r="140" spans="1:7" ht="12.75">
      <c r="A140" s="173" t="s">
        <v>656</v>
      </c>
      <c r="B140" s="5" t="s">
        <v>356</v>
      </c>
      <c r="C140" s="30">
        <v>17606</v>
      </c>
      <c r="D140" s="30">
        <v>17943</v>
      </c>
      <c r="E140" s="30">
        <v>18640</v>
      </c>
      <c r="F140" s="30">
        <v>19592</v>
      </c>
      <c r="G140" s="30">
        <v>21516</v>
      </c>
    </row>
    <row r="141" spans="1:7" ht="12.75">
      <c r="A141" s="173" t="s">
        <v>657</v>
      </c>
      <c r="B141" s="5" t="s">
        <v>357</v>
      </c>
      <c r="C141" s="30">
        <v>10793</v>
      </c>
      <c r="D141" s="30">
        <v>11337</v>
      </c>
      <c r="E141" s="30">
        <v>11905</v>
      </c>
      <c r="F141" s="30">
        <v>12630</v>
      </c>
      <c r="G141" s="30">
        <v>14281</v>
      </c>
    </row>
    <row r="142" spans="1:7" ht="12.75">
      <c r="A142" s="173" t="s">
        <v>658</v>
      </c>
      <c r="B142" s="5" t="s">
        <v>358</v>
      </c>
      <c r="C142" s="30">
        <v>8420</v>
      </c>
      <c r="D142" s="30">
        <v>9098</v>
      </c>
      <c r="E142" s="30">
        <v>9135</v>
      </c>
      <c r="F142" s="30">
        <v>9392</v>
      </c>
      <c r="G142" s="30">
        <v>10723</v>
      </c>
    </row>
    <row r="143" spans="1:7" ht="12.75">
      <c r="A143" s="173" t="s">
        <v>659</v>
      </c>
      <c r="B143" s="5" t="s">
        <v>359</v>
      </c>
      <c r="C143" s="30">
        <v>2615</v>
      </c>
      <c r="D143" s="30">
        <v>2653</v>
      </c>
      <c r="E143" s="30">
        <v>2791</v>
      </c>
      <c r="F143" s="30">
        <v>2892</v>
      </c>
      <c r="G143" s="30">
        <v>3042</v>
      </c>
    </row>
    <row r="144" spans="1:7" ht="12.75">
      <c r="A144" s="173" t="s">
        <v>660</v>
      </c>
      <c r="B144" s="5" t="s">
        <v>360</v>
      </c>
      <c r="C144" s="30">
        <v>11781</v>
      </c>
      <c r="D144" s="30">
        <v>11804</v>
      </c>
      <c r="E144" s="30">
        <v>11763</v>
      </c>
      <c r="F144" s="30">
        <v>13121</v>
      </c>
      <c r="G144" s="30">
        <v>14274</v>
      </c>
    </row>
    <row r="145" spans="1:7" ht="12.75">
      <c r="A145" s="173" t="s">
        <v>661</v>
      </c>
      <c r="B145" s="5" t="s">
        <v>361</v>
      </c>
      <c r="C145" s="30">
        <v>3592</v>
      </c>
      <c r="D145" s="30">
        <v>3684</v>
      </c>
      <c r="E145" s="30">
        <v>3802</v>
      </c>
      <c r="F145" s="30">
        <v>3990</v>
      </c>
      <c r="G145" s="30">
        <v>4268</v>
      </c>
    </row>
    <row r="146" spans="1:7" ht="12.75">
      <c r="A146" s="173" t="s">
        <v>662</v>
      </c>
      <c r="B146" s="5" t="s">
        <v>362</v>
      </c>
      <c r="C146" s="30">
        <v>3712</v>
      </c>
      <c r="D146" s="30">
        <v>3710</v>
      </c>
      <c r="E146" s="30">
        <v>3811</v>
      </c>
      <c r="F146" s="30">
        <v>4012</v>
      </c>
      <c r="G146" s="30">
        <v>4163</v>
      </c>
    </row>
    <row r="147" spans="1:7" ht="12.75">
      <c r="A147" s="173" t="s">
        <v>663</v>
      </c>
      <c r="B147" s="5" t="s">
        <v>363</v>
      </c>
      <c r="C147" s="30">
        <v>2982</v>
      </c>
      <c r="D147" s="30">
        <v>3184</v>
      </c>
      <c r="E147" s="30">
        <v>3415</v>
      </c>
      <c r="F147" s="30">
        <v>3686</v>
      </c>
      <c r="G147" s="30">
        <v>3881</v>
      </c>
    </row>
    <row r="148" spans="1:7" ht="12.75">
      <c r="A148" s="173" t="s">
        <v>664</v>
      </c>
      <c r="B148" s="5" t="s">
        <v>364</v>
      </c>
      <c r="C148" s="30">
        <v>2372</v>
      </c>
      <c r="D148" s="30">
        <v>2320</v>
      </c>
      <c r="E148" s="30">
        <v>2501</v>
      </c>
      <c r="F148" s="30">
        <v>2639</v>
      </c>
      <c r="G148" s="30">
        <v>2863</v>
      </c>
    </row>
    <row r="149" spans="1:7" ht="12.75">
      <c r="A149" s="173" t="s">
        <v>665</v>
      </c>
      <c r="B149" s="5" t="s">
        <v>365</v>
      </c>
      <c r="C149" s="30">
        <v>3504</v>
      </c>
      <c r="D149" s="30">
        <v>3595</v>
      </c>
      <c r="E149" s="30">
        <v>3879</v>
      </c>
      <c r="F149" s="30">
        <v>4012</v>
      </c>
      <c r="G149" s="30">
        <v>4241</v>
      </c>
    </row>
    <row r="150" spans="1:7" ht="12.75">
      <c r="A150" s="173" t="s">
        <v>666</v>
      </c>
      <c r="B150" s="5" t="s">
        <v>366</v>
      </c>
      <c r="C150" s="30">
        <v>1331</v>
      </c>
      <c r="D150" s="30">
        <v>1286</v>
      </c>
      <c r="E150" s="30">
        <v>1421</v>
      </c>
      <c r="F150" s="30">
        <v>1423</v>
      </c>
      <c r="G150" s="30">
        <v>1450</v>
      </c>
    </row>
    <row r="151" spans="1:7" ht="12.75">
      <c r="A151" s="173" t="s">
        <v>667</v>
      </c>
      <c r="B151" s="5" t="s">
        <v>367</v>
      </c>
      <c r="C151" s="30">
        <v>1085</v>
      </c>
      <c r="D151" s="30">
        <v>1169</v>
      </c>
      <c r="E151" s="30">
        <v>1282</v>
      </c>
      <c r="F151" s="30">
        <v>1332</v>
      </c>
      <c r="G151" s="30">
        <v>1415</v>
      </c>
    </row>
    <row r="152" spans="1:7" ht="12.75">
      <c r="A152" s="173" t="s">
        <v>668</v>
      </c>
      <c r="B152" s="5" t="s">
        <v>368</v>
      </c>
      <c r="C152" s="30">
        <v>4846</v>
      </c>
      <c r="D152" s="30">
        <v>5101</v>
      </c>
      <c r="E152" s="30">
        <v>5562</v>
      </c>
      <c r="F152" s="30">
        <v>5585</v>
      </c>
      <c r="G152" s="30">
        <v>6084</v>
      </c>
    </row>
    <row r="153" spans="1:7" ht="12.75">
      <c r="A153" s="173" t="s">
        <v>669</v>
      </c>
      <c r="B153" s="5" t="s">
        <v>369</v>
      </c>
      <c r="C153" s="30">
        <v>6153</v>
      </c>
      <c r="D153" s="30">
        <v>6243</v>
      </c>
      <c r="E153" s="30">
        <v>6631</v>
      </c>
      <c r="F153" s="30">
        <v>7130</v>
      </c>
      <c r="G153" s="30">
        <v>7622</v>
      </c>
    </row>
    <row r="154" spans="1:7" ht="12.75">
      <c r="A154" s="173" t="s">
        <v>670</v>
      </c>
      <c r="B154" s="5" t="s">
        <v>370</v>
      </c>
      <c r="C154" s="30">
        <v>3435</v>
      </c>
      <c r="D154" s="30">
        <v>3925</v>
      </c>
      <c r="E154" s="30">
        <v>4057</v>
      </c>
      <c r="F154" s="30">
        <v>4246</v>
      </c>
      <c r="G154" s="30">
        <v>4255</v>
      </c>
    </row>
    <row r="155" spans="1:7" ht="12.75">
      <c r="A155" s="173" t="s">
        <v>671</v>
      </c>
      <c r="B155" s="5" t="s">
        <v>371</v>
      </c>
      <c r="C155" s="30">
        <v>1739</v>
      </c>
      <c r="D155" s="30">
        <v>1687</v>
      </c>
      <c r="E155" s="30">
        <v>1787</v>
      </c>
      <c r="F155" s="30">
        <v>1993</v>
      </c>
      <c r="G155" s="30">
        <v>2130</v>
      </c>
    </row>
    <row r="156" spans="1:7" ht="12.75">
      <c r="A156" s="173" t="s">
        <v>672</v>
      </c>
      <c r="B156" s="5" t="s">
        <v>372</v>
      </c>
      <c r="C156" s="30">
        <v>981</v>
      </c>
      <c r="D156" s="5">
        <v>995</v>
      </c>
      <c r="E156" s="30">
        <v>996</v>
      </c>
      <c r="F156" s="30">
        <v>1095</v>
      </c>
      <c r="G156" s="30">
        <v>1165</v>
      </c>
    </row>
    <row r="157" spans="1:7" ht="12.75">
      <c r="A157" s="173" t="s">
        <v>673</v>
      </c>
      <c r="B157" s="5" t="s">
        <v>373</v>
      </c>
      <c r="C157" s="30">
        <v>1181</v>
      </c>
      <c r="D157" s="30">
        <v>1182</v>
      </c>
      <c r="E157" s="30">
        <v>1239</v>
      </c>
      <c r="F157" s="30">
        <v>1290</v>
      </c>
      <c r="G157" s="30">
        <v>1291</v>
      </c>
    </row>
    <row r="158" spans="1:7" ht="12.75">
      <c r="A158" s="173" t="s">
        <v>674</v>
      </c>
      <c r="B158" s="5" t="s">
        <v>374</v>
      </c>
      <c r="C158" s="30">
        <v>2137</v>
      </c>
      <c r="D158" s="30">
        <v>2255</v>
      </c>
      <c r="E158" s="30">
        <v>2215</v>
      </c>
      <c r="F158" s="30">
        <v>2058</v>
      </c>
      <c r="G158" s="30">
        <v>2136</v>
      </c>
    </row>
    <row r="159" spans="1:7" ht="12.75">
      <c r="A159" s="173" t="s">
        <v>675</v>
      </c>
      <c r="B159" s="5" t="s">
        <v>375</v>
      </c>
      <c r="C159" s="30">
        <v>1113</v>
      </c>
      <c r="D159" s="30">
        <v>1170</v>
      </c>
      <c r="E159" s="30">
        <v>1232</v>
      </c>
      <c r="F159" s="30">
        <v>1294</v>
      </c>
      <c r="G159" s="30">
        <v>1330</v>
      </c>
    </row>
    <row r="160" spans="1:7" ht="12.75">
      <c r="A160" s="173" t="s">
        <v>676</v>
      </c>
      <c r="B160" s="5" t="s">
        <v>376</v>
      </c>
      <c r="C160" s="30">
        <v>4184</v>
      </c>
      <c r="D160" s="30">
        <v>4217</v>
      </c>
      <c r="E160" s="30">
        <v>4249</v>
      </c>
      <c r="F160" s="30">
        <v>4395</v>
      </c>
      <c r="G160" s="30">
        <v>4712</v>
      </c>
    </row>
    <row r="161" spans="1:7" ht="12.75">
      <c r="A161" s="173" t="s">
        <v>677</v>
      </c>
      <c r="B161" s="5" t="s">
        <v>377</v>
      </c>
      <c r="C161" s="30">
        <v>2673</v>
      </c>
      <c r="D161" s="30">
        <v>2771</v>
      </c>
      <c r="E161" s="30">
        <v>2798</v>
      </c>
      <c r="F161" s="30">
        <v>2883</v>
      </c>
      <c r="G161" s="30">
        <v>2968</v>
      </c>
    </row>
    <row r="162" spans="1:7" ht="12.75">
      <c r="A162" s="173" t="s">
        <v>678</v>
      </c>
      <c r="B162" s="5" t="s">
        <v>378</v>
      </c>
      <c r="C162" s="30">
        <v>1839</v>
      </c>
      <c r="D162" s="30">
        <v>1691</v>
      </c>
      <c r="E162" s="30">
        <v>1783</v>
      </c>
      <c r="F162" s="30">
        <v>1946</v>
      </c>
      <c r="G162" s="30">
        <v>2108</v>
      </c>
    </row>
    <row r="163" spans="1:7" ht="12.75">
      <c r="A163" s="173" t="s">
        <v>679</v>
      </c>
      <c r="B163" s="5" t="s">
        <v>379</v>
      </c>
      <c r="C163" s="30">
        <v>2837</v>
      </c>
      <c r="D163" s="30">
        <v>2728</v>
      </c>
      <c r="E163" s="30">
        <v>2885</v>
      </c>
      <c r="F163" s="30">
        <v>3162</v>
      </c>
      <c r="G163" s="30">
        <v>2907</v>
      </c>
    </row>
    <row r="164" spans="1:7" ht="12.75">
      <c r="A164" s="173" t="s">
        <v>680</v>
      </c>
      <c r="B164" s="5" t="s">
        <v>380</v>
      </c>
      <c r="C164" s="30">
        <v>7146</v>
      </c>
      <c r="D164" s="30">
        <v>7037</v>
      </c>
      <c r="E164" s="30">
        <v>7325</v>
      </c>
      <c r="F164" s="30">
        <v>7813</v>
      </c>
      <c r="G164" s="30">
        <v>8056</v>
      </c>
    </row>
    <row r="165" spans="1:7" ht="12.75">
      <c r="A165" s="173" t="s">
        <v>681</v>
      </c>
      <c r="B165" s="5" t="s">
        <v>381</v>
      </c>
      <c r="C165" s="30">
        <v>2340</v>
      </c>
      <c r="D165" s="30">
        <v>2345</v>
      </c>
      <c r="E165" s="30">
        <v>2365</v>
      </c>
      <c r="F165" s="30">
        <v>2704</v>
      </c>
      <c r="G165" s="30">
        <v>2974</v>
      </c>
    </row>
    <row r="166" spans="1:7" ht="12.75">
      <c r="A166" s="173" t="s">
        <v>682</v>
      </c>
      <c r="B166" s="5" t="s">
        <v>382</v>
      </c>
      <c r="C166" s="30">
        <v>2989</v>
      </c>
      <c r="D166" s="30">
        <v>2754</v>
      </c>
      <c r="E166" s="30">
        <v>2674</v>
      </c>
      <c r="F166" s="30">
        <v>2844</v>
      </c>
      <c r="G166" s="30">
        <v>2839</v>
      </c>
    </row>
    <row r="167" spans="1:7" ht="12.75">
      <c r="A167" s="173" t="s">
        <v>683</v>
      </c>
      <c r="B167" s="5" t="s">
        <v>383</v>
      </c>
      <c r="C167" s="30">
        <v>5689</v>
      </c>
      <c r="D167" s="30">
        <v>5547</v>
      </c>
      <c r="E167" s="30">
        <v>5526</v>
      </c>
      <c r="F167" s="30">
        <v>5741</v>
      </c>
      <c r="G167" s="30">
        <v>6055</v>
      </c>
    </row>
    <row r="168" spans="1:7" ht="12.75">
      <c r="A168" s="173" t="s">
        <v>684</v>
      </c>
      <c r="B168" s="5" t="s">
        <v>384</v>
      </c>
      <c r="C168" s="30">
        <v>3710</v>
      </c>
      <c r="D168" s="30">
        <v>3808</v>
      </c>
      <c r="E168" s="30">
        <v>3849</v>
      </c>
      <c r="F168" s="30">
        <v>4362</v>
      </c>
      <c r="G168" s="30">
        <v>4964</v>
      </c>
    </row>
    <row r="169" spans="1:7" ht="12.75">
      <c r="A169" s="173" t="s">
        <v>685</v>
      </c>
      <c r="B169" s="5" t="s">
        <v>385</v>
      </c>
      <c r="C169" s="30">
        <v>2327</v>
      </c>
      <c r="D169" s="30">
        <v>2208</v>
      </c>
      <c r="E169" s="30">
        <v>2157</v>
      </c>
      <c r="F169" s="30">
        <v>2484</v>
      </c>
      <c r="G169" s="30">
        <v>2548</v>
      </c>
    </row>
    <row r="170" spans="1:7" ht="12.75">
      <c r="A170" s="173" t="s">
        <v>686</v>
      </c>
      <c r="B170" s="5" t="s">
        <v>386</v>
      </c>
      <c r="C170" s="30">
        <v>2008</v>
      </c>
      <c r="D170" s="30">
        <v>2011</v>
      </c>
      <c r="E170" s="30">
        <v>2032</v>
      </c>
      <c r="F170" s="30">
        <v>2186</v>
      </c>
      <c r="G170" s="30">
        <v>2311</v>
      </c>
    </row>
    <row r="171" spans="1:7" ht="12.75">
      <c r="A171" s="173" t="s">
        <v>687</v>
      </c>
      <c r="B171" s="5" t="s">
        <v>387</v>
      </c>
      <c r="C171" s="30">
        <v>271598</v>
      </c>
      <c r="D171" s="30">
        <v>282371</v>
      </c>
      <c r="E171" s="30">
        <v>301437</v>
      </c>
      <c r="F171" s="30">
        <v>334071</v>
      </c>
      <c r="G171" s="30">
        <v>356496</v>
      </c>
    </row>
    <row r="172" spans="1:7" ht="12.75">
      <c r="A172" s="173" t="s">
        <v>688</v>
      </c>
      <c r="B172" s="5" t="s">
        <v>388</v>
      </c>
      <c r="C172" s="30">
        <v>37645</v>
      </c>
      <c r="D172" s="30">
        <v>45118</v>
      </c>
      <c r="E172" s="30">
        <v>50654</v>
      </c>
      <c r="F172" s="30">
        <v>51687</v>
      </c>
      <c r="G172" s="30">
        <v>44089</v>
      </c>
    </row>
    <row r="173" spans="1:7" ht="12.75">
      <c r="A173" s="173" t="s">
        <v>689</v>
      </c>
      <c r="B173" s="5" t="s">
        <v>389</v>
      </c>
      <c r="C173" s="30">
        <v>12551</v>
      </c>
      <c r="D173" s="30">
        <v>12621</v>
      </c>
      <c r="E173" s="30">
        <v>13005</v>
      </c>
      <c r="F173" s="30">
        <v>13548</v>
      </c>
      <c r="G173" s="30">
        <v>14677</v>
      </c>
    </row>
    <row r="174" spans="1:7" ht="12.75">
      <c r="A174" s="258" t="s">
        <v>690</v>
      </c>
      <c r="B174" s="158" t="s">
        <v>390</v>
      </c>
      <c r="C174" s="176">
        <v>7384</v>
      </c>
      <c r="D174" s="176">
        <v>6595</v>
      </c>
      <c r="E174" s="176">
        <v>3421</v>
      </c>
      <c r="F174" s="176">
        <v>8416</v>
      </c>
      <c r="G174" s="176">
        <v>8413</v>
      </c>
    </row>
    <row r="175" spans="1:7" ht="12.75">
      <c r="A175" s="173" t="s">
        <v>691</v>
      </c>
      <c r="B175" s="5" t="s">
        <v>391</v>
      </c>
      <c r="C175" s="30">
        <v>14956</v>
      </c>
      <c r="D175" s="30">
        <v>15464</v>
      </c>
      <c r="E175" s="30">
        <v>15847</v>
      </c>
      <c r="F175" s="30">
        <v>16696</v>
      </c>
      <c r="G175" s="30">
        <v>17589</v>
      </c>
    </row>
    <row r="176" spans="1:7" ht="12.75">
      <c r="A176" s="173" t="s">
        <v>692</v>
      </c>
      <c r="B176" s="5" t="s">
        <v>392</v>
      </c>
      <c r="C176" s="30">
        <v>5177</v>
      </c>
      <c r="D176" s="30">
        <v>5349</v>
      </c>
      <c r="E176" s="30">
        <v>5644</v>
      </c>
      <c r="F176" s="30">
        <v>5667</v>
      </c>
      <c r="G176" s="30">
        <v>5600</v>
      </c>
    </row>
    <row r="177" spans="1:7" ht="12.75">
      <c r="A177" s="173" t="s">
        <v>693</v>
      </c>
      <c r="B177" s="5" t="s">
        <v>393</v>
      </c>
      <c r="C177" s="30">
        <v>7935</v>
      </c>
      <c r="D177" s="30">
        <v>8074</v>
      </c>
      <c r="E177" s="30">
        <v>8242</v>
      </c>
      <c r="F177" s="30">
        <v>8919</v>
      </c>
      <c r="G177" s="30">
        <v>9660</v>
      </c>
    </row>
    <row r="178" spans="1:7" ht="12.75">
      <c r="A178" s="173" t="s">
        <v>694</v>
      </c>
      <c r="B178" s="5" t="s">
        <v>394</v>
      </c>
      <c r="C178" s="30">
        <v>17343</v>
      </c>
      <c r="D178" s="30">
        <v>18495</v>
      </c>
      <c r="E178" s="30">
        <v>18953</v>
      </c>
      <c r="F178" s="30">
        <v>21690</v>
      </c>
      <c r="G178" s="30">
        <v>22233</v>
      </c>
    </row>
    <row r="179" spans="1:7" ht="12.75">
      <c r="A179" s="173" t="s">
        <v>695</v>
      </c>
      <c r="B179" s="5" t="s">
        <v>395</v>
      </c>
      <c r="C179" s="30">
        <v>9226</v>
      </c>
      <c r="D179" s="30">
        <v>9097</v>
      </c>
      <c r="E179" s="30">
        <v>9378</v>
      </c>
      <c r="F179" s="30">
        <v>10127</v>
      </c>
      <c r="G179" s="30">
        <v>10620</v>
      </c>
    </row>
    <row r="180" spans="1:7" ht="12.75">
      <c r="A180" s="173" t="s">
        <v>696</v>
      </c>
      <c r="B180" s="5" t="s">
        <v>396</v>
      </c>
      <c r="C180" s="30">
        <v>40187</v>
      </c>
      <c r="D180" s="30">
        <v>39417</v>
      </c>
      <c r="E180" s="30">
        <v>42161</v>
      </c>
      <c r="F180" s="30">
        <v>39954</v>
      </c>
      <c r="G180" s="30">
        <v>40869</v>
      </c>
    </row>
    <row r="181" spans="1:7" ht="12.75">
      <c r="A181" s="173" t="s">
        <v>697</v>
      </c>
      <c r="B181" s="5" t="s">
        <v>397</v>
      </c>
      <c r="C181" s="30">
        <v>5589</v>
      </c>
      <c r="D181" s="30">
        <v>5811</v>
      </c>
      <c r="E181" s="30">
        <v>5992</v>
      </c>
      <c r="F181" s="30">
        <v>6550</v>
      </c>
      <c r="G181" s="30">
        <v>7157</v>
      </c>
    </row>
    <row r="182" spans="1:7" ht="12.75">
      <c r="A182" s="173" t="s">
        <v>698</v>
      </c>
      <c r="B182" s="5" t="s">
        <v>398</v>
      </c>
      <c r="C182" s="30">
        <v>2896</v>
      </c>
      <c r="D182" s="30">
        <v>2928</v>
      </c>
      <c r="E182" s="30">
        <v>3140</v>
      </c>
      <c r="F182" s="30">
        <v>3169</v>
      </c>
      <c r="G182" s="30">
        <v>3225</v>
      </c>
    </row>
    <row r="183" spans="1:7" ht="12.75">
      <c r="A183" s="173" t="s">
        <v>699</v>
      </c>
      <c r="B183" s="5" t="s">
        <v>399</v>
      </c>
      <c r="C183" s="30">
        <v>6127</v>
      </c>
      <c r="D183" s="30">
        <v>5993</v>
      </c>
      <c r="E183" s="30">
        <v>5929</v>
      </c>
      <c r="F183" s="30">
        <v>6140</v>
      </c>
      <c r="G183" s="30">
        <v>6574</v>
      </c>
    </row>
    <row r="184" spans="1:7" ht="12.75">
      <c r="A184" s="173" t="s">
        <v>700</v>
      </c>
      <c r="B184" s="5" t="s">
        <v>400</v>
      </c>
      <c r="C184" s="30">
        <v>11059</v>
      </c>
      <c r="D184" s="30">
        <v>11258</v>
      </c>
      <c r="E184" s="30">
        <v>11549</v>
      </c>
      <c r="F184" s="30">
        <v>12327</v>
      </c>
      <c r="G184" s="30">
        <v>13054</v>
      </c>
    </row>
    <row r="185" spans="1:7" ht="12.75">
      <c r="A185" s="173" t="s">
        <v>701</v>
      </c>
      <c r="B185" s="5" t="s">
        <v>401</v>
      </c>
      <c r="C185" s="30">
        <v>5684</v>
      </c>
      <c r="D185" s="30">
        <v>5716</v>
      </c>
      <c r="E185" s="30">
        <v>6045</v>
      </c>
      <c r="F185" s="30">
        <v>6356</v>
      </c>
      <c r="G185" s="30">
        <v>6801</v>
      </c>
    </row>
    <row r="186" spans="1:7" ht="12.75">
      <c r="A186" s="173" t="s">
        <v>702</v>
      </c>
      <c r="B186" s="5" t="s">
        <v>402</v>
      </c>
      <c r="C186" s="30">
        <v>22736</v>
      </c>
      <c r="D186" s="30">
        <v>23003</v>
      </c>
      <c r="E186" s="30">
        <v>25003</v>
      </c>
      <c r="F186" s="30">
        <v>29329</v>
      </c>
      <c r="G186" s="30">
        <v>29535</v>
      </c>
    </row>
    <row r="187" spans="1:7" ht="12.75">
      <c r="A187" s="173" t="s">
        <v>703</v>
      </c>
      <c r="B187" s="5" t="s">
        <v>403</v>
      </c>
      <c r="C187" s="30">
        <v>1670</v>
      </c>
      <c r="D187" s="30">
        <v>1668</v>
      </c>
      <c r="E187" s="30">
        <v>1810</v>
      </c>
      <c r="F187" s="30">
        <v>1818</v>
      </c>
      <c r="G187" s="30">
        <v>1977</v>
      </c>
    </row>
    <row r="188" spans="1:7" ht="12.75">
      <c r="A188" s="173" t="s">
        <v>704</v>
      </c>
      <c r="B188" s="5" t="s">
        <v>404</v>
      </c>
      <c r="C188" s="30">
        <v>2655</v>
      </c>
      <c r="D188" s="30">
        <v>2717</v>
      </c>
      <c r="E188" s="30">
        <v>2899</v>
      </c>
      <c r="F188" s="30">
        <v>3115</v>
      </c>
      <c r="G188" s="30">
        <v>3359</v>
      </c>
    </row>
    <row r="189" spans="1:7" ht="12.75">
      <c r="A189" s="173" t="s">
        <v>705</v>
      </c>
      <c r="B189" s="5" t="s">
        <v>405</v>
      </c>
      <c r="C189" s="30">
        <v>8398</v>
      </c>
      <c r="D189" s="30">
        <v>8582</v>
      </c>
      <c r="E189" s="30">
        <v>8541</v>
      </c>
      <c r="F189" s="30">
        <v>8949</v>
      </c>
      <c r="G189" s="30">
        <v>9541</v>
      </c>
    </row>
    <row r="190" spans="1:7" ht="12.75">
      <c r="A190" s="173" t="s">
        <v>706</v>
      </c>
      <c r="B190" s="5" t="s">
        <v>406</v>
      </c>
      <c r="C190" s="30">
        <v>2074</v>
      </c>
      <c r="D190" s="30">
        <v>2058</v>
      </c>
      <c r="E190" s="30">
        <v>2089</v>
      </c>
      <c r="F190" s="30">
        <v>2236</v>
      </c>
      <c r="G190" s="30">
        <v>2371</v>
      </c>
    </row>
    <row r="191" spans="1:7" ht="12.75">
      <c r="A191" s="173" t="s">
        <v>707</v>
      </c>
      <c r="B191" s="5" t="s">
        <v>407</v>
      </c>
      <c r="C191" s="30">
        <v>2010</v>
      </c>
      <c r="D191" s="30">
        <v>2051</v>
      </c>
      <c r="E191" s="30">
        <v>2123</v>
      </c>
      <c r="F191" s="30">
        <v>2314</v>
      </c>
      <c r="G191" s="30">
        <v>2465</v>
      </c>
    </row>
    <row r="192" spans="1:7" ht="12.75">
      <c r="A192" s="173" t="s">
        <v>708</v>
      </c>
      <c r="B192" s="5" t="s">
        <v>408</v>
      </c>
      <c r="C192" s="30">
        <v>3463</v>
      </c>
      <c r="D192" s="30">
        <v>3506</v>
      </c>
      <c r="E192" s="30">
        <v>3597</v>
      </c>
      <c r="F192" s="30">
        <v>3763</v>
      </c>
      <c r="G192" s="30">
        <v>4019</v>
      </c>
    </row>
    <row r="193" spans="1:7" ht="12.75">
      <c r="A193" s="173" t="s">
        <v>709</v>
      </c>
      <c r="B193" s="5" t="s">
        <v>409</v>
      </c>
      <c r="C193" s="30">
        <v>678</v>
      </c>
      <c r="D193" s="5">
        <v>639</v>
      </c>
      <c r="E193" s="30">
        <v>626</v>
      </c>
      <c r="F193" s="30">
        <v>646</v>
      </c>
      <c r="G193" s="30">
        <v>750</v>
      </c>
    </row>
    <row r="194" spans="1:7" ht="12.75">
      <c r="A194" s="173" t="s">
        <v>710</v>
      </c>
      <c r="B194" s="5" t="s">
        <v>410</v>
      </c>
      <c r="C194" s="30">
        <v>4368</v>
      </c>
      <c r="D194" s="30">
        <v>4195</v>
      </c>
      <c r="E194" s="30">
        <v>4459</v>
      </c>
      <c r="F194" s="30">
        <v>4741</v>
      </c>
      <c r="G194" s="30">
        <v>4952</v>
      </c>
    </row>
    <row r="195" spans="1:7" ht="12.75">
      <c r="A195" s="173" t="s">
        <v>711</v>
      </c>
      <c r="B195" s="5" t="s">
        <v>411</v>
      </c>
      <c r="C195" s="30">
        <v>1079</v>
      </c>
      <c r="D195" s="30">
        <v>1173</v>
      </c>
      <c r="E195" s="30">
        <v>1197</v>
      </c>
      <c r="F195" s="30">
        <v>1095</v>
      </c>
      <c r="G195" s="30">
        <v>1188</v>
      </c>
    </row>
    <row r="196" spans="1:7" ht="12.75">
      <c r="A196" s="173" t="s">
        <v>712</v>
      </c>
      <c r="B196" s="5" t="s">
        <v>412</v>
      </c>
      <c r="C196" s="30">
        <v>1615</v>
      </c>
      <c r="D196" s="30">
        <v>1573</v>
      </c>
      <c r="E196" s="30">
        <v>1612</v>
      </c>
      <c r="F196" s="30">
        <v>1830</v>
      </c>
      <c r="G196" s="30">
        <v>1938</v>
      </c>
    </row>
    <row r="197" spans="1:7" ht="12.75">
      <c r="A197" s="173" t="s">
        <v>713</v>
      </c>
      <c r="B197" s="5" t="s">
        <v>413</v>
      </c>
      <c r="C197" s="30">
        <v>2870</v>
      </c>
      <c r="D197" s="30">
        <v>2812</v>
      </c>
      <c r="E197" s="30">
        <v>2837</v>
      </c>
      <c r="F197" s="30">
        <v>3193</v>
      </c>
      <c r="G197" s="30">
        <v>3337</v>
      </c>
    </row>
    <row r="198" spans="1:7" ht="12.75">
      <c r="A198" s="173" t="s">
        <v>714</v>
      </c>
      <c r="B198" s="5" t="s">
        <v>414</v>
      </c>
      <c r="C198" s="30">
        <v>2489</v>
      </c>
      <c r="D198" s="30">
        <v>2636</v>
      </c>
      <c r="E198" s="30">
        <v>2597</v>
      </c>
      <c r="F198" s="30">
        <v>2574</v>
      </c>
      <c r="G198" s="30">
        <v>2692</v>
      </c>
    </row>
    <row r="199" spans="1:7" ht="12.75">
      <c r="A199" s="173" t="s">
        <v>715</v>
      </c>
      <c r="B199" s="5" t="s">
        <v>415</v>
      </c>
      <c r="C199" s="30">
        <v>3234</v>
      </c>
      <c r="D199" s="30">
        <v>3222</v>
      </c>
      <c r="E199" s="30">
        <v>3213</v>
      </c>
      <c r="F199" s="30">
        <v>3345</v>
      </c>
      <c r="G199" s="30">
        <v>3569</v>
      </c>
    </row>
    <row r="200" spans="1:7" ht="12.75">
      <c r="A200" s="173" t="s">
        <v>716</v>
      </c>
      <c r="B200" s="5" t="s">
        <v>416</v>
      </c>
      <c r="C200" s="30">
        <v>36705</v>
      </c>
      <c r="D200" s="30">
        <v>38478</v>
      </c>
      <c r="E200" s="30">
        <v>38709</v>
      </c>
      <c r="F200" s="30">
        <v>40244</v>
      </c>
      <c r="G200" s="30">
        <v>43138</v>
      </c>
    </row>
    <row r="201" spans="1:7" ht="12.75">
      <c r="A201" s="173" t="s">
        <v>717</v>
      </c>
      <c r="B201" s="5" t="s">
        <v>417</v>
      </c>
      <c r="C201" s="30">
        <v>5960</v>
      </c>
      <c r="D201" s="30">
        <v>5951</v>
      </c>
      <c r="E201" s="30">
        <v>6022</v>
      </c>
      <c r="F201" s="30">
        <v>6388</v>
      </c>
      <c r="G201" s="30">
        <v>6592</v>
      </c>
    </row>
    <row r="202" spans="1:7" ht="12.75">
      <c r="A202" s="173" t="s">
        <v>718</v>
      </c>
      <c r="B202" s="5" t="s">
        <v>418</v>
      </c>
      <c r="C202" s="30">
        <v>2506</v>
      </c>
      <c r="D202" s="30">
        <v>2518</v>
      </c>
      <c r="E202" s="30">
        <v>2589</v>
      </c>
      <c r="F202" s="30">
        <v>2686</v>
      </c>
      <c r="G202" s="30">
        <v>2701</v>
      </c>
    </row>
    <row r="203" spans="1:7" ht="12.75">
      <c r="A203" s="173" t="s">
        <v>719</v>
      </c>
      <c r="B203" s="5" t="s">
        <v>419</v>
      </c>
      <c r="C203" s="30">
        <v>3128</v>
      </c>
      <c r="D203" s="30">
        <v>3248</v>
      </c>
      <c r="E203" s="30">
        <v>3444</v>
      </c>
      <c r="F203" s="30">
        <v>3515</v>
      </c>
      <c r="G203" s="30">
        <v>3568</v>
      </c>
    </row>
    <row r="204" spans="1:7" ht="12.75">
      <c r="A204" s="173" t="s">
        <v>720</v>
      </c>
      <c r="B204" s="5" t="s">
        <v>420</v>
      </c>
      <c r="C204" s="30">
        <v>7797</v>
      </c>
      <c r="D204" s="30">
        <v>6828</v>
      </c>
      <c r="E204" s="30">
        <v>6820</v>
      </c>
      <c r="F204" s="30">
        <v>7657</v>
      </c>
      <c r="G204" s="30">
        <v>7727</v>
      </c>
    </row>
    <row r="205" spans="1:7" ht="12.75">
      <c r="A205" s="173" t="s">
        <v>721</v>
      </c>
      <c r="B205" s="5" t="s">
        <v>421</v>
      </c>
      <c r="C205" s="30">
        <v>3334</v>
      </c>
      <c r="D205" s="30">
        <v>3600</v>
      </c>
      <c r="E205" s="30">
        <v>3613</v>
      </c>
      <c r="F205" s="30">
        <v>3897</v>
      </c>
      <c r="G205" s="30">
        <v>4090</v>
      </c>
    </row>
    <row r="206" spans="1:7" ht="12.75">
      <c r="A206" s="173" t="s">
        <v>722</v>
      </c>
      <c r="B206" s="5" t="s">
        <v>422</v>
      </c>
      <c r="C206" s="30">
        <v>1134</v>
      </c>
      <c r="D206" s="30">
        <v>1170</v>
      </c>
      <c r="E206" s="30">
        <v>1198</v>
      </c>
      <c r="F206" s="30">
        <v>1276</v>
      </c>
      <c r="G206" s="30">
        <v>1409</v>
      </c>
    </row>
    <row r="207" spans="1:7" ht="12.75">
      <c r="A207" s="173" t="s">
        <v>723</v>
      </c>
      <c r="B207" s="5" t="s">
        <v>423</v>
      </c>
      <c r="C207" s="30">
        <v>1543</v>
      </c>
      <c r="D207" s="30">
        <v>1603</v>
      </c>
      <c r="E207" s="30">
        <v>1452</v>
      </c>
      <c r="F207" s="30">
        <v>1542</v>
      </c>
      <c r="G207" s="30">
        <v>1607</v>
      </c>
    </row>
    <row r="208" spans="1:7" ht="12.75">
      <c r="A208" s="173" t="s">
        <v>724</v>
      </c>
      <c r="B208" s="5" t="s">
        <v>424</v>
      </c>
      <c r="C208" s="30">
        <v>5608</v>
      </c>
      <c r="D208" s="30">
        <v>5273</v>
      </c>
      <c r="E208" s="30">
        <v>5298</v>
      </c>
      <c r="F208" s="30">
        <v>5945</v>
      </c>
      <c r="G208" s="30">
        <v>6129</v>
      </c>
    </row>
    <row r="209" spans="1:7" ht="12.75">
      <c r="A209" s="173" t="s">
        <v>725</v>
      </c>
      <c r="B209" s="5" t="s">
        <v>425</v>
      </c>
      <c r="C209" s="30">
        <v>1758</v>
      </c>
      <c r="D209" s="30">
        <v>1700</v>
      </c>
      <c r="E209" s="30">
        <v>1652</v>
      </c>
      <c r="F209" s="30">
        <v>1689</v>
      </c>
      <c r="G209" s="30">
        <v>1820</v>
      </c>
    </row>
    <row r="210" spans="1:7" ht="12.75">
      <c r="A210" s="173" t="s">
        <v>726</v>
      </c>
      <c r="B210" s="5" t="s">
        <v>426</v>
      </c>
      <c r="C210" s="30">
        <v>1809</v>
      </c>
      <c r="D210" s="30">
        <v>1940</v>
      </c>
      <c r="E210" s="30">
        <v>1729</v>
      </c>
      <c r="F210" s="30">
        <v>1852</v>
      </c>
      <c r="G210" s="30">
        <v>1832</v>
      </c>
    </row>
    <row r="211" spans="1:7" ht="12.75">
      <c r="A211" s="173" t="s">
        <v>727</v>
      </c>
      <c r="B211" s="5" t="s">
        <v>427</v>
      </c>
      <c r="C211" s="30">
        <v>1087</v>
      </c>
      <c r="D211" s="30">
        <v>1106</v>
      </c>
      <c r="E211" s="30">
        <v>1185</v>
      </c>
      <c r="F211" s="30">
        <v>1357</v>
      </c>
      <c r="G211" s="30">
        <v>1373</v>
      </c>
    </row>
    <row r="212" spans="1:7" ht="12.75">
      <c r="A212" s="173" t="s">
        <v>728</v>
      </c>
      <c r="B212" s="5" t="s">
        <v>28</v>
      </c>
      <c r="C212" s="30">
        <v>55686</v>
      </c>
      <c r="D212" s="30">
        <v>54452</v>
      </c>
      <c r="E212" s="30">
        <v>56514</v>
      </c>
      <c r="F212" s="30">
        <v>60125</v>
      </c>
      <c r="G212" s="30">
        <v>65743</v>
      </c>
    </row>
    <row r="213" spans="1:7" ht="12.75">
      <c r="A213" s="173" t="s">
        <v>729</v>
      </c>
      <c r="B213" s="5" t="s">
        <v>428</v>
      </c>
      <c r="C213" s="30">
        <v>6186</v>
      </c>
      <c r="D213" s="30">
        <v>7546</v>
      </c>
      <c r="E213" s="30">
        <v>7891</v>
      </c>
      <c r="F213" s="30">
        <v>5984</v>
      </c>
      <c r="G213" s="30">
        <v>5934</v>
      </c>
    </row>
    <row r="214" spans="1:7" ht="12.75">
      <c r="A214" s="173" t="s">
        <v>730</v>
      </c>
      <c r="B214" s="5" t="s">
        <v>429</v>
      </c>
      <c r="C214" s="30">
        <v>3340</v>
      </c>
      <c r="D214" s="30">
        <v>3120</v>
      </c>
      <c r="E214" s="30">
        <v>3553</v>
      </c>
      <c r="F214" s="30">
        <v>3426</v>
      </c>
      <c r="G214" s="30">
        <v>4235</v>
      </c>
    </row>
    <row r="215" spans="1:7" ht="12.75">
      <c r="A215" s="173" t="s">
        <v>731</v>
      </c>
      <c r="B215" s="5" t="s">
        <v>430</v>
      </c>
      <c r="C215" s="30">
        <v>10819</v>
      </c>
      <c r="D215" s="30">
        <v>10616</v>
      </c>
      <c r="E215" s="30">
        <v>10452</v>
      </c>
      <c r="F215" s="30">
        <v>10936</v>
      </c>
      <c r="G215" s="30">
        <v>11434</v>
      </c>
    </row>
    <row r="216" spans="1:7" ht="12.75">
      <c r="A216" s="173" t="s">
        <v>732</v>
      </c>
      <c r="B216" s="5" t="s">
        <v>431</v>
      </c>
      <c r="C216" s="30">
        <v>2174</v>
      </c>
      <c r="D216" s="30">
        <v>2029</v>
      </c>
      <c r="E216" s="30">
        <v>2111</v>
      </c>
      <c r="F216" s="30">
        <v>1956</v>
      </c>
      <c r="G216" s="30">
        <v>2284</v>
      </c>
    </row>
    <row r="217" spans="1:7" ht="12.75">
      <c r="A217" s="173" t="s">
        <v>733</v>
      </c>
      <c r="B217" s="5" t="s">
        <v>432</v>
      </c>
      <c r="C217" s="30">
        <v>6596</v>
      </c>
      <c r="D217" s="30">
        <v>6634</v>
      </c>
      <c r="E217" s="30">
        <v>7207</v>
      </c>
      <c r="F217" s="30">
        <v>7682</v>
      </c>
      <c r="G217" s="30">
        <v>7952</v>
      </c>
    </row>
    <row r="218" spans="1:7" ht="12.75">
      <c r="A218" s="173" t="s">
        <v>734</v>
      </c>
      <c r="B218" s="5" t="s">
        <v>433</v>
      </c>
      <c r="C218" s="30">
        <v>1114</v>
      </c>
      <c r="D218" s="30">
        <v>1101</v>
      </c>
      <c r="E218" s="30">
        <v>1134</v>
      </c>
      <c r="F218" s="30">
        <v>1240</v>
      </c>
      <c r="G218" s="30">
        <v>1174</v>
      </c>
    </row>
    <row r="219" spans="1:7" ht="12.75">
      <c r="A219" s="173" t="s">
        <v>735</v>
      </c>
      <c r="B219" s="5" t="s">
        <v>434</v>
      </c>
      <c r="C219" s="30">
        <v>2065</v>
      </c>
      <c r="D219" s="30">
        <v>2153</v>
      </c>
      <c r="E219" s="30">
        <v>2114</v>
      </c>
      <c r="F219" s="30">
        <v>2055</v>
      </c>
      <c r="G219" s="30">
        <v>1982</v>
      </c>
    </row>
    <row r="220" spans="1:7" ht="12.75">
      <c r="A220" s="173" t="s">
        <v>736</v>
      </c>
      <c r="B220" s="5" t="s">
        <v>435</v>
      </c>
      <c r="C220" s="30">
        <v>1612</v>
      </c>
      <c r="D220" s="30">
        <v>1659</v>
      </c>
      <c r="E220" s="30">
        <v>1595</v>
      </c>
      <c r="F220" s="30">
        <v>1696</v>
      </c>
      <c r="G220" s="30">
        <v>1802</v>
      </c>
    </row>
    <row r="221" spans="1:7" ht="12.75">
      <c r="A221" s="173" t="s">
        <v>737</v>
      </c>
      <c r="B221" s="5" t="s">
        <v>436</v>
      </c>
      <c r="C221" s="30">
        <v>3243</v>
      </c>
      <c r="D221" s="30">
        <v>3207</v>
      </c>
      <c r="E221" s="30">
        <v>3398</v>
      </c>
      <c r="F221" s="30">
        <v>3360</v>
      </c>
      <c r="G221" s="30">
        <v>3654</v>
      </c>
    </row>
    <row r="222" spans="1:7" ht="12.75">
      <c r="A222" s="173" t="s">
        <v>738</v>
      </c>
      <c r="B222" s="5" t="s">
        <v>437</v>
      </c>
      <c r="C222" s="30">
        <v>1007</v>
      </c>
      <c r="D222" s="30">
        <v>1069</v>
      </c>
      <c r="E222" s="30">
        <v>1164</v>
      </c>
      <c r="F222" s="30">
        <v>1210</v>
      </c>
      <c r="G222" s="30">
        <v>1255</v>
      </c>
    </row>
    <row r="223" spans="1:7" ht="12.75">
      <c r="A223" s="173" t="s">
        <v>739</v>
      </c>
      <c r="B223" s="5" t="s">
        <v>438</v>
      </c>
      <c r="C223" s="30">
        <v>52735</v>
      </c>
      <c r="D223" s="30">
        <v>54962</v>
      </c>
      <c r="E223" s="30">
        <v>54721</v>
      </c>
      <c r="F223" s="30">
        <v>61086</v>
      </c>
      <c r="G223" s="30">
        <v>63746</v>
      </c>
    </row>
    <row r="224" spans="1:7" ht="12.75">
      <c r="A224" s="173" t="s">
        <v>740</v>
      </c>
      <c r="B224" s="5" t="s">
        <v>439</v>
      </c>
      <c r="C224" s="30">
        <v>4862</v>
      </c>
      <c r="D224" s="30">
        <v>4677</v>
      </c>
      <c r="E224" s="30">
        <v>4867</v>
      </c>
      <c r="F224" s="30">
        <v>5281</v>
      </c>
      <c r="G224" s="30">
        <v>5473</v>
      </c>
    </row>
    <row r="225" spans="1:7" ht="12.75">
      <c r="A225" s="173" t="s">
        <v>741</v>
      </c>
      <c r="B225" s="5" t="s">
        <v>440</v>
      </c>
      <c r="C225" s="30">
        <v>5685</v>
      </c>
      <c r="D225" s="30">
        <v>5810</v>
      </c>
      <c r="E225" s="30">
        <v>6462</v>
      </c>
      <c r="F225" s="30">
        <v>6861</v>
      </c>
      <c r="G225" s="30">
        <v>6529</v>
      </c>
    </row>
    <row r="226" spans="1:7" ht="12.75">
      <c r="A226" s="173" t="s">
        <v>742</v>
      </c>
      <c r="B226" s="5" t="s">
        <v>441</v>
      </c>
      <c r="C226" s="30">
        <v>7810</v>
      </c>
      <c r="D226" s="30">
        <v>7910</v>
      </c>
      <c r="E226" s="30">
        <v>8430</v>
      </c>
      <c r="F226" s="30">
        <v>9252</v>
      </c>
      <c r="G226" s="30">
        <v>9329</v>
      </c>
    </row>
    <row r="227" spans="1:7" ht="12.75">
      <c r="A227" s="173" t="s">
        <v>743</v>
      </c>
      <c r="B227" s="5" t="s">
        <v>442</v>
      </c>
      <c r="C227" s="30">
        <v>3557</v>
      </c>
      <c r="D227" s="30">
        <v>3527</v>
      </c>
      <c r="E227" s="30">
        <v>3709</v>
      </c>
      <c r="F227" s="30">
        <v>3986</v>
      </c>
      <c r="G227" s="30">
        <v>3817</v>
      </c>
    </row>
    <row r="228" spans="1:7" ht="12.75">
      <c r="A228" s="173" t="s">
        <v>744</v>
      </c>
      <c r="B228" s="5" t="s">
        <v>443</v>
      </c>
      <c r="C228" s="30">
        <v>1916</v>
      </c>
      <c r="D228" s="30">
        <v>1888</v>
      </c>
      <c r="E228" s="30">
        <v>1804</v>
      </c>
      <c r="F228" s="30">
        <v>1857</v>
      </c>
      <c r="G228" s="30">
        <v>1951</v>
      </c>
    </row>
    <row r="229" spans="1:7" ht="12.75">
      <c r="A229" s="173" t="s">
        <v>745</v>
      </c>
      <c r="B229" s="5" t="s">
        <v>444</v>
      </c>
      <c r="C229" s="30">
        <v>3704</v>
      </c>
      <c r="D229" s="30">
        <v>3938</v>
      </c>
      <c r="E229" s="30">
        <v>4079</v>
      </c>
      <c r="F229" s="30">
        <v>4321</v>
      </c>
      <c r="G229" s="30">
        <v>4624</v>
      </c>
    </row>
    <row r="230" spans="1:7" ht="12.75">
      <c r="A230" s="173" t="s">
        <v>746</v>
      </c>
      <c r="B230" s="5" t="s">
        <v>445</v>
      </c>
      <c r="C230" s="30">
        <v>1819</v>
      </c>
      <c r="D230" s="30">
        <v>1944</v>
      </c>
      <c r="E230" s="30">
        <v>1961</v>
      </c>
      <c r="F230" s="30">
        <v>1947</v>
      </c>
      <c r="G230" s="30">
        <v>1973</v>
      </c>
    </row>
    <row r="231" spans="1:7" ht="12.75">
      <c r="A231" s="173" t="s">
        <v>747</v>
      </c>
      <c r="B231" s="5" t="s">
        <v>446</v>
      </c>
      <c r="C231" s="30">
        <v>4364</v>
      </c>
      <c r="D231" s="30">
        <v>4501</v>
      </c>
      <c r="E231" s="30">
        <v>4914</v>
      </c>
      <c r="F231" s="30">
        <v>4894</v>
      </c>
      <c r="G231" s="30">
        <v>5148</v>
      </c>
    </row>
    <row r="232" spans="1:7" ht="12.75">
      <c r="A232" s="173" t="s">
        <v>748</v>
      </c>
      <c r="B232" s="5" t="s">
        <v>447</v>
      </c>
      <c r="C232" s="30">
        <v>2812</v>
      </c>
      <c r="D232" s="30">
        <v>2396</v>
      </c>
      <c r="E232" s="30">
        <v>2338</v>
      </c>
      <c r="F232" s="30">
        <v>2621</v>
      </c>
      <c r="G232" s="30">
        <v>2566</v>
      </c>
    </row>
    <row r="233" spans="1:7" ht="12.75">
      <c r="A233" s="173" t="s">
        <v>749</v>
      </c>
      <c r="B233" s="5" t="s">
        <v>448</v>
      </c>
      <c r="C233" s="30">
        <v>1313</v>
      </c>
      <c r="D233" s="30">
        <v>1307</v>
      </c>
      <c r="E233" s="30">
        <v>1386</v>
      </c>
      <c r="F233" s="30">
        <v>1502</v>
      </c>
      <c r="G233" s="30">
        <v>1553</v>
      </c>
    </row>
    <row r="234" spans="1:7" ht="12.75">
      <c r="A234" s="173" t="s">
        <v>750</v>
      </c>
      <c r="B234" s="5" t="s">
        <v>449</v>
      </c>
      <c r="C234" s="30">
        <v>2008</v>
      </c>
      <c r="D234" s="30">
        <v>1962</v>
      </c>
      <c r="E234" s="30">
        <v>1914</v>
      </c>
      <c r="F234" s="30">
        <v>2153</v>
      </c>
      <c r="G234" s="30">
        <v>2317</v>
      </c>
    </row>
    <row r="235" spans="1:7" ht="12.75">
      <c r="A235" s="173" t="s">
        <v>751</v>
      </c>
      <c r="B235" s="5" t="s">
        <v>450</v>
      </c>
      <c r="C235" s="30">
        <v>2208</v>
      </c>
      <c r="D235" s="30">
        <v>2250</v>
      </c>
      <c r="E235" s="30">
        <v>2137</v>
      </c>
      <c r="F235" s="30">
        <v>2235</v>
      </c>
      <c r="G235" s="30">
        <v>2351</v>
      </c>
    </row>
    <row r="236" spans="1:7" ht="12.75">
      <c r="A236" s="173" t="s">
        <v>752</v>
      </c>
      <c r="B236" s="5" t="s">
        <v>451</v>
      </c>
      <c r="C236" s="30">
        <v>6419</v>
      </c>
      <c r="D236" s="30">
        <v>6569</v>
      </c>
      <c r="E236" s="30">
        <v>7128</v>
      </c>
      <c r="F236" s="30">
        <v>7324</v>
      </c>
      <c r="G236" s="30">
        <v>7738</v>
      </c>
    </row>
    <row r="237" spans="1:7" ht="12.75">
      <c r="A237" s="173" t="s">
        <v>753</v>
      </c>
      <c r="B237" s="5" t="s">
        <v>452</v>
      </c>
      <c r="C237" s="30">
        <v>18216</v>
      </c>
      <c r="D237" s="30">
        <v>17309</v>
      </c>
      <c r="E237" s="30">
        <v>18507</v>
      </c>
      <c r="F237" s="30">
        <v>19254</v>
      </c>
      <c r="G237" s="30">
        <v>20254</v>
      </c>
    </row>
    <row r="238" spans="1:7" ht="12.75">
      <c r="A238" s="173" t="s">
        <v>754</v>
      </c>
      <c r="B238" s="5" t="s">
        <v>453</v>
      </c>
      <c r="C238" s="30">
        <v>22200</v>
      </c>
      <c r="D238" s="30">
        <v>22290</v>
      </c>
      <c r="E238" s="30">
        <v>23208</v>
      </c>
      <c r="F238" s="30">
        <v>23546</v>
      </c>
      <c r="G238" s="30">
        <v>25678</v>
      </c>
    </row>
    <row r="239" spans="1:7" ht="12.75">
      <c r="A239" s="173" t="s">
        <v>755</v>
      </c>
      <c r="B239" s="5" t="s">
        <v>454</v>
      </c>
      <c r="C239" s="30">
        <v>2032</v>
      </c>
      <c r="D239" s="30">
        <v>1977</v>
      </c>
      <c r="E239" s="30">
        <v>2018</v>
      </c>
      <c r="F239" s="30">
        <v>2010</v>
      </c>
      <c r="G239" s="30">
        <v>2142</v>
      </c>
    </row>
    <row r="240" spans="1:7" ht="12.75">
      <c r="A240" s="173" t="s">
        <v>756</v>
      </c>
      <c r="B240" s="5" t="s">
        <v>455</v>
      </c>
      <c r="C240" s="30">
        <v>4729</v>
      </c>
      <c r="D240" s="30">
        <v>4832</v>
      </c>
      <c r="E240" s="30">
        <v>4983</v>
      </c>
      <c r="F240" s="30">
        <v>5281</v>
      </c>
      <c r="G240" s="30">
        <v>5833</v>
      </c>
    </row>
    <row r="241" spans="1:7" ht="12.75">
      <c r="A241" s="173" t="s">
        <v>757</v>
      </c>
      <c r="B241" s="5" t="s">
        <v>456</v>
      </c>
      <c r="C241" s="30">
        <v>7164</v>
      </c>
      <c r="D241" s="30">
        <v>7425</v>
      </c>
      <c r="E241" s="30">
        <v>7748</v>
      </c>
      <c r="F241" s="30">
        <v>8042</v>
      </c>
      <c r="G241" s="30">
        <v>8488</v>
      </c>
    </row>
    <row r="242" spans="1:7" ht="12.75">
      <c r="A242" s="173" t="s">
        <v>758</v>
      </c>
      <c r="B242" s="5" t="s">
        <v>457</v>
      </c>
      <c r="C242" s="30">
        <v>10099</v>
      </c>
      <c r="D242" s="30">
        <v>10516</v>
      </c>
      <c r="E242" s="30">
        <v>9517</v>
      </c>
      <c r="F242" s="30">
        <v>11189</v>
      </c>
      <c r="G242" s="30">
        <v>11382</v>
      </c>
    </row>
    <row r="243" spans="1:7" ht="12.75">
      <c r="A243" s="173" t="s">
        <v>759</v>
      </c>
      <c r="B243" s="5" t="s">
        <v>458</v>
      </c>
      <c r="C243" s="30">
        <v>1425</v>
      </c>
      <c r="D243" s="30">
        <v>1517</v>
      </c>
      <c r="E243" s="30">
        <v>1429</v>
      </c>
      <c r="F243" s="30">
        <v>1556</v>
      </c>
      <c r="G243" s="30">
        <v>1447</v>
      </c>
    </row>
    <row r="244" spans="1:7" ht="12.75">
      <c r="A244" s="173" t="s">
        <v>760</v>
      </c>
      <c r="B244" s="5" t="s">
        <v>459</v>
      </c>
      <c r="C244" s="30">
        <v>2758</v>
      </c>
      <c r="D244" s="30">
        <v>2841</v>
      </c>
      <c r="E244" s="30">
        <v>3297</v>
      </c>
      <c r="F244" s="30">
        <v>3012</v>
      </c>
      <c r="G244" s="30">
        <v>3093</v>
      </c>
    </row>
    <row r="245" spans="1:7" ht="12.75">
      <c r="A245" s="173" t="s">
        <v>761</v>
      </c>
      <c r="B245" s="5" t="s">
        <v>460</v>
      </c>
      <c r="C245" s="30">
        <v>3177</v>
      </c>
      <c r="D245" s="30">
        <v>3329</v>
      </c>
      <c r="E245" s="30">
        <v>3384</v>
      </c>
      <c r="F245" s="30">
        <v>3539</v>
      </c>
      <c r="G245" s="30">
        <v>3883</v>
      </c>
    </row>
    <row r="246" spans="1:7" ht="12.75">
      <c r="A246" s="173" t="s">
        <v>762</v>
      </c>
      <c r="B246" s="5" t="s">
        <v>461</v>
      </c>
      <c r="C246" s="30">
        <v>1657</v>
      </c>
      <c r="D246" s="30">
        <v>1720</v>
      </c>
      <c r="E246" s="30">
        <v>1823</v>
      </c>
      <c r="F246" s="30">
        <v>1967</v>
      </c>
      <c r="G246" s="30">
        <v>2038</v>
      </c>
    </row>
    <row r="247" spans="1:7" ht="12.75">
      <c r="A247" s="173" t="s">
        <v>763</v>
      </c>
      <c r="B247" s="5" t="s">
        <v>462</v>
      </c>
      <c r="C247" s="30">
        <v>5417</v>
      </c>
      <c r="D247" s="30">
        <v>5137</v>
      </c>
      <c r="E247" s="30">
        <v>5234</v>
      </c>
      <c r="F247" s="30">
        <v>5473</v>
      </c>
      <c r="G247" s="30">
        <v>5657</v>
      </c>
    </row>
    <row r="248" spans="1:7" ht="12.75">
      <c r="A248" s="173" t="s">
        <v>764</v>
      </c>
      <c r="B248" s="5" t="s">
        <v>463</v>
      </c>
      <c r="C248" s="30">
        <v>32501</v>
      </c>
      <c r="D248" s="30">
        <v>32965</v>
      </c>
      <c r="E248" s="30">
        <v>34392</v>
      </c>
      <c r="F248" s="30">
        <v>36336</v>
      </c>
      <c r="G248" s="30">
        <v>37578</v>
      </c>
    </row>
    <row r="249" spans="1:7" ht="12.75">
      <c r="A249" s="173" t="s">
        <v>765</v>
      </c>
      <c r="B249" s="5" t="s">
        <v>464</v>
      </c>
      <c r="C249" s="30">
        <v>13352</v>
      </c>
      <c r="D249" s="30">
        <v>14008</v>
      </c>
      <c r="E249" s="30">
        <v>15212</v>
      </c>
      <c r="F249" s="30">
        <v>14911</v>
      </c>
      <c r="G249" s="30">
        <v>16545</v>
      </c>
    </row>
    <row r="250" spans="1:7" ht="12.75">
      <c r="A250" s="173" t="s">
        <v>766</v>
      </c>
      <c r="B250" s="5" t="s">
        <v>465</v>
      </c>
      <c r="C250" s="30">
        <v>6398</v>
      </c>
      <c r="D250" s="30">
        <v>6437</v>
      </c>
      <c r="E250" s="30">
        <v>6734</v>
      </c>
      <c r="F250" s="30">
        <v>6896</v>
      </c>
      <c r="G250" s="30">
        <v>7092</v>
      </c>
    </row>
    <row r="251" spans="1:7" ht="12.75">
      <c r="A251" s="173" t="s">
        <v>767</v>
      </c>
      <c r="B251" s="5" t="s">
        <v>466</v>
      </c>
      <c r="C251" s="30">
        <v>6553</v>
      </c>
      <c r="D251" s="30">
        <v>6754</v>
      </c>
      <c r="E251" s="30">
        <v>6839</v>
      </c>
      <c r="F251" s="30">
        <v>7163</v>
      </c>
      <c r="G251" s="30">
        <v>7369</v>
      </c>
    </row>
    <row r="252" spans="1:7" ht="12.75">
      <c r="A252" s="173" t="s">
        <v>768</v>
      </c>
      <c r="B252" s="5" t="s">
        <v>467</v>
      </c>
      <c r="C252" s="30">
        <v>12509</v>
      </c>
      <c r="D252" s="30">
        <v>12109</v>
      </c>
      <c r="E252" s="30">
        <v>12412</v>
      </c>
      <c r="F252" s="30">
        <v>13332</v>
      </c>
      <c r="G252" s="30">
        <v>13876</v>
      </c>
    </row>
    <row r="253" spans="1:7" ht="12.75">
      <c r="A253" s="173" t="s">
        <v>769</v>
      </c>
      <c r="B253" s="5" t="s">
        <v>468</v>
      </c>
      <c r="C253" s="30">
        <v>3101</v>
      </c>
      <c r="D253" s="30">
        <v>3110</v>
      </c>
      <c r="E253" s="30">
        <v>3028</v>
      </c>
      <c r="F253" s="30">
        <v>2973</v>
      </c>
      <c r="G253" s="30">
        <v>3085</v>
      </c>
    </row>
    <row r="254" spans="1:7" ht="12.75">
      <c r="A254" s="173" t="s">
        <v>770</v>
      </c>
      <c r="B254" s="5" t="s">
        <v>469</v>
      </c>
      <c r="C254" s="30">
        <v>4326</v>
      </c>
      <c r="D254" s="30">
        <v>4325</v>
      </c>
      <c r="E254" s="30">
        <v>4785</v>
      </c>
      <c r="F254" s="30">
        <v>5335</v>
      </c>
      <c r="G254" s="30">
        <v>5164</v>
      </c>
    </row>
    <row r="255" spans="1:7" ht="12.75">
      <c r="A255" s="173" t="s">
        <v>771</v>
      </c>
      <c r="B255" s="5" t="s">
        <v>470</v>
      </c>
      <c r="C255" s="30">
        <v>7417</v>
      </c>
      <c r="D255" s="30">
        <v>7186</v>
      </c>
      <c r="E255" s="30">
        <v>7387</v>
      </c>
      <c r="F255" s="30">
        <v>7584</v>
      </c>
      <c r="G255" s="30">
        <v>7825</v>
      </c>
    </row>
    <row r="256" spans="1:7" ht="12.75">
      <c r="A256" s="173" t="s">
        <v>772</v>
      </c>
      <c r="B256" s="5" t="s">
        <v>471</v>
      </c>
      <c r="C256" s="30">
        <v>37591</v>
      </c>
      <c r="D256" s="30">
        <v>38169</v>
      </c>
      <c r="E256" s="30">
        <v>39297</v>
      </c>
      <c r="F256" s="30">
        <v>40863</v>
      </c>
      <c r="G256" s="30">
        <v>42417</v>
      </c>
    </row>
    <row r="257" spans="1:7" ht="12.75">
      <c r="A257" s="173" t="s">
        <v>773</v>
      </c>
      <c r="B257" s="5" t="s">
        <v>472</v>
      </c>
      <c r="C257" s="30">
        <v>5094</v>
      </c>
      <c r="D257" s="30">
        <v>5314</v>
      </c>
      <c r="E257" s="30">
        <v>5396</v>
      </c>
      <c r="F257" s="30">
        <v>5856</v>
      </c>
      <c r="G257" s="30">
        <v>5991</v>
      </c>
    </row>
    <row r="258" spans="1:7" ht="12.75">
      <c r="A258" s="173" t="s">
        <v>774</v>
      </c>
      <c r="B258" s="5" t="s">
        <v>473</v>
      </c>
      <c r="C258" s="30">
        <v>7268</v>
      </c>
      <c r="D258" s="30">
        <v>7141</v>
      </c>
      <c r="E258" s="30">
        <v>6614</v>
      </c>
      <c r="F258" s="30">
        <v>6510</v>
      </c>
      <c r="G258" s="30">
        <v>6790</v>
      </c>
    </row>
    <row r="259" spans="1:7" ht="12.75">
      <c r="A259" s="173" t="s">
        <v>775</v>
      </c>
      <c r="B259" s="5" t="s">
        <v>474</v>
      </c>
      <c r="C259" s="30">
        <v>20359</v>
      </c>
      <c r="D259" s="30">
        <v>19811</v>
      </c>
      <c r="E259" s="30">
        <v>20500</v>
      </c>
      <c r="F259" s="30">
        <v>21775</v>
      </c>
      <c r="G259" s="30">
        <v>21006</v>
      </c>
    </row>
    <row r="260" spans="1:7" ht="12.75">
      <c r="A260" s="173" t="s">
        <v>776</v>
      </c>
      <c r="B260" s="5" t="s">
        <v>475</v>
      </c>
      <c r="C260" s="30">
        <v>2909</v>
      </c>
      <c r="D260" s="30">
        <v>2858</v>
      </c>
      <c r="E260" s="30">
        <v>2634</v>
      </c>
      <c r="F260" s="30">
        <v>2261</v>
      </c>
      <c r="G260" s="30">
        <v>2389</v>
      </c>
    </row>
    <row r="261" spans="1:7" ht="12.75">
      <c r="A261" s="173" t="s">
        <v>777</v>
      </c>
      <c r="B261" s="5" t="s">
        <v>476</v>
      </c>
      <c r="C261" s="30">
        <v>1187</v>
      </c>
      <c r="D261" s="30">
        <v>1326</v>
      </c>
      <c r="E261" s="30">
        <v>1450</v>
      </c>
      <c r="F261" s="30">
        <v>1489</v>
      </c>
      <c r="G261" s="30">
        <v>1485</v>
      </c>
    </row>
    <row r="262" spans="1:7" ht="12.75">
      <c r="A262" s="173" t="s">
        <v>778</v>
      </c>
      <c r="B262" s="5" t="s">
        <v>477</v>
      </c>
      <c r="C262" s="30">
        <v>3047</v>
      </c>
      <c r="D262" s="30">
        <v>3096</v>
      </c>
      <c r="E262" s="30">
        <v>3152</v>
      </c>
      <c r="F262" s="30">
        <v>3106</v>
      </c>
      <c r="G262" s="30">
        <v>3296</v>
      </c>
    </row>
    <row r="263" spans="1:7" ht="12.75">
      <c r="A263" s="173" t="s">
        <v>779</v>
      </c>
      <c r="B263" s="5" t="s">
        <v>478</v>
      </c>
      <c r="C263" s="30">
        <v>3509</v>
      </c>
      <c r="D263" s="30">
        <v>3599</v>
      </c>
      <c r="E263" s="30">
        <v>3401</v>
      </c>
      <c r="F263" s="30">
        <v>3470</v>
      </c>
      <c r="G263" s="30">
        <v>3609</v>
      </c>
    </row>
    <row r="264" spans="1:7" ht="12.75">
      <c r="A264" s="173" t="s">
        <v>780</v>
      </c>
      <c r="B264" s="5" t="s">
        <v>479</v>
      </c>
      <c r="C264" s="30">
        <v>3414</v>
      </c>
      <c r="D264" s="30">
        <v>3450</v>
      </c>
      <c r="E264" s="30">
        <v>3472</v>
      </c>
      <c r="F264" s="30">
        <v>3640</v>
      </c>
      <c r="G264" s="30">
        <v>4031</v>
      </c>
    </row>
    <row r="265" spans="1:7" ht="12.75">
      <c r="A265" s="173" t="s">
        <v>781</v>
      </c>
      <c r="B265" s="5" t="s">
        <v>480</v>
      </c>
      <c r="C265" s="30">
        <v>1808</v>
      </c>
      <c r="D265" s="30">
        <v>1840</v>
      </c>
      <c r="E265" s="30">
        <v>1890</v>
      </c>
      <c r="F265" s="30">
        <v>1873</v>
      </c>
      <c r="G265" s="30">
        <v>1835</v>
      </c>
    </row>
    <row r="266" spans="1:7" ht="12.75">
      <c r="A266" s="173" t="s">
        <v>782</v>
      </c>
      <c r="B266" s="5" t="s">
        <v>481</v>
      </c>
      <c r="C266" s="30">
        <v>3652</v>
      </c>
      <c r="D266" s="30">
        <v>3651</v>
      </c>
      <c r="E266" s="30">
        <v>3928</v>
      </c>
      <c r="F266" s="30">
        <v>3881</v>
      </c>
      <c r="G266" s="30">
        <v>4035</v>
      </c>
    </row>
    <row r="267" spans="1:7" ht="12.75">
      <c r="A267" s="173" t="s">
        <v>783</v>
      </c>
      <c r="B267" s="5" t="s">
        <v>482</v>
      </c>
      <c r="C267" s="30">
        <v>20937</v>
      </c>
      <c r="D267" s="30">
        <v>20965</v>
      </c>
      <c r="E267" s="30">
        <v>22104</v>
      </c>
      <c r="F267" s="30">
        <v>22964</v>
      </c>
      <c r="G267" s="30">
        <v>24477</v>
      </c>
    </row>
    <row r="268" spans="1:7" ht="12.75">
      <c r="A268" s="173" t="s">
        <v>784</v>
      </c>
      <c r="B268" s="5" t="s">
        <v>483</v>
      </c>
      <c r="C268" s="30">
        <v>1332</v>
      </c>
      <c r="D268" s="30">
        <v>1438</v>
      </c>
      <c r="E268" s="30">
        <v>1511</v>
      </c>
      <c r="F268" s="30">
        <v>1555</v>
      </c>
      <c r="G268" s="30">
        <v>1596</v>
      </c>
    </row>
    <row r="269" spans="1:7" ht="12.75">
      <c r="A269" s="173" t="s">
        <v>785</v>
      </c>
      <c r="B269" s="5" t="s">
        <v>484</v>
      </c>
      <c r="C269" s="30">
        <v>441</v>
      </c>
      <c r="D269" s="5">
        <v>499</v>
      </c>
      <c r="E269" s="30">
        <v>487</v>
      </c>
      <c r="F269" s="30">
        <v>466</v>
      </c>
      <c r="G269" s="30">
        <v>474</v>
      </c>
    </row>
    <row r="270" spans="1:7" ht="12.75">
      <c r="A270" s="173" t="s">
        <v>786</v>
      </c>
      <c r="B270" s="5" t="s">
        <v>485</v>
      </c>
      <c r="C270" s="30">
        <v>1860</v>
      </c>
      <c r="D270" s="30">
        <v>1869</v>
      </c>
      <c r="E270" s="30">
        <v>1824</v>
      </c>
      <c r="F270" s="30">
        <v>1847</v>
      </c>
      <c r="G270" s="30">
        <v>1891</v>
      </c>
    </row>
    <row r="271" spans="1:7" ht="12.75">
      <c r="A271" s="173" t="s">
        <v>787</v>
      </c>
      <c r="B271" s="5" t="s">
        <v>486</v>
      </c>
      <c r="C271" s="30">
        <v>1327</v>
      </c>
      <c r="D271" s="30">
        <v>1385</v>
      </c>
      <c r="E271" s="30">
        <v>1437</v>
      </c>
      <c r="F271" s="30">
        <v>1328</v>
      </c>
      <c r="G271" s="30">
        <v>1280</v>
      </c>
    </row>
    <row r="272" spans="1:7" ht="12.75">
      <c r="A272" s="173" t="s">
        <v>788</v>
      </c>
      <c r="B272" s="5" t="s">
        <v>487</v>
      </c>
      <c r="C272" s="30">
        <v>1537</v>
      </c>
      <c r="D272" s="30">
        <v>1489</v>
      </c>
      <c r="E272" s="30">
        <v>1352</v>
      </c>
      <c r="F272" s="30">
        <v>1257</v>
      </c>
      <c r="G272" s="30">
        <v>1328</v>
      </c>
    </row>
    <row r="273" spans="1:7" ht="12.75">
      <c r="A273" s="173" t="s">
        <v>789</v>
      </c>
      <c r="B273" s="5" t="s">
        <v>488</v>
      </c>
      <c r="C273" s="30">
        <v>1045</v>
      </c>
      <c r="D273" s="30">
        <v>1183</v>
      </c>
      <c r="E273" s="30">
        <v>1135</v>
      </c>
      <c r="F273" s="30">
        <v>1119</v>
      </c>
      <c r="G273" s="30">
        <v>1121</v>
      </c>
    </row>
    <row r="274" spans="1:7" ht="12.75">
      <c r="A274" s="173" t="s">
        <v>790</v>
      </c>
      <c r="B274" s="5" t="s">
        <v>489</v>
      </c>
      <c r="C274" s="30">
        <v>2313</v>
      </c>
      <c r="D274" s="30">
        <v>2301</v>
      </c>
      <c r="E274" s="30">
        <v>2120</v>
      </c>
      <c r="F274" s="30">
        <v>2020</v>
      </c>
      <c r="G274" s="30">
        <v>1971</v>
      </c>
    </row>
    <row r="275" spans="1:7" ht="12.75">
      <c r="A275" s="173" t="s">
        <v>791</v>
      </c>
      <c r="B275" s="5" t="s">
        <v>490</v>
      </c>
      <c r="C275" s="30">
        <v>592</v>
      </c>
      <c r="D275" s="5">
        <v>622</v>
      </c>
      <c r="E275" s="30">
        <v>681</v>
      </c>
      <c r="F275" s="30">
        <v>571</v>
      </c>
      <c r="G275" s="30">
        <v>604</v>
      </c>
    </row>
    <row r="276" spans="1:7" ht="12.75">
      <c r="A276" s="173" t="s">
        <v>792</v>
      </c>
      <c r="B276" s="5" t="s">
        <v>491</v>
      </c>
      <c r="C276" s="30">
        <v>584</v>
      </c>
      <c r="D276" s="5">
        <v>567</v>
      </c>
      <c r="E276" s="30">
        <v>592</v>
      </c>
      <c r="F276" s="30">
        <v>634</v>
      </c>
      <c r="G276" s="30">
        <v>650</v>
      </c>
    </row>
    <row r="277" spans="1:7" ht="12.75">
      <c r="A277" s="173" t="s">
        <v>793</v>
      </c>
      <c r="B277" s="5" t="s">
        <v>492</v>
      </c>
      <c r="C277" s="30">
        <v>1990</v>
      </c>
      <c r="D277" s="30">
        <v>1974</v>
      </c>
      <c r="E277" s="30">
        <v>1942</v>
      </c>
      <c r="F277" s="30">
        <v>1971</v>
      </c>
      <c r="G277" s="30">
        <v>2101</v>
      </c>
    </row>
    <row r="278" spans="1:7" ht="12.75">
      <c r="A278" s="173" t="s">
        <v>794</v>
      </c>
      <c r="B278" s="5" t="s">
        <v>493</v>
      </c>
      <c r="C278" s="30">
        <v>1604</v>
      </c>
      <c r="D278" s="30">
        <v>1657</v>
      </c>
      <c r="E278" s="30">
        <v>1582</v>
      </c>
      <c r="F278" s="30">
        <v>1622</v>
      </c>
      <c r="G278" s="30">
        <v>1686</v>
      </c>
    </row>
    <row r="279" spans="1:7" ht="12.75">
      <c r="A279" s="173" t="s">
        <v>795</v>
      </c>
      <c r="B279" s="5" t="s">
        <v>494</v>
      </c>
      <c r="C279" s="30">
        <v>835</v>
      </c>
      <c r="D279" s="5">
        <v>804</v>
      </c>
      <c r="E279" s="30">
        <v>726</v>
      </c>
      <c r="F279" s="30">
        <v>732</v>
      </c>
      <c r="G279" s="30">
        <v>804</v>
      </c>
    </row>
    <row r="280" spans="1:7" ht="12.75">
      <c r="A280" s="173" t="s">
        <v>796</v>
      </c>
      <c r="B280" s="5" t="s">
        <v>495</v>
      </c>
      <c r="C280" s="30">
        <v>42804</v>
      </c>
      <c r="D280" s="30">
        <v>43250</v>
      </c>
      <c r="E280" s="30">
        <v>44727</v>
      </c>
      <c r="F280" s="30">
        <v>49989</v>
      </c>
      <c r="G280" s="30">
        <v>50725</v>
      </c>
    </row>
    <row r="281" spans="1:7" ht="12.75">
      <c r="A281" s="173" t="s">
        <v>797</v>
      </c>
      <c r="B281" s="5" t="s">
        <v>496</v>
      </c>
      <c r="C281" s="30">
        <v>4483</v>
      </c>
      <c r="D281" s="30">
        <v>4190</v>
      </c>
      <c r="E281" s="30">
        <v>4107</v>
      </c>
      <c r="F281" s="30">
        <v>4279</v>
      </c>
      <c r="G281" s="30">
        <v>4724</v>
      </c>
    </row>
    <row r="282" spans="1:7" ht="12.75">
      <c r="A282" s="173" t="s">
        <v>798</v>
      </c>
      <c r="B282" s="5" t="s">
        <v>497</v>
      </c>
      <c r="C282" s="30">
        <v>24867</v>
      </c>
      <c r="D282" s="30">
        <v>23933</v>
      </c>
      <c r="E282" s="30">
        <v>24761</v>
      </c>
      <c r="F282" s="30">
        <v>25709</v>
      </c>
      <c r="G282" s="30">
        <v>27507</v>
      </c>
    </row>
    <row r="283" spans="1:7" ht="12.75">
      <c r="A283" s="173" t="s">
        <v>799</v>
      </c>
      <c r="B283" s="5" t="s">
        <v>498</v>
      </c>
      <c r="C283" s="30">
        <v>1631</v>
      </c>
      <c r="D283" s="30">
        <v>1668</v>
      </c>
      <c r="E283" s="30">
        <v>1644</v>
      </c>
      <c r="F283" s="30">
        <v>1710</v>
      </c>
      <c r="G283" s="30">
        <v>1850</v>
      </c>
    </row>
    <row r="284" spans="1:7" ht="12.75">
      <c r="A284" s="173" t="s">
        <v>800</v>
      </c>
      <c r="B284" s="5" t="s">
        <v>499</v>
      </c>
      <c r="C284" s="30">
        <v>1093</v>
      </c>
      <c r="D284" s="30">
        <v>1099</v>
      </c>
      <c r="E284" s="30">
        <v>1082</v>
      </c>
      <c r="F284" s="30">
        <v>1185</v>
      </c>
      <c r="G284" s="30">
        <v>1257</v>
      </c>
    </row>
    <row r="285" spans="1:7" ht="12.75">
      <c r="A285" s="173" t="s">
        <v>801</v>
      </c>
      <c r="B285" s="5" t="s">
        <v>500</v>
      </c>
      <c r="C285" s="30">
        <v>4544</v>
      </c>
      <c r="D285" s="30">
        <v>4814</v>
      </c>
      <c r="E285" s="30">
        <v>3668</v>
      </c>
      <c r="F285" s="30">
        <v>3301</v>
      </c>
      <c r="G285" s="30">
        <v>4150</v>
      </c>
    </row>
    <row r="286" spans="1:7" ht="12.75">
      <c r="A286" s="173" t="s">
        <v>802</v>
      </c>
      <c r="B286" s="5" t="s">
        <v>501</v>
      </c>
      <c r="C286" s="30">
        <v>853</v>
      </c>
      <c r="D286" s="5">
        <v>911</v>
      </c>
      <c r="E286" s="30">
        <v>876</v>
      </c>
      <c r="F286" s="30">
        <v>926</v>
      </c>
      <c r="G286" s="30">
        <v>922</v>
      </c>
    </row>
    <row r="287" spans="1:7" ht="12.75">
      <c r="A287" s="173" t="s">
        <v>803</v>
      </c>
      <c r="B287" s="5" t="s">
        <v>502</v>
      </c>
      <c r="C287" s="30">
        <v>4444</v>
      </c>
      <c r="D287" s="30">
        <v>4714</v>
      </c>
      <c r="E287" s="30">
        <v>4857</v>
      </c>
      <c r="F287" s="30">
        <v>5212</v>
      </c>
      <c r="G287" s="30">
        <v>5040</v>
      </c>
    </row>
    <row r="288" spans="1:7" ht="12.75">
      <c r="A288" s="173" t="s">
        <v>804</v>
      </c>
      <c r="B288" s="5" t="s">
        <v>503</v>
      </c>
      <c r="C288" s="30">
        <v>980</v>
      </c>
      <c r="D288" s="5">
        <v>998</v>
      </c>
      <c r="E288" s="30">
        <v>1002</v>
      </c>
      <c r="F288" s="30">
        <v>1069</v>
      </c>
      <c r="G288" s="30">
        <v>1078</v>
      </c>
    </row>
    <row r="289" spans="1:7" ht="12.75">
      <c r="A289" s="173" t="s">
        <v>805</v>
      </c>
      <c r="B289" s="5" t="s">
        <v>504</v>
      </c>
      <c r="C289" s="30">
        <v>1785</v>
      </c>
      <c r="D289" s="30">
        <v>1019</v>
      </c>
      <c r="E289" s="30">
        <v>1195</v>
      </c>
      <c r="F289" s="30">
        <v>1711</v>
      </c>
      <c r="G289" s="30">
        <v>1751</v>
      </c>
    </row>
    <row r="290" spans="1:7" ht="12.75">
      <c r="A290" s="173" t="s">
        <v>806</v>
      </c>
      <c r="B290" s="5" t="s">
        <v>505</v>
      </c>
      <c r="C290" s="30">
        <v>14238</v>
      </c>
      <c r="D290" s="30">
        <v>12765</v>
      </c>
      <c r="E290" s="30">
        <v>11816</v>
      </c>
      <c r="F290" s="30">
        <v>10926</v>
      </c>
      <c r="G290" s="30">
        <v>11640</v>
      </c>
    </row>
    <row r="291" spans="1:7" ht="12.75">
      <c r="A291" s="173" t="s">
        <v>807</v>
      </c>
      <c r="B291" s="5" t="s">
        <v>506</v>
      </c>
      <c r="C291" s="30">
        <v>2302</v>
      </c>
      <c r="D291" s="30">
        <v>2342</v>
      </c>
      <c r="E291" s="30">
        <v>2114</v>
      </c>
      <c r="F291" s="30">
        <v>2411</v>
      </c>
      <c r="G291" s="30">
        <v>2446</v>
      </c>
    </row>
    <row r="292" spans="1:7" ht="12.75">
      <c r="A292" s="173" t="s">
        <v>808</v>
      </c>
      <c r="B292" s="5" t="s">
        <v>507</v>
      </c>
      <c r="C292" s="30">
        <v>29701</v>
      </c>
      <c r="D292" s="30">
        <v>31293</v>
      </c>
      <c r="E292" s="30">
        <v>32711</v>
      </c>
      <c r="F292" s="30">
        <v>32942</v>
      </c>
      <c r="G292" s="30">
        <v>34512</v>
      </c>
    </row>
    <row r="293" spans="1:7" ht="12.75">
      <c r="A293" s="173" t="s">
        <v>809</v>
      </c>
      <c r="B293" s="5" t="s">
        <v>508</v>
      </c>
      <c r="C293" s="30">
        <v>12136</v>
      </c>
      <c r="D293" s="30">
        <v>13093</v>
      </c>
      <c r="E293" s="30">
        <v>13869</v>
      </c>
      <c r="F293" s="30">
        <v>15164</v>
      </c>
      <c r="G293" s="30">
        <v>14935</v>
      </c>
    </row>
    <row r="294" spans="1:7" ht="12.75">
      <c r="A294" s="173" t="s">
        <v>810</v>
      </c>
      <c r="B294" s="5" t="s">
        <v>509</v>
      </c>
      <c r="C294" s="30">
        <v>7002</v>
      </c>
      <c r="D294" s="30">
        <v>7172</v>
      </c>
      <c r="E294" s="30">
        <v>7355</v>
      </c>
      <c r="F294" s="30">
        <v>7515</v>
      </c>
      <c r="G294" s="30">
        <v>7910</v>
      </c>
    </row>
    <row r="295" spans="1:7" ht="12.75">
      <c r="A295" s="173" t="s">
        <v>811</v>
      </c>
      <c r="B295" s="5" t="s">
        <v>510</v>
      </c>
      <c r="C295" s="30">
        <v>2239</v>
      </c>
      <c r="D295" s="30">
        <v>2155</v>
      </c>
      <c r="E295" s="30">
        <v>2189</v>
      </c>
      <c r="F295" s="30">
        <v>2242</v>
      </c>
      <c r="G295" s="30">
        <v>2196</v>
      </c>
    </row>
    <row r="296" spans="1:7" ht="12.75">
      <c r="A296" s="173" t="s">
        <v>812</v>
      </c>
      <c r="B296" s="5" t="s">
        <v>511</v>
      </c>
      <c r="C296" s="30">
        <v>19144</v>
      </c>
      <c r="D296" s="30">
        <v>17315</v>
      </c>
      <c r="E296" s="30">
        <v>16556</v>
      </c>
      <c r="F296" s="30">
        <v>14716</v>
      </c>
      <c r="G296" s="30">
        <v>14834</v>
      </c>
    </row>
    <row r="297" spans="1:7" ht="13.5" thickBot="1">
      <c r="A297" s="173" t="s">
        <v>813</v>
      </c>
      <c r="B297" s="5" t="s">
        <v>57</v>
      </c>
      <c r="C297" s="30">
        <v>838</v>
      </c>
      <c r="D297" s="5">
        <v>861</v>
      </c>
      <c r="E297" s="30">
        <v>856</v>
      </c>
      <c r="F297" s="30">
        <v>846</v>
      </c>
      <c r="G297" s="30">
        <v>873</v>
      </c>
    </row>
    <row r="298" spans="1:7" ht="13.5" thickBot="1">
      <c r="A298" s="78" t="s">
        <v>512</v>
      </c>
      <c r="B298" s="75" t="s">
        <v>59</v>
      </c>
      <c r="C298" s="75">
        <v>3688871</v>
      </c>
      <c r="D298" s="75">
        <v>3773939</v>
      </c>
      <c r="E298" s="75">
        <v>3940925</v>
      </c>
      <c r="F298" s="75">
        <v>4201543</v>
      </c>
      <c r="G298" s="75">
        <v>4385497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bestFit="1" customWidth="1"/>
  </cols>
  <sheetData>
    <row r="1" ht="15">
      <c r="A1" s="1" t="s">
        <v>517</v>
      </c>
    </row>
    <row r="2" ht="14.25">
      <c r="A2" s="3" t="s">
        <v>514</v>
      </c>
    </row>
    <row r="4" ht="13.5" thickBot="1"/>
    <row r="5" spans="1:7" ht="13.5" thickTop="1">
      <c r="A5" s="22" t="s">
        <v>45</v>
      </c>
      <c r="B5" s="22" t="s">
        <v>226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</row>
    <row r="6" spans="1:7" ht="13.5" thickBot="1">
      <c r="A6" s="23" t="s">
        <v>46</v>
      </c>
      <c r="B6" s="23" t="s">
        <v>227</v>
      </c>
      <c r="C6" s="16"/>
      <c r="D6" s="16"/>
      <c r="E6" s="16"/>
      <c r="F6" s="16"/>
      <c r="G6" s="16"/>
    </row>
    <row r="7" spans="1:7" ht="12.75">
      <c r="A7" s="242" t="s">
        <v>523</v>
      </c>
      <c r="B7" s="37" t="s">
        <v>228</v>
      </c>
      <c r="C7" s="30">
        <v>336</v>
      </c>
      <c r="D7" s="30">
        <v>329</v>
      </c>
      <c r="E7" s="30">
        <v>331</v>
      </c>
      <c r="F7" s="30">
        <v>353</v>
      </c>
      <c r="G7" s="30">
        <v>367</v>
      </c>
    </row>
    <row r="8" spans="1:7" ht="12.75">
      <c r="A8" s="239" t="s">
        <v>524</v>
      </c>
      <c r="B8" s="72" t="s">
        <v>229</v>
      </c>
      <c r="C8" s="30">
        <v>189</v>
      </c>
      <c r="D8" s="30">
        <v>194</v>
      </c>
      <c r="E8" s="30">
        <v>200</v>
      </c>
      <c r="F8" s="30">
        <v>210</v>
      </c>
      <c r="G8" s="30">
        <v>221</v>
      </c>
    </row>
    <row r="9" spans="1:7" ht="12.75">
      <c r="A9" s="239" t="s">
        <v>525</v>
      </c>
      <c r="B9" s="72" t="s">
        <v>230</v>
      </c>
      <c r="C9" s="30">
        <v>192</v>
      </c>
      <c r="D9" s="30">
        <v>192</v>
      </c>
      <c r="E9" s="30">
        <v>205</v>
      </c>
      <c r="F9" s="30">
        <v>210</v>
      </c>
      <c r="G9" s="30">
        <v>219</v>
      </c>
    </row>
    <row r="10" spans="1:7" ht="12.75">
      <c r="A10" s="173" t="s">
        <v>526</v>
      </c>
      <c r="B10" s="5" t="s">
        <v>231</v>
      </c>
      <c r="C10" s="30">
        <v>230</v>
      </c>
      <c r="D10" s="30">
        <v>238</v>
      </c>
      <c r="E10" s="30">
        <v>240</v>
      </c>
      <c r="F10" s="30">
        <v>253</v>
      </c>
      <c r="G10" s="30">
        <v>268</v>
      </c>
    </row>
    <row r="11" spans="1:7" ht="12.75">
      <c r="A11" s="173" t="s">
        <v>527</v>
      </c>
      <c r="B11" s="5" t="s">
        <v>232</v>
      </c>
      <c r="C11" s="30">
        <v>295</v>
      </c>
      <c r="D11" s="30">
        <v>281</v>
      </c>
      <c r="E11" s="30">
        <v>296</v>
      </c>
      <c r="F11" s="30">
        <v>293</v>
      </c>
      <c r="G11" s="30">
        <v>305</v>
      </c>
    </row>
    <row r="12" spans="1:7" ht="12.75">
      <c r="A12" s="173" t="s">
        <v>528</v>
      </c>
      <c r="B12" s="5" t="s">
        <v>233</v>
      </c>
      <c r="C12" s="30">
        <v>232</v>
      </c>
      <c r="D12" s="30">
        <v>242</v>
      </c>
      <c r="E12" s="30">
        <v>244</v>
      </c>
      <c r="F12" s="30">
        <v>250</v>
      </c>
      <c r="G12" s="30">
        <v>269</v>
      </c>
    </row>
    <row r="13" spans="1:7" ht="12.75">
      <c r="A13" s="173" t="s">
        <v>529</v>
      </c>
      <c r="B13" s="5" t="s">
        <v>234</v>
      </c>
      <c r="C13" s="30">
        <v>341</v>
      </c>
      <c r="D13" s="30">
        <v>340</v>
      </c>
      <c r="E13" s="30">
        <v>359</v>
      </c>
      <c r="F13" s="30">
        <v>363</v>
      </c>
      <c r="G13" s="30">
        <v>362</v>
      </c>
    </row>
    <row r="14" spans="1:7" ht="12.75">
      <c r="A14" s="173" t="s">
        <v>530</v>
      </c>
      <c r="B14" s="5" t="s">
        <v>235</v>
      </c>
      <c r="C14" s="30">
        <v>190</v>
      </c>
      <c r="D14" s="30">
        <v>184</v>
      </c>
      <c r="E14" s="30">
        <v>190</v>
      </c>
      <c r="F14" s="30">
        <v>203</v>
      </c>
      <c r="G14" s="30">
        <v>209</v>
      </c>
    </row>
    <row r="15" spans="1:7" ht="12.75">
      <c r="A15" s="173" t="s">
        <v>531</v>
      </c>
      <c r="B15" s="5" t="s">
        <v>236</v>
      </c>
      <c r="C15" s="30">
        <v>131</v>
      </c>
      <c r="D15" s="30">
        <v>119</v>
      </c>
      <c r="E15" s="30">
        <v>123</v>
      </c>
      <c r="F15" s="30">
        <v>123</v>
      </c>
      <c r="G15" s="30">
        <v>131</v>
      </c>
    </row>
    <row r="16" spans="1:7" ht="12.75">
      <c r="A16" s="173" t="s">
        <v>532</v>
      </c>
      <c r="B16" s="5" t="s">
        <v>237</v>
      </c>
      <c r="C16" s="30">
        <v>251</v>
      </c>
      <c r="D16" s="30">
        <v>253</v>
      </c>
      <c r="E16" s="30">
        <v>259</v>
      </c>
      <c r="F16" s="30">
        <v>265</v>
      </c>
      <c r="G16" s="30">
        <v>277</v>
      </c>
    </row>
    <row r="17" spans="1:7" ht="12.75">
      <c r="A17" s="173" t="s">
        <v>533</v>
      </c>
      <c r="B17" s="5" t="s">
        <v>238</v>
      </c>
      <c r="C17" s="30">
        <v>175</v>
      </c>
      <c r="D17" s="30">
        <v>176</v>
      </c>
      <c r="E17" s="30">
        <v>183</v>
      </c>
      <c r="F17" s="30">
        <v>182</v>
      </c>
      <c r="G17" s="30">
        <v>192</v>
      </c>
    </row>
    <row r="18" spans="1:7" ht="12.75">
      <c r="A18" s="173" t="s">
        <v>534</v>
      </c>
      <c r="B18" s="5" t="s">
        <v>239</v>
      </c>
      <c r="C18" s="30">
        <v>265</v>
      </c>
      <c r="D18" s="30">
        <v>268</v>
      </c>
      <c r="E18" s="30">
        <v>276</v>
      </c>
      <c r="F18" s="30">
        <v>278</v>
      </c>
      <c r="G18" s="30">
        <v>291</v>
      </c>
    </row>
    <row r="19" spans="1:7" ht="12.75">
      <c r="A19" s="173" t="s">
        <v>535</v>
      </c>
      <c r="B19" s="5" t="s">
        <v>240</v>
      </c>
      <c r="C19" s="30">
        <v>212</v>
      </c>
      <c r="D19" s="30">
        <v>209</v>
      </c>
      <c r="E19" s="30">
        <v>209</v>
      </c>
      <c r="F19" s="30">
        <v>214</v>
      </c>
      <c r="G19" s="30">
        <v>237</v>
      </c>
    </row>
    <row r="20" spans="1:7" ht="12.75">
      <c r="A20" s="173" t="s">
        <v>536</v>
      </c>
      <c r="B20" s="5" t="s">
        <v>241</v>
      </c>
      <c r="C20" s="30">
        <v>297</v>
      </c>
      <c r="D20" s="30">
        <v>312</v>
      </c>
      <c r="E20" s="30">
        <v>339</v>
      </c>
      <c r="F20" s="30">
        <v>354</v>
      </c>
      <c r="G20" s="30">
        <v>371</v>
      </c>
    </row>
    <row r="21" spans="1:7" ht="12.75">
      <c r="A21" s="173" t="s">
        <v>537</v>
      </c>
      <c r="B21" s="5" t="s">
        <v>242</v>
      </c>
      <c r="C21" s="30">
        <v>521</v>
      </c>
      <c r="D21" s="30">
        <v>570</v>
      </c>
      <c r="E21" s="30">
        <v>566</v>
      </c>
      <c r="F21" s="30">
        <v>571</v>
      </c>
      <c r="G21" s="30">
        <v>601</v>
      </c>
    </row>
    <row r="22" spans="1:7" ht="12.75">
      <c r="A22" s="173" t="s">
        <v>538</v>
      </c>
      <c r="B22" s="5" t="s">
        <v>243</v>
      </c>
      <c r="C22" s="30">
        <v>350</v>
      </c>
      <c r="D22" s="30">
        <v>349</v>
      </c>
      <c r="E22" s="30">
        <v>357</v>
      </c>
      <c r="F22" s="30">
        <v>339</v>
      </c>
      <c r="G22" s="30">
        <v>340</v>
      </c>
    </row>
    <row r="23" spans="1:7" ht="12.75">
      <c r="A23" s="173" t="s">
        <v>539</v>
      </c>
      <c r="B23" s="5" t="s">
        <v>2</v>
      </c>
      <c r="C23" s="30">
        <v>780</v>
      </c>
      <c r="D23" s="30">
        <v>790</v>
      </c>
      <c r="E23" s="30">
        <v>842</v>
      </c>
      <c r="F23" s="30">
        <v>897</v>
      </c>
      <c r="G23" s="30">
        <v>888</v>
      </c>
    </row>
    <row r="24" spans="1:7" ht="12.75">
      <c r="A24" s="173" t="s">
        <v>540</v>
      </c>
      <c r="B24" s="5" t="s">
        <v>244</v>
      </c>
      <c r="C24" s="30">
        <v>797</v>
      </c>
      <c r="D24" s="30">
        <v>727</v>
      </c>
      <c r="E24" s="30">
        <v>653</v>
      </c>
      <c r="F24" s="30">
        <v>801</v>
      </c>
      <c r="G24" s="30">
        <v>931</v>
      </c>
    </row>
    <row r="25" spans="1:7" ht="12.75">
      <c r="A25" s="173" t="s">
        <v>541</v>
      </c>
      <c r="B25" s="5" t="s">
        <v>245</v>
      </c>
      <c r="C25" s="30">
        <v>333</v>
      </c>
      <c r="D25" s="30">
        <v>340</v>
      </c>
      <c r="E25" s="30">
        <v>325</v>
      </c>
      <c r="F25" s="30">
        <v>337</v>
      </c>
      <c r="G25" s="30">
        <v>347</v>
      </c>
    </row>
    <row r="26" spans="1:7" ht="12.75">
      <c r="A26" s="173" t="s">
        <v>542</v>
      </c>
      <c r="B26" s="5" t="s">
        <v>246</v>
      </c>
      <c r="C26" s="30">
        <v>536</v>
      </c>
      <c r="D26" s="30">
        <v>533</v>
      </c>
      <c r="E26" s="30">
        <v>681</v>
      </c>
      <c r="F26" s="30">
        <v>710</v>
      </c>
      <c r="G26" s="30">
        <v>639</v>
      </c>
    </row>
    <row r="27" spans="1:7" ht="12.75">
      <c r="A27" s="173" t="s">
        <v>543</v>
      </c>
      <c r="B27" s="5" t="s">
        <v>247</v>
      </c>
      <c r="C27" s="30">
        <v>1222</v>
      </c>
      <c r="D27" s="30">
        <v>1249</v>
      </c>
      <c r="E27" s="30">
        <v>1209</v>
      </c>
      <c r="F27" s="30">
        <v>1286</v>
      </c>
      <c r="G27" s="30">
        <v>1537</v>
      </c>
    </row>
    <row r="28" spans="1:7" ht="12.75">
      <c r="A28" s="173" t="s">
        <v>544</v>
      </c>
      <c r="B28" s="5" t="s">
        <v>248</v>
      </c>
      <c r="C28" s="30">
        <v>218</v>
      </c>
      <c r="D28" s="30">
        <v>222</v>
      </c>
      <c r="E28" s="30">
        <v>223</v>
      </c>
      <c r="F28" s="30">
        <v>230</v>
      </c>
      <c r="G28" s="30">
        <v>234</v>
      </c>
    </row>
    <row r="29" spans="1:7" ht="12.75">
      <c r="A29" s="173" t="s">
        <v>545</v>
      </c>
      <c r="B29" s="5" t="s">
        <v>249</v>
      </c>
      <c r="C29" s="30">
        <v>208</v>
      </c>
      <c r="D29" s="30">
        <v>227</v>
      </c>
      <c r="E29" s="30">
        <v>225</v>
      </c>
      <c r="F29" s="30">
        <v>232</v>
      </c>
      <c r="G29" s="30">
        <v>243</v>
      </c>
    </row>
    <row r="30" spans="1:7" ht="12.75">
      <c r="A30" s="173" t="s">
        <v>546</v>
      </c>
      <c r="B30" s="5" t="s">
        <v>250</v>
      </c>
      <c r="C30" s="30">
        <v>289</v>
      </c>
      <c r="D30" s="30">
        <v>288</v>
      </c>
      <c r="E30" s="30">
        <v>296</v>
      </c>
      <c r="F30" s="30">
        <v>291</v>
      </c>
      <c r="G30" s="30">
        <v>309</v>
      </c>
    </row>
    <row r="31" spans="1:7" ht="12.75">
      <c r="A31" s="173" t="s">
        <v>547</v>
      </c>
      <c r="B31" s="5" t="s">
        <v>251</v>
      </c>
      <c r="C31" s="30">
        <v>558</v>
      </c>
      <c r="D31" s="30">
        <v>561</v>
      </c>
      <c r="E31" s="30">
        <v>531</v>
      </c>
      <c r="F31" s="30">
        <v>568</v>
      </c>
      <c r="G31" s="30">
        <v>574</v>
      </c>
    </row>
    <row r="32" spans="1:7" ht="12.75">
      <c r="A32" s="173" t="s">
        <v>548</v>
      </c>
      <c r="B32" s="5" t="s">
        <v>252</v>
      </c>
      <c r="C32" s="30">
        <v>221</v>
      </c>
      <c r="D32" s="30">
        <v>245</v>
      </c>
      <c r="E32" s="30">
        <v>369</v>
      </c>
      <c r="F32" s="30">
        <v>219</v>
      </c>
      <c r="G32" s="30">
        <v>245</v>
      </c>
    </row>
    <row r="33" spans="1:7" ht="12.75">
      <c r="A33" s="173" t="s">
        <v>549</v>
      </c>
      <c r="B33" s="5" t="s">
        <v>253</v>
      </c>
      <c r="C33" s="30">
        <v>176</v>
      </c>
      <c r="D33" s="30">
        <v>181</v>
      </c>
      <c r="E33" s="30">
        <v>192</v>
      </c>
      <c r="F33" s="30">
        <v>199</v>
      </c>
      <c r="G33" s="30">
        <v>215</v>
      </c>
    </row>
    <row r="34" spans="1:7" ht="12.75">
      <c r="A34" s="173" t="s">
        <v>550</v>
      </c>
      <c r="B34" s="5" t="s">
        <v>254</v>
      </c>
      <c r="C34" s="30">
        <v>247</v>
      </c>
      <c r="D34" s="30">
        <v>233</v>
      </c>
      <c r="E34" s="30">
        <v>251</v>
      </c>
      <c r="F34" s="30">
        <v>301</v>
      </c>
      <c r="G34" s="30">
        <v>288</v>
      </c>
    </row>
    <row r="35" spans="1:7" ht="12.75">
      <c r="A35" s="173" t="s">
        <v>551</v>
      </c>
      <c r="B35" s="5" t="s">
        <v>255</v>
      </c>
      <c r="C35" s="30">
        <v>202</v>
      </c>
      <c r="D35" s="30">
        <v>173</v>
      </c>
      <c r="E35" s="30">
        <v>178</v>
      </c>
      <c r="F35" s="30">
        <v>185</v>
      </c>
      <c r="G35" s="30">
        <v>192</v>
      </c>
    </row>
    <row r="36" spans="1:7" ht="12.75">
      <c r="A36" s="173" t="s">
        <v>552</v>
      </c>
      <c r="B36" s="5" t="s">
        <v>256</v>
      </c>
      <c r="C36" s="30">
        <v>155</v>
      </c>
      <c r="D36" s="30">
        <v>162</v>
      </c>
      <c r="E36" s="30">
        <v>165</v>
      </c>
      <c r="F36" s="30">
        <v>177</v>
      </c>
      <c r="G36" s="30">
        <v>186</v>
      </c>
    </row>
    <row r="37" spans="1:7" ht="12.75">
      <c r="A37" s="173" t="s">
        <v>553</v>
      </c>
      <c r="B37" s="5" t="s">
        <v>257</v>
      </c>
      <c r="C37" s="30">
        <v>258</v>
      </c>
      <c r="D37" s="30">
        <v>263</v>
      </c>
      <c r="E37" s="30">
        <v>265</v>
      </c>
      <c r="F37" s="30">
        <v>293</v>
      </c>
      <c r="G37" s="30">
        <v>306</v>
      </c>
    </row>
    <row r="38" spans="1:7" ht="12.75">
      <c r="A38" s="173" t="s">
        <v>554</v>
      </c>
      <c r="B38" s="5" t="s">
        <v>4</v>
      </c>
      <c r="C38" s="30">
        <v>412</v>
      </c>
      <c r="D38" s="30">
        <v>432</v>
      </c>
      <c r="E38" s="30">
        <v>449</v>
      </c>
      <c r="F38" s="30">
        <v>479</v>
      </c>
      <c r="G38" s="30">
        <v>488</v>
      </c>
    </row>
    <row r="39" spans="1:7" ht="12.75">
      <c r="A39" s="173" t="s">
        <v>555</v>
      </c>
      <c r="B39" s="5" t="s">
        <v>258</v>
      </c>
      <c r="C39" s="30">
        <v>246</v>
      </c>
      <c r="D39" s="30">
        <v>253</v>
      </c>
      <c r="E39" s="30">
        <v>260</v>
      </c>
      <c r="F39" s="30">
        <v>278</v>
      </c>
      <c r="G39" s="30">
        <v>294</v>
      </c>
    </row>
    <row r="40" spans="1:7" ht="12.75">
      <c r="A40" s="173" t="s">
        <v>556</v>
      </c>
      <c r="B40" s="5" t="s">
        <v>259</v>
      </c>
      <c r="C40" s="30">
        <v>565</v>
      </c>
      <c r="D40" s="30">
        <v>632</v>
      </c>
      <c r="E40" s="30">
        <v>560</v>
      </c>
      <c r="F40" s="30">
        <v>436</v>
      </c>
      <c r="G40" s="30">
        <v>513</v>
      </c>
    </row>
    <row r="41" spans="1:7" ht="12.75">
      <c r="A41" s="173" t="s">
        <v>557</v>
      </c>
      <c r="B41" s="5" t="s">
        <v>260</v>
      </c>
      <c r="C41" s="30">
        <v>199</v>
      </c>
      <c r="D41" s="30">
        <v>197</v>
      </c>
      <c r="E41" s="30">
        <v>203</v>
      </c>
      <c r="F41" s="30">
        <v>209</v>
      </c>
      <c r="G41" s="30">
        <v>219</v>
      </c>
    </row>
    <row r="42" spans="1:7" ht="12.75">
      <c r="A42" s="173" t="s">
        <v>558</v>
      </c>
      <c r="B42" s="5" t="s">
        <v>261</v>
      </c>
      <c r="C42" s="30">
        <v>174</v>
      </c>
      <c r="D42" s="30">
        <v>168</v>
      </c>
      <c r="E42" s="30">
        <v>176</v>
      </c>
      <c r="F42" s="30">
        <v>172</v>
      </c>
      <c r="G42" s="30">
        <v>177</v>
      </c>
    </row>
    <row r="43" spans="1:7" ht="12.75">
      <c r="A43" s="173" t="s">
        <v>559</v>
      </c>
      <c r="B43" s="5" t="s">
        <v>262</v>
      </c>
      <c r="C43" s="30">
        <v>317</v>
      </c>
      <c r="D43" s="30">
        <v>318</v>
      </c>
      <c r="E43" s="30">
        <v>322</v>
      </c>
      <c r="F43" s="30">
        <v>332</v>
      </c>
      <c r="G43" s="30">
        <v>348</v>
      </c>
    </row>
    <row r="44" spans="1:7" ht="12.75">
      <c r="A44" s="173" t="s">
        <v>560</v>
      </c>
      <c r="B44" s="5" t="s">
        <v>263</v>
      </c>
      <c r="C44" s="30">
        <v>302</v>
      </c>
      <c r="D44" s="30">
        <v>331</v>
      </c>
      <c r="E44" s="30">
        <v>353</v>
      </c>
      <c r="F44" s="30">
        <v>365</v>
      </c>
      <c r="G44" s="30">
        <v>399</v>
      </c>
    </row>
    <row r="45" spans="1:7" ht="12.75">
      <c r="A45" s="173" t="s">
        <v>561</v>
      </c>
      <c r="B45" s="5" t="s">
        <v>264</v>
      </c>
      <c r="C45" s="30">
        <v>245</v>
      </c>
      <c r="D45" s="30">
        <v>163</v>
      </c>
      <c r="E45" s="30">
        <v>196</v>
      </c>
      <c r="F45" s="30">
        <v>209</v>
      </c>
      <c r="G45" s="30">
        <v>215</v>
      </c>
    </row>
    <row r="46" spans="1:7" ht="12.75">
      <c r="A46" s="173" t="s">
        <v>562</v>
      </c>
      <c r="B46" s="5" t="s">
        <v>265</v>
      </c>
      <c r="C46" s="30">
        <v>303</v>
      </c>
      <c r="D46" s="30">
        <v>327</v>
      </c>
      <c r="E46" s="30">
        <v>338</v>
      </c>
      <c r="F46" s="30">
        <v>313</v>
      </c>
      <c r="G46" s="30">
        <v>301</v>
      </c>
    </row>
    <row r="47" spans="1:7" ht="12.75">
      <c r="A47" s="173" t="s">
        <v>563</v>
      </c>
      <c r="B47" s="5" t="s">
        <v>266</v>
      </c>
      <c r="C47" s="30">
        <v>314</v>
      </c>
      <c r="D47" s="30">
        <v>295</v>
      </c>
      <c r="E47" s="30">
        <v>299</v>
      </c>
      <c r="F47" s="30">
        <v>332</v>
      </c>
      <c r="G47" s="30">
        <v>336</v>
      </c>
    </row>
    <row r="48" spans="1:7" ht="12.75">
      <c r="A48" s="173" t="s">
        <v>564</v>
      </c>
      <c r="B48" s="5" t="s">
        <v>267</v>
      </c>
      <c r="C48" s="30">
        <v>415</v>
      </c>
      <c r="D48" s="30">
        <v>385</v>
      </c>
      <c r="E48" s="30">
        <v>331</v>
      </c>
      <c r="F48" s="30">
        <v>287</v>
      </c>
      <c r="G48" s="30">
        <v>330</v>
      </c>
    </row>
    <row r="49" spans="1:7" ht="12.75">
      <c r="A49" s="173" t="s">
        <v>565</v>
      </c>
      <c r="B49" s="5" t="s">
        <v>268</v>
      </c>
      <c r="C49" s="30">
        <v>240</v>
      </c>
      <c r="D49" s="30">
        <v>239</v>
      </c>
      <c r="E49" s="30">
        <v>246</v>
      </c>
      <c r="F49" s="30">
        <v>256</v>
      </c>
      <c r="G49" s="30">
        <v>281</v>
      </c>
    </row>
    <row r="50" spans="1:7" ht="12.75">
      <c r="A50" s="173" t="s">
        <v>566</v>
      </c>
      <c r="B50" s="5" t="s">
        <v>269</v>
      </c>
      <c r="C50" s="30">
        <v>201</v>
      </c>
      <c r="D50" s="30">
        <v>208</v>
      </c>
      <c r="E50" s="30">
        <v>208</v>
      </c>
      <c r="F50" s="30">
        <v>198</v>
      </c>
      <c r="G50" s="30">
        <v>215</v>
      </c>
    </row>
    <row r="51" spans="1:7" ht="12.75">
      <c r="A51" s="173" t="s">
        <v>567</v>
      </c>
      <c r="B51" s="5" t="s">
        <v>270</v>
      </c>
      <c r="C51" s="30">
        <v>216</v>
      </c>
      <c r="D51" s="30">
        <v>220</v>
      </c>
      <c r="E51" s="30">
        <v>221</v>
      </c>
      <c r="F51" s="30">
        <v>222</v>
      </c>
      <c r="G51" s="30">
        <v>211</v>
      </c>
    </row>
    <row r="52" spans="1:7" ht="12.75">
      <c r="A52" s="173" t="s">
        <v>568</v>
      </c>
      <c r="B52" s="5" t="s">
        <v>271</v>
      </c>
      <c r="C52" s="30">
        <v>216</v>
      </c>
      <c r="D52" s="30">
        <v>224</v>
      </c>
      <c r="E52" s="30">
        <v>233</v>
      </c>
      <c r="F52" s="30">
        <v>235</v>
      </c>
      <c r="G52" s="30">
        <v>249</v>
      </c>
    </row>
    <row r="53" spans="1:7" ht="12.75">
      <c r="A53" s="173" t="s">
        <v>569</v>
      </c>
      <c r="B53" s="5" t="s">
        <v>272</v>
      </c>
      <c r="C53" s="30">
        <v>226</v>
      </c>
      <c r="D53" s="30">
        <v>226</v>
      </c>
      <c r="E53" s="30">
        <v>236</v>
      </c>
      <c r="F53" s="30">
        <v>238</v>
      </c>
      <c r="G53" s="30">
        <v>237</v>
      </c>
    </row>
    <row r="54" spans="1:7" ht="12.75">
      <c r="A54" s="173" t="s">
        <v>570</v>
      </c>
      <c r="B54" s="5" t="s">
        <v>273</v>
      </c>
      <c r="C54" s="30">
        <v>183</v>
      </c>
      <c r="D54" s="30">
        <v>183</v>
      </c>
      <c r="E54" s="30">
        <v>193</v>
      </c>
      <c r="F54" s="30">
        <v>186</v>
      </c>
      <c r="G54" s="30">
        <v>199</v>
      </c>
    </row>
    <row r="55" spans="1:7" ht="12.75">
      <c r="A55" s="173" t="s">
        <v>571</v>
      </c>
      <c r="B55" s="5" t="s">
        <v>274</v>
      </c>
      <c r="C55" s="30">
        <v>430</v>
      </c>
      <c r="D55" s="30">
        <v>463</v>
      </c>
      <c r="E55" s="30">
        <v>447</v>
      </c>
      <c r="F55" s="30">
        <v>468</v>
      </c>
      <c r="G55" s="30">
        <v>452</v>
      </c>
    </row>
    <row r="56" spans="1:7" ht="12.75">
      <c r="A56" s="173" t="s">
        <v>572</v>
      </c>
      <c r="B56" s="5" t="s">
        <v>275</v>
      </c>
      <c r="C56" s="30">
        <v>208</v>
      </c>
      <c r="D56" s="30">
        <v>205</v>
      </c>
      <c r="E56" s="30">
        <v>214</v>
      </c>
      <c r="F56" s="30">
        <v>224</v>
      </c>
      <c r="G56" s="30">
        <v>225</v>
      </c>
    </row>
    <row r="57" spans="1:7" ht="12.75">
      <c r="A57" s="173" t="s">
        <v>573</v>
      </c>
      <c r="B57" s="5" t="s">
        <v>276</v>
      </c>
      <c r="C57" s="30">
        <v>433</v>
      </c>
      <c r="D57" s="30">
        <v>453</v>
      </c>
      <c r="E57" s="30">
        <v>477</v>
      </c>
      <c r="F57" s="30">
        <v>503</v>
      </c>
      <c r="G57" s="30">
        <v>507</v>
      </c>
    </row>
    <row r="58" spans="1:7" ht="12.75">
      <c r="A58" s="173" t="s">
        <v>574</v>
      </c>
      <c r="B58" s="5" t="s">
        <v>277</v>
      </c>
      <c r="C58" s="30">
        <v>328</v>
      </c>
      <c r="D58" s="30">
        <v>324</v>
      </c>
      <c r="E58" s="30">
        <v>330</v>
      </c>
      <c r="F58" s="30">
        <v>342</v>
      </c>
      <c r="G58" s="30">
        <v>361</v>
      </c>
    </row>
    <row r="59" spans="1:7" ht="12.75">
      <c r="A59" s="173" t="s">
        <v>575</v>
      </c>
      <c r="B59" s="5" t="s">
        <v>278</v>
      </c>
      <c r="C59" s="30">
        <v>181</v>
      </c>
      <c r="D59" s="30">
        <v>177</v>
      </c>
      <c r="E59" s="30">
        <v>186</v>
      </c>
      <c r="F59" s="30">
        <v>199</v>
      </c>
      <c r="G59" s="30">
        <v>216</v>
      </c>
    </row>
    <row r="60" spans="1:7" ht="12.75">
      <c r="A60" s="173" t="s">
        <v>576</v>
      </c>
      <c r="B60" s="5" t="s">
        <v>279</v>
      </c>
      <c r="C60" s="30">
        <v>216</v>
      </c>
      <c r="D60" s="30">
        <v>215</v>
      </c>
      <c r="E60" s="30">
        <v>220</v>
      </c>
      <c r="F60" s="30">
        <v>226</v>
      </c>
      <c r="G60" s="30">
        <v>228</v>
      </c>
    </row>
    <row r="61" spans="1:7" ht="12.75">
      <c r="A61" s="173" t="s">
        <v>577</v>
      </c>
      <c r="B61" s="5" t="s">
        <v>280</v>
      </c>
      <c r="C61" s="30">
        <v>274</v>
      </c>
      <c r="D61" s="30">
        <v>270</v>
      </c>
      <c r="E61" s="30">
        <v>264</v>
      </c>
      <c r="F61" s="30">
        <v>263</v>
      </c>
      <c r="G61" s="30">
        <v>273</v>
      </c>
    </row>
    <row r="62" spans="1:7" ht="12.75">
      <c r="A62" s="173" t="s">
        <v>578</v>
      </c>
      <c r="B62" s="5" t="s">
        <v>281</v>
      </c>
      <c r="C62" s="30">
        <v>315</v>
      </c>
      <c r="D62" s="30">
        <v>320</v>
      </c>
      <c r="E62" s="30">
        <v>321</v>
      </c>
      <c r="F62" s="30">
        <v>345</v>
      </c>
      <c r="G62" s="30">
        <v>370</v>
      </c>
    </row>
    <row r="63" spans="1:7" ht="12.75">
      <c r="A63" s="173" t="s">
        <v>579</v>
      </c>
      <c r="B63" s="5" t="s">
        <v>282</v>
      </c>
      <c r="C63" s="30">
        <v>273</v>
      </c>
      <c r="D63" s="30">
        <v>278</v>
      </c>
      <c r="E63" s="30">
        <v>295</v>
      </c>
      <c r="F63" s="30">
        <v>282</v>
      </c>
      <c r="G63" s="30">
        <v>276</v>
      </c>
    </row>
    <row r="64" spans="1:7" ht="12.75">
      <c r="A64" s="173" t="s">
        <v>580</v>
      </c>
      <c r="B64" s="5" t="s">
        <v>283</v>
      </c>
      <c r="C64" s="30">
        <v>490</v>
      </c>
      <c r="D64" s="30">
        <v>509</v>
      </c>
      <c r="E64" s="30">
        <v>537</v>
      </c>
      <c r="F64" s="30">
        <v>588</v>
      </c>
      <c r="G64" s="30">
        <v>635</v>
      </c>
    </row>
    <row r="65" spans="1:7" ht="12.75">
      <c r="A65" s="173" t="s">
        <v>581</v>
      </c>
      <c r="B65" s="5" t="s">
        <v>284</v>
      </c>
      <c r="C65" s="30">
        <v>226</v>
      </c>
      <c r="D65" s="30">
        <v>253</v>
      </c>
      <c r="E65" s="30">
        <v>256</v>
      </c>
      <c r="F65" s="30">
        <v>276</v>
      </c>
      <c r="G65" s="30">
        <v>282</v>
      </c>
    </row>
    <row r="66" spans="1:7" ht="12.75">
      <c r="A66" s="173" t="s">
        <v>582</v>
      </c>
      <c r="B66" s="5" t="s">
        <v>285</v>
      </c>
      <c r="C66" s="30">
        <v>224</v>
      </c>
      <c r="D66" s="30">
        <v>216</v>
      </c>
      <c r="E66" s="30">
        <v>225</v>
      </c>
      <c r="F66" s="30">
        <v>239</v>
      </c>
      <c r="G66" s="30">
        <v>252</v>
      </c>
    </row>
    <row r="67" spans="1:7" ht="12.75">
      <c r="A67" s="173" t="s">
        <v>583</v>
      </c>
      <c r="B67" s="5" t="s">
        <v>286</v>
      </c>
      <c r="C67" s="30">
        <v>349</v>
      </c>
      <c r="D67" s="30">
        <v>355</v>
      </c>
      <c r="E67" s="30">
        <v>355</v>
      </c>
      <c r="F67" s="30">
        <v>374</v>
      </c>
      <c r="G67" s="30">
        <v>393</v>
      </c>
    </row>
    <row r="68" spans="1:7" ht="12.75">
      <c r="A68" s="173" t="s">
        <v>584</v>
      </c>
      <c r="B68" s="5" t="s">
        <v>287</v>
      </c>
      <c r="C68" s="30">
        <v>278</v>
      </c>
      <c r="D68" s="30">
        <v>277</v>
      </c>
      <c r="E68" s="30">
        <v>279</v>
      </c>
      <c r="F68" s="30">
        <v>305</v>
      </c>
      <c r="G68" s="30">
        <v>318</v>
      </c>
    </row>
    <row r="69" spans="1:7" ht="12.75">
      <c r="A69" s="173" t="s">
        <v>585</v>
      </c>
      <c r="B69" s="5" t="s">
        <v>10</v>
      </c>
      <c r="C69" s="30">
        <v>371</v>
      </c>
      <c r="D69" s="30">
        <v>371</v>
      </c>
      <c r="E69" s="30">
        <v>388</v>
      </c>
      <c r="F69" s="30">
        <v>406</v>
      </c>
      <c r="G69" s="30">
        <v>436</v>
      </c>
    </row>
    <row r="70" spans="1:7" ht="12.75">
      <c r="A70" s="173" t="s">
        <v>586</v>
      </c>
      <c r="B70" s="5" t="s">
        <v>288</v>
      </c>
      <c r="C70" s="30">
        <v>275</v>
      </c>
      <c r="D70" s="30">
        <v>281</v>
      </c>
      <c r="E70" s="30">
        <v>285</v>
      </c>
      <c r="F70" s="30">
        <v>297</v>
      </c>
      <c r="G70" s="30">
        <v>308</v>
      </c>
    </row>
    <row r="71" spans="1:7" ht="12.75">
      <c r="A71" s="173" t="s">
        <v>587</v>
      </c>
      <c r="B71" s="5" t="s">
        <v>289</v>
      </c>
      <c r="C71" s="30">
        <v>354</v>
      </c>
      <c r="D71" s="30">
        <v>373</v>
      </c>
      <c r="E71" s="30">
        <v>375</v>
      </c>
      <c r="F71" s="30">
        <v>382</v>
      </c>
      <c r="G71" s="30">
        <v>404</v>
      </c>
    </row>
    <row r="72" spans="1:7" ht="12.75">
      <c r="A72" s="173" t="s">
        <v>588</v>
      </c>
      <c r="B72" s="5" t="s">
        <v>290</v>
      </c>
      <c r="C72" s="30">
        <v>259</v>
      </c>
      <c r="D72" s="30">
        <v>272</v>
      </c>
      <c r="E72" s="30">
        <v>286</v>
      </c>
      <c r="F72" s="30">
        <v>319</v>
      </c>
      <c r="G72" s="30">
        <v>333</v>
      </c>
    </row>
    <row r="73" spans="1:7" ht="12.75">
      <c r="A73" s="173" t="s">
        <v>589</v>
      </c>
      <c r="B73" s="5" t="s">
        <v>291</v>
      </c>
      <c r="C73" s="30">
        <v>288</v>
      </c>
      <c r="D73" s="30">
        <v>300</v>
      </c>
      <c r="E73" s="30">
        <v>312</v>
      </c>
      <c r="F73" s="30">
        <v>330</v>
      </c>
      <c r="G73" s="30">
        <v>349</v>
      </c>
    </row>
    <row r="74" spans="1:7" ht="12.75">
      <c r="A74" s="173" t="s">
        <v>590</v>
      </c>
      <c r="B74" s="5" t="s">
        <v>292</v>
      </c>
      <c r="C74" s="30">
        <v>354</v>
      </c>
      <c r="D74" s="30">
        <v>358</v>
      </c>
      <c r="E74" s="30">
        <v>373</v>
      </c>
      <c r="F74" s="30">
        <v>390</v>
      </c>
      <c r="G74" s="30">
        <v>405</v>
      </c>
    </row>
    <row r="75" spans="1:7" ht="12.75">
      <c r="A75" s="173" t="s">
        <v>591</v>
      </c>
      <c r="B75" s="5" t="s">
        <v>293</v>
      </c>
      <c r="C75" s="30">
        <v>321</v>
      </c>
      <c r="D75" s="30">
        <v>311</v>
      </c>
      <c r="E75" s="30">
        <v>328</v>
      </c>
      <c r="F75" s="30">
        <v>346</v>
      </c>
      <c r="G75" s="30">
        <v>363</v>
      </c>
    </row>
    <row r="76" spans="1:7" ht="12.75">
      <c r="A76" s="173" t="s">
        <v>592</v>
      </c>
      <c r="B76" s="5" t="s">
        <v>294</v>
      </c>
      <c r="C76" s="30">
        <v>320</v>
      </c>
      <c r="D76" s="30">
        <v>313</v>
      </c>
      <c r="E76" s="30">
        <v>324</v>
      </c>
      <c r="F76" s="30">
        <v>327</v>
      </c>
      <c r="G76" s="30">
        <v>355</v>
      </c>
    </row>
    <row r="77" spans="1:7" ht="12.75">
      <c r="A77" s="173" t="s">
        <v>593</v>
      </c>
      <c r="B77" s="5" t="s">
        <v>295</v>
      </c>
      <c r="C77" s="30">
        <v>189</v>
      </c>
      <c r="D77" s="30">
        <v>178</v>
      </c>
      <c r="E77" s="30">
        <v>171</v>
      </c>
      <c r="F77" s="30">
        <v>181</v>
      </c>
      <c r="G77" s="30">
        <v>193</v>
      </c>
    </row>
    <row r="78" spans="1:7" ht="12.75">
      <c r="A78" s="173" t="s">
        <v>594</v>
      </c>
      <c r="B78" s="5" t="s">
        <v>296</v>
      </c>
      <c r="C78" s="30">
        <v>286</v>
      </c>
      <c r="D78" s="30">
        <v>283</v>
      </c>
      <c r="E78" s="30">
        <v>294</v>
      </c>
      <c r="F78" s="30">
        <v>306</v>
      </c>
      <c r="G78" s="30">
        <v>309</v>
      </c>
    </row>
    <row r="79" spans="1:7" ht="12.75">
      <c r="A79" s="173" t="s">
        <v>595</v>
      </c>
      <c r="B79" s="5" t="s">
        <v>297</v>
      </c>
      <c r="C79" s="30">
        <v>263</v>
      </c>
      <c r="D79" s="30">
        <v>264</v>
      </c>
      <c r="E79" s="30">
        <v>269</v>
      </c>
      <c r="F79" s="30">
        <v>286</v>
      </c>
      <c r="G79" s="30">
        <v>283</v>
      </c>
    </row>
    <row r="80" spans="1:7" ht="12.75">
      <c r="A80" s="173" t="s">
        <v>596</v>
      </c>
      <c r="B80" s="5" t="s">
        <v>298</v>
      </c>
      <c r="C80" s="30">
        <v>546</v>
      </c>
      <c r="D80" s="30">
        <v>606</v>
      </c>
      <c r="E80" s="30">
        <v>686</v>
      </c>
      <c r="F80" s="30">
        <v>703</v>
      </c>
      <c r="G80" s="30">
        <v>795</v>
      </c>
    </row>
    <row r="81" spans="1:7" ht="12.75">
      <c r="A81" s="173" t="s">
        <v>597</v>
      </c>
      <c r="B81" s="5" t="s">
        <v>299</v>
      </c>
      <c r="C81" s="30">
        <v>403</v>
      </c>
      <c r="D81" s="30">
        <v>432</v>
      </c>
      <c r="E81" s="30">
        <v>439</v>
      </c>
      <c r="F81" s="30">
        <v>465</v>
      </c>
      <c r="G81" s="30">
        <v>502</v>
      </c>
    </row>
    <row r="82" spans="1:7" ht="12.75">
      <c r="A82" s="173" t="s">
        <v>598</v>
      </c>
      <c r="B82" s="5" t="s">
        <v>300</v>
      </c>
      <c r="C82" s="30">
        <v>369</v>
      </c>
      <c r="D82" s="30">
        <v>376</v>
      </c>
      <c r="E82" s="30">
        <v>367</v>
      </c>
      <c r="F82" s="30">
        <v>413</v>
      </c>
      <c r="G82" s="30">
        <v>421</v>
      </c>
    </row>
    <row r="83" spans="1:7" ht="12.75">
      <c r="A83" s="173" t="s">
        <v>599</v>
      </c>
      <c r="B83" s="5" t="s">
        <v>301</v>
      </c>
      <c r="C83" s="30">
        <v>330</v>
      </c>
      <c r="D83" s="30">
        <v>336</v>
      </c>
      <c r="E83" s="30">
        <v>334</v>
      </c>
      <c r="F83" s="30">
        <v>370</v>
      </c>
      <c r="G83" s="30">
        <v>364</v>
      </c>
    </row>
    <row r="84" spans="1:7" ht="12.75">
      <c r="A84" s="173" t="s">
        <v>600</v>
      </c>
      <c r="B84" s="5" t="s">
        <v>302</v>
      </c>
      <c r="C84" s="30">
        <v>184</v>
      </c>
      <c r="D84" s="30">
        <v>171</v>
      </c>
      <c r="E84" s="30">
        <v>177</v>
      </c>
      <c r="F84" s="30">
        <v>188</v>
      </c>
      <c r="G84" s="30">
        <v>203</v>
      </c>
    </row>
    <row r="85" spans="1:7" ht="12.75">
      <c r="A85" s="173" t="s">
        <v>601</v>
      </c>
      <c r="B85" s="5" t="s">
        <v>303</v>
      </c>
      <c r="C85" s="30">
        <v>185</v>
      </c>
      <c r="D85" s="30">
        <v>203</v>
      </c>
      <c r="E85" s="30">
        <v>215</v>
      </c>
      <c r="F85" s="30">
        <v>208</v>
      </c>
      <c r="G85" s="30">
        <v>213</v>
      </c>
    </row>
    <row r="86" spans="1:7" ht="12.75">
      <c r="A86" s="173" t="s">
        <v>602</v>
      </c>
      <c r="B86" s="5" t="s">
        <v>304</v>
      </c>
      <c r="C86" s="30">
        <v>214</v>
      </c>
      <c r="D86" s="30">
        <v>210</v>
      </c>
      <c r="E86" s="30">
        <v>217</v>
      </c>
      <c r="F86" s="30">
        <v>225</v>
      </c>
      <c r="G86" s="30">
        <v>237</v>
      </c>
    </row>
    <row r="87" spans="1:7" ht="12.75">
      <c r="A87" s="173" t="s">
        <v>603</v>
      </c>
      <c r="B87" s="5" t="s">
        <v>305</v>
      </c>
      <c r="C87" s="30">
        <v>225</v>
      </c>
      <c r="D87" s="30">
        <v>231</v>
      </c>
      <c r="E87" s="30">
        <v>235</v>
      </c>
      <c r="F87" s="30">
        <v>238</v>
      </c>
      <c r="G87" s="30">
        <v>253</v>
      </c>
    </row>
    <row r="88" spans="1:7" ht="12.75">
      <c r="A88" s="173" t="s">
        <v>604</v>
      </c>
      <c r="B88" s="5" t="s">
        <v>306</v>
      </c>
      <c r="C88" s="30">
        <v>258</v>
      </c>
      <c r="D88" s="30">
        <v>305</v>
      </c>
      <c r="E88" s="30">
        <v>321</v>
      </c>
      <c r="F88" s="30">
        <v>357</v>
      </c>
      <c r="G88" s="30">
        <v>322</v>
      </c>
    </row>
    <row r="89" spans="1:7" ht="12.75">
      <c r="A89" s="173" t="s">
        <v>605</v>
      </c>
      <c r="B89" s="5" t="s">
        <v>307</v>
      </c>
      <c r="C89" s="30">
        <v>401</v>
      </c>
      <c r="D89" s="30">
        <v>353</v>
      </c>
      <c r="E89" s="30">
        <v>319</v>
      </c>
      <c r="F89" s="30">
        <v>337</v>
      </c>
      <c r="G89" s="30">
        <v>338</v>
      </c>
    </row>
    <row r="90" spans="1:7" ht="12.75">
      <c r="A90" s="173" t="s">
        <v>606</v>
      </c>
      <c r="B90" s="5" t="s">
        <v>14</v>
      </c>
      <c r="C90" s="30">
        <v>343</v>
      </c>
      <c r="D90" s="30">
        <v>348</v>
      </c>
      <c r="E90" s="30">
        <v>358</v>
      </c>
      <c r="F90" s="30">
        <v>382</v>
      </c>
      <c r="G90" s="30">
        <v>399</v>
      </c>
    </row>
    <row r="91" spans="1:7" ht="12.75">
      <c r="A91" s="173" t="s">
        <v>607</v>
      </c>
      <c r="B91" s="5" t="s">
        <v>308</v>
      </c>
      <c r="C91" s="30">
        <v>238</v>
      </c>
      <c r="D91" s="30">
        <v>239</v>
      </c>
      <c r="E91" s="30">
        <v>246</v>
      </c>
      <c r="F91" s="30">
        <v>249</v>
      </c>
      <c r="G91" s="30">
        <v>252</v>
      </c>
    </row>
    <row r="92" spans="1:7" ht="12.75">
      <c r="A92" s="173" t="s">
        <v>608</v>
      </c>
      <c r="B92" s="5" t="s">
        <v>309</v>
      </c>
      <c r="C92" s="30">
        <v>476</v>
      </c>
      <c r="D92" s="30">
        <v>492</v>
      </c>
      <c r="E92" s="30">
        <v>482</v>
      </c>
      <c r="F92" s="30">
        <v>477</v>
      </c>
      <c r="G92" s="30">
        <v>507</v>
      </c>
    </row>
    <row r="93" spans="1:7" ht="12.75">
      <c r="A93" s="173" t="s">
        <v>609</v>
      </c>
      <c r="B93" s="5" t="s">
        <v>310</v>
      </c>
      <c r="C93" s="30">
        <v>257</v>
      </c>
      <c r="D93" s="30">
        <v>262</v>
      </c>
      <c r="E93" s="30">
        <v>267</v>
      </c>
      <c r="F93" s="30">
        <v>287</v>
      </c>
      <c r="G93" s="30">
        <v>278</v>
      </c>
    </row>
    <row r="94" spans="1:7" ht="12.75">
      <c r="A94" s="173" t="s">
        <v>610</v>
      </c>
      <c r="B94" s="5" t="s">
        <v>311</v>
      </c>
      <c r="C94" s="30">
        <v>300</v>
      </c>
      <c r="D94" s="30">
        <v>318</v>
      </c>
      <c r="E94" s="30">
        <v>337</v>
      </c>
      <c r="F94" s="30">
        <v>363</v>
      </c>
      <c r="G94" s="30">
        <v>368</v>
      </c>
    </row>
    <row r="95" spans="1:7" ht="12.75">
      <c r="A95" s="173" t="s">
        <v>611</v>
      </c>
      <c r="B95" s="5" t="s">
        <v>312</v>
      </c>
      <c r="C95" s="30">
        <v>248</v>
      </c>
      <c r="D95" s="30">
        <v>255</v>
      </c>
      <c r="E95" s="30">
        <v>268</v>
      </c>
      <c r="F95" s="30">
        <v>275</v>
      </c>
      <c r="G95" s="30">
        <v>274</v>
      </c>
    </row>
    <row r="96" spans="1:7" ht="12.75">
      <c r="A96" s="173" t="s">
        <v>612</v>
      </c>
      <c r="B96" s="5" t="s">
        <v>16</v>
      </c>
      <c r="C96" s="30">
        <v>293</v>
      </c>
      <c r="D96" s="30">
        <v>304</v>
      </c>
      <c r="E96" s="30">
        <v>309</v>
      </c>
      <c r="F96" s="30">
        <v>325</v>
      </c>
      <c r="G96" s="30">
        <v>330</v>
      </c>
    </row>
    <row r="97" spans="1:7" ht="12.75">
      <c r="A97" s="173" t="s">
        <v>613</v>
      </c>
      <c r="B97" s="5" t="s">
        <v>313</v>
      </c>
      <c r="C97" s="30">
        <v>296</v>
      </c>
      <c r="D97" s="30">
        <v>308</v>
      </c>
      <c r="E97" s="30">
        <v>309</v>
      </c>
      <c r="F97" s="30">
        <v>331</v>
      </c>
      <c r="G97" s="30">
        <v>326</v>
      </c>
    </row>
    <row r="98" spans="1:7" ht="12.75">
      <c r="A98" s="173" t="s">
        <v>614</v>
      </c>
      <c r="B98" s="5" t="s">
        <v>314</v>
      </c>
      <c r="C98" s="30">
        <v>335</v>
      </c>
      <c r="D98" s="30">
        <v>359</v>
      </c>
      <c r="E98" s="30">
        <v>369</v>
      </c>
      <c r="F98" s="30">
        <v>388</v>
      </c>
      <c r="G98" s="30">
        <v>382</v>
      </c>
    </row>
    <row r="99" spans="1:7" ht="12.75">
      <c r="A99" s="173" t="s">
        <v>615</v>
      </c>
      <c r="B99" s="5" t="s">
        <v>315</v>
      </c>
      <c r="C99" s="30">
        <v>272</v>
      </c>
      <c r="D99" s="30">
        <v>285</v>
      </c>
      <c r="E99" s="30">
        <v>294</v>
      </c>
      <c r="F99" s="30">
        <v>269</v>
      </c>
      <c r="G99" s="30">
        <v>273</v>
      </c>
    </row>
    <row r="100" spans="1:7" ht="12.75">
      <c r="A100" s="173" t="s">
        <v>616</v>
      </c>
      <c r="B100" s="5" t="s">
        <v>316</v>
      </c>
      <c r="C100" s="30">
        <v>277</v>
      </c>
      <c r="D100" s="30">
        <v>293</v>
      </c>
      <c r="E100" s="30">
        <v>308</v>
      </c>
      <c r="F100" s="30">
        <v>334</v>
      </c>
      <c r="G100" s="30">
        <v>336</v>
      </c>
    </row>
    <row r="101" spans="1:7" ht="12.75">
      <c r="A101" s="173" t="s">
        <v>617</v>
      </c>
      <c r="B101" s="5" t="s">
        <v>317</v>
      </c>
      <c r="C101" s="30">
        <v>240</v>
      </c>
      <c r="D101" s="30">
        <v>244</v>
      </c>
      <c r="E101" s="30">
        <v>247</v>
      </c>
      <c r="F101" s="30">
        <v>265</v>
      </c>
      <c r="G101" s="30">
        <v>267</v>
      </c>
    </row>
    <row r="102" spans="1:7" ht="12.75">
      <c r="A102" s="173" t="s">
        <v>618</v>
      </c>
      <c r="B102" s="5" t="s">
        <v>318</v>
      </c>
      <c r="C102" s="30">
        <v>168</v>
      </c>
      <c r="D102" s="30">
        <v>165</v>
      </c>
      <c r="E102" s="30">
        <v>173</v>
      </c>
      <c r="F102" s="30">
        <v>178</v>
      </c>
      <c r="G102" s="30">
        <v>191</v>
      </c>
    </row>
    <row r="103" spans="1:7" ht="12.75">
      <c r="A103" s="173" t="s">
        <v>619</v>
      </c>
      <c r="B103" s="5" t="s">
        <v>319</v>
      </c>
      <c r="C103" s="30">
        <v>197</v>
      </c>
      <c r="D103" s="30">
        <v>191</v>
      </c>
      <c r="E103" s="30">
        <v>200</v>
      </c>
      <c r="F103" s="30">
        <v>207</v>
      </c>
      <c r="G103" s="30">
        <v>224</v>
      </c>
    </row>
    <row r="104" spans="1:7" ht="12.75">
      <c r="A104" s="173" t="s">
        <v>620</v>
      </c>
      <c r="B104" s="5" t="s">
        <v>320</v>
      </c>
      <c r="C104" s="30">
        <v>370</v>
      </c>
      <c r="D104" s="30">
        <v>381</v>
      </c>
      <c r="E104" s="30">
        <v>398</v>
      </c>
      <c r="F104" s="30">
        <v>403</v>
      </c>
      <c r="G104" s="30">
        <v>400</v>
      </c>
    </row>
    <row r="105" spans="1:7" ht="12.75">
      <c r="A105" s="173" t="s">
        <v>621</v>
      </c>
      <c r="B105" s="5" t="s">
        <v>321</v>
      </c>
      <c r="C105" s="30">
        <v>195</v>
      </c>
      <c r="D105" s="30">
        <v>196</v>
      </c>
      <c r="E105" s="30">
        <v>201</v>
      </c>
      <c r="F105" s="30">
        <v>203</v>
      </c>
      <c r="G105" s="30">
        <v>226</v>
      </c>
    </row>
    <row r="106" spans="1:7" ht="12.75">
      <c r="A106" s="173" t="s">
        <v>622</v>
      </c>
      <c r="B106" s="5" t="s">
        <v>322</v>
      </c>
      <c r="C106" s="30">
        <v>207</v>
      </c>
      <c r="D106" s="30">
        <v>203</v>
      </c>
      <c r="E106" s="30">
        <v>209</v>
      </c>
      <c r="F106" s="30">
        <v>216</v>
      </c>
      <c r="G106" s="30">
        <v>223</v>
      </c>
    </row>
    <row r="107" spans="1:7" ht="12.75">
      <c r="A107" s="173" t="s">
        <v>623</v>
      </c>
      <c r="B107" s="5" t="s">
        <v>323</v>
      </c>
      <c r="C107" s="30">
        <v>231</v>
      </c>
      <c r="D107" s="30">
        <v>235</v>
      </c>
      <c r="E107" s="30">
        <v>238</v>
      </c>
      <c r="F107" s="30">
        <v>252</v>
      </c>
      <c r="G107" s="30">
        <v>266</v>
      </c>
    </row>
    <row r="108" spans="1:7" ht="12.75">
      <c r="A108" s="173" t="s">
        <v>624</v>
      </c>
      <c r="B108" s="5" t="s">
        <v>324</v>
      </c>
      <c r="C108" s="30">
        <v>266</v>
      </c>
      <c r="D108" s="30">
        <v>262</v>
      </c>
      <c r="E108" s="30">
        <v>241</v>
      </c>
      <c r="F108" s="30">
        <v>256</v>
      </c>
      <c r="G108" s="30">
        <v>242</v>
      </c>
    </row>
    <row r="109" spans="1:7" ht="12.75">
      <c r="A109" s="173" t="s">
        <v>625</v>
      </c>
      <c r="B109" s="5" t="s">
        <v>325</v>
      </c>
      <c r="C109" s="30">
        <v>152</v>
      </c>
      <c r="D109" s="30">
        <v>161</v>
      </c>
      <c r="E109" s="30">
        <v>169</v>
      </c>
      <c r="F109" s="30">
        <v>172</v>
      </c>
      <c r="G109" s="30">
        <v>184</v>
      </c>
    </row>
    <row r="110" spans="1:7" ht="12.75">
      <c r="A110" s="173" t="s">
        <v>626</v>
      </c>
      <c r="B110" s="5" t="s">
        <v>326</v>
      </c>
      <c r="C110" s="30">
        <v>186</v>
      </c>
      <c r="D110" s="30">
        <v>192</v>
      </c>
      <c r="E110" s="30">
        <v>198</v>
      </c>
      <c r="F110" s="30">
        <v>205</v>
      </c>
      <c r="G110" s="30">
        <v>225</v>
      </c>
    </row>
    <row r="111" spans="1:7" ht="12.75">
      <c r="A111" s="173" t="s">
        <v>627</v>
      </c>
      <c r="B111" s="5" t="s">
        <v>327</v>
      </c>
      <c r="C111" s="30">
        <v>284</v>
      </c>
      <c r="D111" s="30">
        <v>270</v>
      </c>
      <c r="E111" s="30">
        <v>257</v>
      </c>
      <c r="F111" s="30">
        <v>294</v>
      </c>
      <c r="G111" s="30">
        <v>280</v>
      </c>
    </row>
    <row r="112" spans="1:7" ht="12.75">
      <c r="A112" s="173" t="s">
        <v>628</v>
      </c>
      <c r="B112" s="5" t="s">
        <v>328</v>
      </c>
      <c r="C112" s="30">
        <v>174</v>
      </c>
      <c r="D112" s="30">
        <v>177</v>
      </c>
      <c r="E112" s="30">
        <v>179</v>
      </c>
      <c r="F112" s="30">
        <v>186</v>
      </c>
      <c r="G112" s="30">
        <v>191</v>
      </c>
    </row>
    <row r="113" spans="1:7" ht="12.75">
      <c r="A113" s="173" t="s">
        <v>629</v>
      </c>
      <c r="B113" s="5" t="s">
        <v>329</v>
      </c>
      <c r="C113" s="30">
        <v>185</v>
      </c>
      <c r="D113" s="30">
        <v>183</v>
      </c>
      <c r="E113" s="30">
        <v>189</v>
      </c>
      <c r="F113" s="30">
        <v>199</v>
      </c>
      <c r="G113" s="30">
        <v>216</v>
      </c>
    </row>
    <row r="114" spans="1:7" ht="12.75">
      <c r="A114" s="173" t="s">
        <v>630</v>
      </c>
      <c r="B114" s="5" t="s">
        <v>330</v>
      </c>
      <c r="C114" s="30">
        <v>210</v>
      </c>
      <c r="D114" s="30">
        <v>225</v>
      </c>
      <c r="E114" s="30">
        <v>238</v>
      </c>
      <c r="F114" s="30">
        <v>239</v>
      </c>
      <c r="G114" s="30">
        <v>249</v>
      </c>
    </row>
    <row r="115" spans="1:7" ht="12.75">
      <c r="A115" s="173" t="s">
        <v>631</v>
      </c>
      <c r="B115" s="5" t="s">
        <v>331</v>
      </c>
      <c r="C115" s="30">
        <v>168</v>
      </c>
      <c r="D115" s="30">
        <v>173</v>
      </c>
      <c r="E115" s="30">
        <v>176</v>
      </c>
      <c r="F115" s="30">
        <v>181</v>
      </c>
      <c r="G115" s="30">
        <v>197</v>
      </c>
    </row>
    <row r="116" spans="1:7" ht="12.75">
      <c r="A116" s="173" t="s">
        <v>632</v>
      </c>
      <c r="B116" s="5" t="s">
        <v>332</v>
      </c>
      <c r="C116" s="30">
        <v>228</v>
      </c>
      <c r="D116" s="30">
        <v>234</v>
      </c>
      <c r="E116" s="30">
        <v>240</v>
      </c>
      <c r="F116" s="30">
        <v>241</v>
      </c>
      <c r="G116" s="30">
        <v>245</v>
      </c>
    </row>
    <row r="117" spans="1:7" ht="12.75">
      <c r="A117" s="173" t="s">
        <v>633</v>
      </c>
      <c r="B117" s="5" t="s">
        <v>333</v>
      </c>
      <c r="C117" s="30">
        <v>265</v>
      </c>
      <c r="D117" s="30">
        <v>250</v>
      </c>
      <c r="E117" s="30">
        <v>273</v>
      </c>
      <c r="F117" s="30">
        <v>287</v>
      </c>
      <c r="G117" s="30">
        <v>325</v>
      </c>
    </row>
    <row r="118" spans="1:7" ht="12.75">
      <c r="A118" s="173" t="s">
        <v>634</v>
      </c>
      <c r="B118" s="5" t="s">
        <v>334</v>
      </c>
      <c r="C118" s="30">
        <v>217</v>
      </c>
      <c r="D118" s="30">
        <v>222</v>
      </c>
      <c r="E118" s="30">
        <v>224</v>
      </c>
      <c r="F118" s="30">
        <v>229</v>
      </c>
      <c r="G118" s="30">
        <v>238</v>
      </c>
    </row>
    <row r="119" spans="1:7" ht="12.75">
      <c r="A119" s="173" t="s">
        <v>635</v>
      </c>
      <c r="B119" s="5" t="s">
        <v>335</v>
      </c>
      <c r="C119" s="30">
        <v>397</v>
      </c>
      <c r="D119" s="30">
        <v>397</v>
      </c>
      <c r="E119" s="30">
        <v>425</v>
      </c>
      <c r="F119" s="30">
        <v>461</v>
      </c>
      <c r="G119" s="30">
        <v>499</v>
      </c>
    </row>
    <row r="120" spans="1:7" ht="12.75">
      <c r="A120" s="173" t="s">
        <v>636</v>
      </c>
      <c r="B120" s="5" t="s">
        <v>336</v>
      </c>
      <c r="C120" s="30">
        <v>218</v>
      </c>
      <c r="D120" s="30">
        <v>223</v>
      </c>
      <c r="E120" s="30">
        <v>232</v>
      </c>
      <c r="F120" s="30">
        <v>243</v>
      </c>
      <c r="G120" s="30">
        <v>269</v>
      </c>
    </row>
    <row r="121" spans="1:7" ht="12.75">
      <c r="A121" s="173" t="s">
        <v>637</v>
      </c>
      <c r="B121" s="5" t="s">
        <v>337</v>
      </c>
      <c r="C121" s="30">
        <v>263</v>
      </c>
      <c r="D121" s="30">
        <v>253</v>
      </c>
      <c r="E121" s="30">
        <v>273</v>
      </c>
      <c r="F121" s="30">
        <v>276</v>
      </c>
      <c r="G121" s="30">
        <v>294</v>
      </c>
    </row>
    <row r="122" spans="1:7" ht="12.75">
      <c r="A122" s="173" t="s">
        <v>638</v>
      </c>
      <c r="B122" s="5" t="s">
        <v>338</v>
      </c>
      <c r="C122" s="30">
        <v>611</v>
      </c>
      <c r="D122" s="30">
        <v>602</v>
      </c>
      <c r="E122" s="30">
        <v>623</v>
      </c>
      <c r="F122" s="30">
        <v>666</v>
      </c>
      <c r="G122" s="30">
        <v>724</v>
      </c>
    </row>
    <row r="123" spans="1:7" ht="12.75">
      <c r="A123" s="173" t="s">
        <v>639</v>
      </c>
      <c r="B123" s="5" t="s">
        <v>339</v>
      </c>
      <c r="C123" s="30">
        <v>423</v>
      </c>
      <c r="D123" s="30">
        <v>425</v>
      </c>
      <c r="E123" s="30">
        <v>451</v>
      </c>
      <c r="F123" s="30">
        <v>485</v>
      </c>
      <c r="G123" s="30">
        <v>499</v>
      </c>
    </row>
    <row r="124" spans="1:7" ht="12.75">
      <c r="A124" s="173" t="s">
        <v>640</v>
      </c>
      <c r="B124" s="5" t="s">
        <v>340</v>
      </c>
      <c r="C124" s="30">
        <v>494</v>
      </c>
      <c r="D124" s="30">
        <v>521</v>
      </c>
      <c r="E124" s="30">
        <v>541</v>
      </c>
      <c r="F124" s="30">
        <v>582</v>
      </c>
      <c r="G124" s="30">
        <v>548</v>
      </c>
    </row>
    <row r="125" spans="1:7" ht="12.75">
      <c r="A125" s="173" t="s">
        <v>641</v>
      </c>
      <c r="B125" s="5" t="s">
        <v>341</v>
      </c>
      <c r="C125" s="30">
        <v>256</v>
      </c>
      <c r="D125" s="30">
        <v>269</v>
      </c>
      <c r="E125" s="30">
        <v>277</v>
      </c>
      <c r="F125" s="30">
        <v>294</v>
      </c>
      <c r="G125" s="30">
        <v>313</v>
      </c>
    </row>
    <row r="126" spans="1:7" ht="12.75">
      <c r="A126" s="173" t="s">
        <v>642</v>
      </c>
      <c r="B126" s="5" t="s">
        <v>342</v>
      </c>
      <c r="C126" s="30">
        <v>387</v>
      </c>
      <c r="D126" s="30">
        <v>392</v>
      </c>
      <c r="E126" s="30">
        <v>401</v>
      </c>
      <c r="F126" s="30">
        <v>417</v>
      </c>
      <c r="G126" s="30">
        <v>438</v>
      </c>
    </row>
    <row r="127" spans="1:7" ht="12.75">
      <c r="A127" s="173" t="s">
        <v>643</v>
      </c>
      <c r="B127" s="5" t="s">
        <v>343</v>
      </c>
      <c r="C127" s="30">
        <v>274</v>
      </c>
      <c r="D127" s="30">
        <v>281</v>
      </c>
      <c r="E127" s="30">
        <v>292</v>
      </c>
      <c r="F127" s="30">
        <v>304</v>
      </c>
      <c r="G127" s="30">
        <v>330</v>
      </c>
    </row>
    <row r="128" spans="1:7" ht="12.75">
      <c r="A128" s="173" t="s">
        <v>644</v>
      </c>
      <c r="B128" s="5" t="s">
        <v>344</v>
      </c>
      <c r="C128" s="30">
        <v>233</v>
      </c>
      <c r="D128" s="30">
        <v>220</v>
      </c>
      <c r="E128" s="30">
        <v>213</v>
      </c>
      <c r="F128" s="30">
        <v>212</v>
      </c>
      <c r="G128" s="30">
        <v>238</v>
      </c>
    </row>
    <row r="129" spans="1:7" ht="12.75">
      <c r="A129" s="173" t="s">
        <v>645</v>
      </c>
      <c r="B129" s="5" t="s">
        <v>345</v>
      </c>
      <c r="C129" s="30">
        <v>264</v>
      </c>
      <c r="D129" s="30">
        <v>282</v>
      </c>
      <c r="E129" s="30">
        <v>294</v>
      </c>
      <c r="F129" s="30">
        <v>309</v>
      </c>
      <c r="G129" s="30">
        <v>321</v>
      </c>
    </row>
    <row r="130" spans="1:7" ht="12.75">
      <c r="A130" s="173" t="s">
        <v>646</v>
      </c>
      <c r="B130" s="5" t="s">
        <v>346</v>
      </c>
      <c r="C130" s="30">
        <v>206</v>
      </c>
      <c r="D130" s="30">
        <v>210</v>
      </c>
      <c r="E130" s="30">
        <v>206</v>
      </c>
      <c r="F130" s="30">
        <v>221</v>
      </c>
      <c r="G130" s="30">
        <v>221</v>
      </c>
    </row>
    <row r="131" spans="1:7" ht="12.75">
      <c r="A131" s="173" t="s">
        <v>647</v>
      </c>
      <c r="B131" s="5" t="s">
        <v>347</v>
      </c>
      <c r="C131" s="30">
        <v>312</v>
      </c>
      <c r="D131" s="30">
        <v>316</v>
      </c>
      <c r="E131" s="30">
        <v>330</v>
      </c>
      <c r="F131" s="30">
        <v>347</v>
      </c>
      <c r="G131" s="30">
        <v>358</v>
      </c>
    </row>
    <row r="132" spans="1:7" ht="12.75">
      <c r="A132" s="173" t="s">
        <v>648</v>
      </c>
      <c r="B132" s="5" t="s">
        <v>348</v>
      </c>
      <c r="C132" s="30">
        <v>238</v>
      </c>
      <c r="D132" s="30">
        <v>244</v>
      </c>
      <c r="E132" s="30">
        <v>248</v>
      </c>
      <c r="F132" s="30">
        <v>261</v>
      </c>
      <c r="G132" s="30">
        <v>273</v>
      </c>
    </row>
    <row r="133" spans="1:7" ht="12.75">
      <c r="A133" s="173" t="s">
        <v>649</v>
      </c>
      <c r="B133" s="5" t="s">
        <v>349</v>
      </c>
      <c r="C133" s="30">
        <v>301</v>
      </c>
      <c r="D133" s="30">
        <v>309</v>
      </c>
      <c r="E133" s="30">
        <v>317</v>
      </c>
      <c r="F133" s="30">
        <v>337</v>
      </c>
      <c r="G133" s="30">
        <v>352</v>
      </c>
    </row>
    <row r="134" spans="1:7" ht="12.75">
      <c r="A134" s="173" t="s">
        <v>650</v>
      </c>
      <c r="B134" s="5" t="s">
        <v>350</v>
      </c>
      <c r="C134" s="30">
        <v>257</v>
      </c>
      <c r="D134" s="30">
        <v>256</v>
      </c>
      <c r="E134" s="30">
        <v>267</v>
      </c>
      <c r="F134" s="30">
        <v>278</v>
      </c>
      <c r="G134" s="30">
        <v>293</v>
      </c>
    </row>
    <row r="135" spans="1:7" ht="12.75">
      <c r="A135" s="173" t="s">
        <v>651</v>
      </c>
      <c r="B135" s="5" t="s">
        <v>351</v>
      </c>
      <c r="C135" s="30">
        <v>333</v>
      </c>
      <c r="D135" s="30">
        <v>317</v>
      </c>
      <c r="E135" s="30">
        <v>331</v>
      </c>
      <c r="F135" s="30">
        <v>322</v>
      </c>
      <c r="G135" s="30">
        <v>333</v>
      </c>
    </row>
    <row r="136" spans="1:7" ht="12.75">
      <c r="A136" s="173" t="s">
        <v>652</v>
      </c>
      <c r="B136" s="5" t="s">
        <v>352</v>
      </c>
      <c r="C136" s="30">
        <v>334</v>
      </c>
      <c r="D136" s="30">
        <v>332</v>
      </c>
      <c r="E136" s="30">
        <v>342</v>
      </c>
      <c r="F136" s="30">
        <v>359</v>
      </c>
      <c r="G136" s="30">
        <v>374</v>
      </c>
    </row>
    <row r="137" spans="1:7" ht="12.75">
      <c r="A137" s="173" t="s">
        <v>653</v>
      </c>
      <c r="B137" s="5" t="s">
        <v>353</v>
      </c>
      <c r="C137" s="30">
        <v>236</v>
      </c>
      <c r="D137" s="30">
        <v>235</v>
      </c>
      <c r="E137" s="30">
        <v>235</v>
      </c>
      <c r="F137" s="30">
        <v>252</v>
      </c>
      <c r="G137" s="30">
        <v>266</v>
      </c>
    </row>
    <row r="138" spans="1:7" ht="12.75">
      <c r="A138" s="173" t="s">
        <v>654</v>
      </c>
      <c r="B138" s="5" t="s">
        <v>354</v>
      </c>
      <c r="C138" s="30">
        <v>325</v>
      </c>
      <c r="D138" s="30">
        <v>324</v>
      </c>
      <c r="E138" s="30">
        <v>330</v>
      </c>
      <c r="F138" s="30">
        <v>345</v>
      </c>
      <c r="G138" s="30">
        <v>351</v>
      </c>
    </row>
    <row r="139" spans="1:7" ht="12.75">
      <c r="A139" s="173" t="s">
        <v>655</v>
      </c>
      <c r="B139" s="5" t="s">
        <v>355</v>
      </c>
      <c r="C139" s="30">
        <v>392</v>
      </c>
      <c r="D139" s="30">
        <v>435</v>
      </c>
      <c r="E139" s="30">
        <v>411</v>
      </c>
      <c r="F139" s="30">
        <v>391</v>
      </c>
      <c r="G139" s="30">
        <v>428</v>
      </c>
    </row>
    <row r="140" spans="1:7" ht="12.75">
      <c r="A140" s="173" t="s">
        <v>656</v>
      </c>
      <c r="B140" s="5" t="s">
        <v>356</v>
      </c>
      <c r="C140" s="30">
        <v>231</v>
      </c>
      <c r="D140" s="30">
        <v>233</v>
      </c>
      <c r="E140" s="30">
        <v>240</v>
      </c>
      <c r="F140" s="30">
        <v>249</v>
      </c>
      <c r="G140" s="30">
        <v>270</v>
      </c>
    </row>
    <row r="141" spans="1:7" ht="12.75">
      <c r="A141" s="173" t="s">
        <v>657</v>
      </c>
      <c r="B141" s="5" t="s">
        <v>357</v>
      </c>
      <c r="C141" s="30">
        <v>308</v>
      </c>
      <c r="D141" s="30">
        <v>320</v>
      </c>
      <c r="E141" s="30">
        <v>331</v>
      </c>
      <c r="F141" s="30">
        <v>346</v>
      </c>
      <c r="G141" s="30">
        <v>387</v>
      </c>
    </row>
    <row r="142" spans="1:7" ht="12.75">
      <c r="A142" s="173" t="s">
        <v>658</v>
      </c>
      <c r="B142" s="5" t="s">
        <v>358</v>
      </c>
      <c r="C142" s="30">
        <v>236</v>
      </c>
      <c r="D142" s="30">
        <v>253</v>
      </c>
      <c r="E142" s="30">
        <v>251</v>
      </c>
      <c r="F142" s="30">
        <v>256</v>
      </c>
      <c r="G142" s="30">
        <v>289</v>
      </c>
    </row>
    <row r="143" spans="1:7" ht="12.75">
      <c r="A143" s="173" t="s">
        <v>659</v>
      </c>
      <c r="B143" s="5" t="s">
        <v>359</v>
      </c>
      <c r="C143" s="30">
        <v>209</v>
      </c>
      <c r="D143" s="30">
        <v>211</v>
      </c>
      <c r="E143" s="30">
        <v>221</v>
      </c>
      <c r="F143" s="30">
        <v>228</v>
      </c>
      <c r="G143" s="30">
        <v>239</v>
      </c>
    </row>
    <row r="144" spans="1:7" ht="12.75">
      <c r="A144" s="173" t="s">
        <v>660</v>
      </c>
      <c r="B144" s="5" t="s">
        <v>360</v>
      </c>
      <c r="C144" s="30">
        <v>476</v>
      </c>
      <c r="D144" s="30">
        <v>474</v>
      </c>
      <c r="E144" s="30">
        <v>469</v>
      </c>
      <c r="F144" s="30">
        <v>517</v>
      </c>
      <c r="G144" s="30">
        <v>556</v>
      </c>
    </row>
    <row r="145" spans="1:7" ht="12.75">
      <c r="A145" s="173" t="s">
        <v>661</v>
      </c>
      <c r="B145" s="5" t="s">
        <v>361</v>
      </c>
      <c r="C145" s="30">
        <v>240</v>
      </c>
      <c r="D145" s="30">
        <v>245</v>
      </c>
      <c r="E145" s="30">
        <v>252</v>
      </c>
      <c r="F145" s="30">
        <v>262</v>
      </c>
      <c r="G145" s="30">
        <v>276</v>
      </c>
    </row>
    <row r="146" spans="1:7" ht="12.75">
      <c r="A146" s="173" t="s">
        <v>662</v>
      </c>
      <c r="B146" s="5" t="s">
        <v>362</v>
      </c>
      <c r="C146" s="30">
        <v>246</v>
      </c>
      <c r="D146" s="30">
        <v>246</v>
      </c>
      <c r="E146" s="30">
        <v>253</v>
      </c>
      <c r="F146" s="30">
        <v>267</v>
      </c>
      <c r="G146" s="30">
        <v>277</v>
      </c>
    </row>
    <row r="147" spans="1:7" ht="12.75">
      <c r="A147" s="173" t="s">
        <v>663</v>
      </c>
      <c r="B147" s="5" t="s">
        <v>363</v>
      </c>
      <c r="C147" s="30">
        <v>331</v>
      </c>
      <c r="D147" s="30">
        <v>355</v>
      </c>
      <c r="E147" s="30">
        <v>382</v>
      </c>
      <c r="F147" s="30">
        <v>411</v>
      </c>
      <c r="G147" s="30">
        <v>430</v>
      </c>
    </row>
    <row r="148" spans="1:7" ht="12.75">
      <c r="A148" s="173" t="s">
        <v>664</v>
      </c>
      <c r="B148" s="5" t="s">
        <v>364</v>
      </c>
      <c r="C148" s="30">
        <v>233</v>
      </c>
      <c r="D148" s="30">
        <v>228</v>
      </c>
      <c r="E148" s="30">
        <v>245</v>
      </c>
      <c r="F148" s="30">
        <v>258</v>
      </c>
      <c r="G148" s="30">
        <v>278</v>
      </c>
    </row>
    <row r="149" spans="1:7" ht="12.75">
      <c r="A149" s="173" t="s">
        <v>665</v>
      </c>
      <c r="B149" s="5" t="s">
        <v>365</v>
      </c>
      <c r="C149" s="30">
        <v>285</v>
      </c>
      <c r="D149" s="30">
        <v>293</v>
      </c>
      <c r="E149" s="30">
        <v>315</v>
      </c>
      <c r="F149" s="30">
        <v>324</v>
      </c>
      <c r="G149" s="30">
        <v>338</v>
      </c>
    </row>
    <row r="150" spans="1:7" ht="12.75">
      <c r="A150" s="173" t="s">
        <v>666</v>
      </c>
      <c r="B150" s="5" t="s">
        <v>366</v>
      </c>
      <c r="C150" s="30">
        <v>285</v>
      </c>
      <c r="D150" s="30">
        <v>273</v>
      </c>
      <c r="E150" s="30">
        <v>299</v>
      </c>
      <c r="F150" s="30">
        <v>298</v>
      </c>
      <c r="G150" s="30">
        <v>303</v>
      </c>
    </row>
    <row r="151" spans="1:7" ht="12.75">
      <c r="A151" s="173" t="s">
        <v>667</v>
      </c>
      <c r="B151" s="5" t="s">
        <v>367</v>
      </c>
      <c r="C151" s="30">
        <v>165</v>
      </c>
      <c r="D151" s="30">
        <v>179</v>
      </c>
      <c r="E151" s="30">
        <v>197</v>
      </c>
      <c r="F151" s="30">
        <v>205</v>
      </c>
      <c r="G151" s="30">
        <v>216</v>
      </c>
    </row>
    <row r="152" spans="1:7" ht="12.75">
      <c r="A152" s="173" t="s">
        <v>668</v>
      </c>
      <c r="B152" s="5" t="s">
        <v>368</v>
      </c>
      <c r="C152" s="30">
        <v>175</v>
      </c>
      <c r="D152" s="30">
        <v>182</v>
      </c>
      <c r="E152" s="30">
        <v>197</v>
      </c>
      <c r="F152" s="30">
        <v>195</v>
      </c>
      <c r="G152" s="30">
        <v>208</v>
      </c>
    </row>
    <row r="153" spans="1:7" ht="12.75">
      <c r="A153" s="173" t="s">
        <v>669</v>
      </c>
      <c r="B153" s="5" t="s">
        <v>369</v>
      </c>
      <c r="C153" s="30">
        <v>158</v>
      </c>
      <c r="D153" s="30">
        <v>159</v>
      </c>
      <c r="E153" s="30">
        <v>168</v>
      </c>
      <c r="F153" s="30">
        <v>178</v>
      </c>
      <c r="G153" s="30">
        <v>188</v>
      </c>
    </row>
    <row r="154" spans="1:7" ht="12.75">
      <c r="A154" s="173" t="s">
        <v>670</v>
      </c>
      <c r="B154" s="5" t="s">
        <v>370</v>
      </c>
      <c r="C154" s="30">
        <v>312</v>
      </c>
      <c r="D154" s="30">
        <v>355</v>
      </c>
      <c r="E154" s="30">
        <v>366</v>
      </c>
      <c r="F154" s="30">
        <v>382</v>
      </c>
      <c r="G154" s="30">
        <v>379</v>
      </c>
    </row>
    <row r="155" spans="1:7" ht="12.75">
      <c r="A155" s="173" t="s">
        <v>671</v>
      </c>
      <c r="B155" s="5" t="s">
        <v>371</v>
      </c>
      <c r="C155" s="30">
        <v>206</v>
      </c>
      <c r="D155" s="30">
        <v>198</v>
      </c>
      <c r="E155" s="30">
        <v>208</v>
      </c>
      <c r="F155" s="30">
        <v>228</v>
      </c>
      <c r="G155" s="30">
        <v>238</v>
      </c>
    </row>
    <row r="156" spans="1:7" ht="12.75">
      <c r="A156" s="173" t="s">
        <v>672</v>
      </c>
      <c r="B156" s="5" t="s">
        <v>372</v>
      </c>
      <c r="C156" s="30">
        <v>173</v>
      </c>
      <c r="D156" s="30">
        <v>176</v>
      </c>
      <c r="E156" s="30">
        <v>177</v>
      </c>
      <c r="F156" s="30">
        <v>194</v>
      </c>
      <c r="G156" s="30">
        <v>205</v>
      </c>
    </row>
    <row r="157" spans="1:7" ht="12.75">
      <c r="A157" s="173" t="s">
        <v>673</v>
      </c>
      <c r="B157" s="5" t="s">
        <v>373</v>
      </c>
      <c r="C157" s="30">
        <v>215</v>
      </c>
      <c r="D157" s="30">
        <v>215</v>
      </c>
      <c r="E157" s="30">
        <v>225</v>
      </c>
      <c r="F157" s="30">
        <v>232</v>
      </c>
      <c r="G157" s="30">
        <v>230</v>
      </c>
    </row>
    <row r="158" spans="1:7" ht="12.75">
      <c r="A158" s="173" t="s">
        <v>674</v>
      </c>
      <c r="B158" s="5" t="s">
        <v>374</v>
      </c>
      <c r="C158" s="30">
        <v>318</v>
      </c>
      <c r="D158" s="30">
        <v>335</v>
      </c>
      <c r="E158" s="30">
        <v>327</v>
      </c>
      <c r="F158" s="30">
        <v>304</v>
      </c>
      <c r="G158" s="30">
        <v>312</v>
      </c>
    </row>
    <row r="159" spans="1:7" ht="12.75">
      <c r="A159" s="173" t="s">
        <v>675</v>
      </c>
      <c r="B159" s="5" t="s">
        <v>375</v>
      </c>
      <c r="C159" s="30">
        <v>213</v>
      </c>
      <c r="D159" s="30">
        <v>225</v>
      </c>
      <c r="E159" s="30">
        <v>236</v>
      </c>
      <c r="F159" s="30">
        <v>247</v>
      </c>
      <c r="G159" s="30">
        <v>252</v>
      </c>
    </row>
    <row r="160" spans="1:7" ht="12.75">
      <c r="A160" s="173" t="s">
        <v>676</v>
      </c>
      <c r="B160" s="5" t="s">
        <v>376</v>
      </c>
      <c r="C160" s="30">
        <v>361</v>
      </c>
      <c r="D160" s="30">
        <v>365</v>
      </c>
      <c r="E160" s="30">
        <v>367</v>
      </c>
      <c r="F160" s="30">
        <v>378</v>
      </c>
      <c r="G160" s="30">
        <v>403</v>
      </c>
    </row>
    <row r="161" spans="1:7" ht="12.75">
      <c r="A161" s="173" t="s">
        <v>677</v>
      </c>
      <c r="B161" s="5" t="s">
        <v>377</v>
      </c>
      <c r="C161" s="30">
        <v>277</v>
      </c>
      <c r="D161" s="30">
        <v>290</v>
      </c>
      <c r="E161" s="30">
        <v>293</v>
      </c>
      <c r="F161" s="30">
        <v>301</v>
      </c>
      <c r="G161" s="30">
        <v>303</v>
      </c>
    </row>
    <row r="162" spans="1:7" ht="12.75">
      <c r="A162" s="173" t="s">
        <v>678</v>
      </c>
      <c r="B162" s="5" t="s">
        <v>378</v>
      </c>
      <c r="C162" s="30">
        <v>204</v>
      </c>
      <c r="D162" s="30">
        <v>190</v>
      </c>
      <c r="E162" s="30">
        <v>200</v>
      </c>
      <c r="F162" s="30">
        <v>215</v>
      </c>
      <c r="G162" s="30">
        <v>228</v>
      </c>
    </row>
    <row r="163" spans="1:7" ht="12.75">
      <c r="A163" s="173" t="s">
        <v>679</v>
      </c>
      <c r="B163" s="5" t="s">
        <v>379</v>
      </c>
      <c r="C163" s="30">
        <v>226</v>
      </c>
      <c r="D163" s="30">
        <v>215</v>
      </c>
      <c r="E163" s="30">
        <v>223</v>
      </c>
      <c r="F163" s="30">
        <v>241</v>
      </c>
      <c r="G163" s="30">
        <v>216</v>
      </c>
    </row>
    <row r="164" spans="1:7" ht="12.75">
      <c r="A164" s="173" t="s">
        <v>680</v>
      </c>
      <c r="B164" s="5" t="s">
        <v>380</v>
      </c>
      <c r="C164" s="30">
        <v>212</v>
      </c>
      <c r="D164" s="30">
        <v>208</v>
      </c>
      <c r="E164" s="30">
        <v>217</v>
      </c>
      <c r="F164" s="30">
        <v>230</v>
      </c>
      <c r="G164" s="30">
        <v>237</v>
      </c>
    </row>
    <row r="165" spans="1:7" ht="12.75">
      <c r="A165" s="173" t="s">
        <v>681</v>
      </c>
      <c r="B165" s="5" t="s">
        <v>381</v>
      </c>
      <c r="C165" s="30">
        <v>228</v>
      </c>
      <c r="D165" s="30">
        <v>228</v>
      </c>
      <c r="E165" s="30">
        <v>229</v>
      </c>
      <c r="F165" s="30">
        <v>259</v>
      </c>
      <c r="G165" s="30">
        <v>281</v>
      </c>
    </row>
    <row r="166" spans="1:7" ht="12.75">
      <c r="A166" s="173" t="s">
        <v>682</v>
      </c>
      <c r="B166" s="5" t="s">
        <v>382</v>
      </c>
      <c r="C166" s="30">
        <v>322</v>
      </c>
      <c r="D166" s="30">
        <v>297</v>
      </c>
      <c r="E166" s="30">
        <v>287</v>
      </c>
      <c r="F166" s="30">
        <v>304</v>
      </c>
      <c r="G166" s="30">
        <v>301</v>
      </c>
    </row>
    <row r="167" spans="1:7" ht="12.75">
      <c r="A167" s="173" t="s">
        <v>683</v>
      </c>
      <c r="B167" s="5" t="s">
        <v>383</v>
      </c>
      <c r="C167" s="30">
        <v>364</v>
      </c>
      <c r="D167" s="30">
        <v>356</v>
      </c>
      <c r="E167" s="30">
        <v>354</v>
      </c>
      <c r="F167" s="30">
        <v>367</v>
      </c>
      <c r="G167" s="30">
        <v>385</v>
      </c>
    </row>
    <row r="168" spans="1:7" ht="12.75">
      <c r="A168" s="173" t="s">
        <v>684</v>
      </c>
      <c r="B168" s="5" t="s">
        <v>384</v>
      </c>
      <c r="C168" s="30">
        <v>283</v>
      </c>
      <c r="D168" s="30">
        <v>292</v>
      </c>
      <c r="E168" s="30">
        <v>295</v>
      </c>
      <c r="F168" s="30">
        <v>332</v>
      </c>
      <c r="G168" s="30">
        <v>376</v>
      </c>
    </row>
    <row r="169" spans="1:7" ht="12.75">
      <c r="A169" s="173" t="s">
        <v>685</v>
      </c>
      <c r="B169" s="5" t="s">
        <v>385</v>
      </c>
      <c r="C169" s="30">
        <v>219</v>
      </c>
      <c r="D169" s="30">
        <v>206</v>
      </c>
      <c r="E169" s="30">
        <v>200</v>
      </c>
      <c r="F169" s="30">
        <v>227</v>
      </c>
      <c r="G169" s="30">
        <v>231</v>
      </c>
    </row>
    <row r="170" spans="1:7" ht="12.75">
      <c r="A170" s="173" t="s">
        <v>686</v>
      </c>
      <c r="B170" s="5" t="s">
        <v>386</v>
      </c>
      <c r="C170" s="30">
        <v>222</v>
      </c>
      <c r="D170" s="30">
        <v>223</v>
      </c>
      <c r="E170" s="30">
        <v>225</v>
      </c>
      <c r="F170" s="30">
        <v>238</v>
      </c>
      <c r="G170" s="30">
        <v>247</v>
      </c>
    </row>
    <row r="171" spans="1:7" ht="12.75">
      <c r="A171" s="173" t="s">
        <v>687</v>
      </c>
      <c r="B171" s="5" t="s">
        <v>387</v>
      </c>
      <c r="C171" s="30">
        <v>519</v>
      </c>
      <c r="D171" s="30">
        <v>533</v>
      </c>
      <c r="E171" s="30">
        <v>561</v>
      </c>
      <c r="F171" s="30">
        <v>613</v>
      </c>
      <c r="G171" s="30">
        <v>645</v>
      </c>
    </row>
    <row r="172" spans="1:7" ht="12.75">
      <c r="A172" s="173" t="s">
        <v>688</v>
      </c>
      <c r="B172" s="5" t="s">
        <v>388</v>
      </c>
      <c r="C172" s="30">
        <v>612</v>
      </c>
      <c r="D172" s="30">
        <v>730</v>
      </c>
      <c r="E172" s="30">
        <v>811</v>
      </c>
      <c r="F172" s="30">
        <v>819</v>
      </c>
      <c r="G172" s="30">
        <v>690</v>
      </c>
    </row>
    <row r="173" spans="1:7" ht="12.75">
      <c r="A173" s="173" t="s">
        <v>689</v>
      </c>
      <c r="B173" s="5" t="s">
        <v>389</v>
      </c>
      <c r="C173" s="30">
        <v>301</v>
      </c>
      <c r="D173" s="30">
        <v>301</v>
      </c>
      <c r="E173" s="30">
        <v>308</v>
      </c>
      <c r="F173" s="30">
        <v>319</v>
      </c>
      <c r="G173" s="30">
        <v>341</v>
      </c>
    </row>
    <row r="174" spans="1:7" ht="12.75">
      <c r="A174" s="258" t="s">
        <v>690</v>
      </c>
      <c r="B174" s="158" t="s">
        <v>390</v>
      </c>
      <c r="C174" s="176">
        <v>513</v>
      </c>
      <c r="D174" s="176">
        <v>459</v>
      </c>
      <c r="E174" s="176">
        <v>239</v>
      </c>
      <c r="F174" s="176">
        <v>585</v>
      </c>
      <c r="G174" s="176">
        <v>580</v>
      </c>
    </row>
    <row r="175" spans="1:7" ht="12.75">
      <c r="A175" s="173" t="s">
        <v>691</v>
      </c>
      <c r="B175" s="5" t="s">
        <v>391</v>
      </c>
      <c r="C175" s="30">
        <v>286</v>
      </c>
      <c r="D175" s="30">
        <v>293</v>
      </c>
      <c r="E175" s="30">
        <v>297</v>
      </c>
      <c r="F175" s="30">
        <v>310</v>
      </c>
      <c r="G175" s="30">
        <v>322</v>
      </c>
    </row>
    <row r="176" spans="1:7" ht="12.75">
      <c r="A176" s="173" t="s">
        <v>692</v>
      </c>
      <c r="B176" s="5" t="s">
        <v>392</v>
      </c>
      <c r="C176" s="30">
        <v>426</v>
      </c>
      <c r="D176" s="30">
        <v>432</v>
      </c>
      <c r="E176" s="30">
        <v>448</v>
      </c>
      <c r="F176" s="30">
        <v>444</v>
      </c>
      <c r="G176" s="30">
        <v>432</v>
      </c>
    </row>
    <row r="177" spans="1:7" ht="12.75">
      <c r="A177" s="173" t="s">
        <v>693</v>
      </c>
      <c r="B177" s="5" t="s">
        <v>393</v>
      </c>
      <c r="C177" s="30">
        <v>215</v>
      </c>
      <c r="D177" s="30">
        <v>217</v>
      </c>
      <c r="E177" s="30">
        <v>219</v>
      </c>
      <c r="F177" s="30">
        <v>234</v>
      </c>
      <c r="G177" s="30">
        <v>250</v>
      </c>
    </row>
    <row r="178" spans="1:7" ht="12.75">
      <c r="A178" s="173" t="s">
        <v>694</v>
      </c>
      <c r="B178" s="5" t="s">
        <v>394</v>
      </c>
      <c r="C178" s="30">
        <v>312</v>
      </c>
      <c r="D178" s="30">
        <v>329</v>
      </c>
      <c r="E178" s="30">
        <v>334</v>
      </c>
      <c r="F178" s="30">
        <v>380</v>
      </c>
      <c r="G178" s="30">
        <v>387</v>
      </c>
    </row>
    <row r="179" spans="1:7" ht="12.75">
      <c r="A179" s="173" t="s">
        <v>695</v>
      </c>
      <c r="B179" s="5" t="s">
        <v>395</v>
      </c>
      <c r="C179" s="30">
        <v>241</v>
      </c>
      <c r="D179" s="30">
        <v>236</v>
      </c>
      <c r="E179" s="30">
        <v>241</v>
      </c>
      <c r="F179" s="30">
        <v>257</v>
      </c>
      <c r="G179" s="30">
        <v>267</v>
      </c>
    </row>
    <row r="180" spans="1:7" ht="12.75">
      <c r="A180" s="173" t="s">
        <v>696</v>
      </c>
      <c r="B180" s="5" t="s">
        <v>396</v>
      </c>
      <c r="C180" s="30">
        <v>385</v>
      </c>
      <c r="D180" s="30">
        <v>374</v>
      </c>
      <c r="E180" s="30">
        <v>396</v>
      </c>
      <c r="F180" s="30">
        <v>371</v>
      </c>
      <c r="G180" s="30">
        <v>374</v>
      </c>
    </row>
    <row r="181" spans="1:7" ht="12.75">
      <c r="A181" s="173" t="s">
        <v>697</v>
      </c>
      <c r="B181" s="5" t="s">
        <v>397</v>
      </c>
      <c r="C181" s="30">
        <v>243</v>
      </c>
      <c r="D181" s="30">
        <v>251</v>
      </c>
      <c r="E181" s="30">
        <v>258</v>
      </c>
      <c r="F181" s="30">
        <v>280</v>
      </c>
      <c r="G181" s="30">
        <v>302</v>
      </c>
    </row>
    <row r="182" spans="1:7" ht="12.75">
      <c r="A182" s="173" t="s">
        <v>698</v>
      </c>
      <c r="B182" s="5" t="s">
        <v>398</v>
      </c>
      <c r="C182" s="30">
        <v>237</v>
      </c>
      <c r="D182" s="30">
        <v>240</v>
      </c>
      <c r="E182" s="30">
        <v>256</v>
      </c>
      <c r="F182" s="30">
        <v>254</v>
      </c>
      <c r="G182" s="30">
        <v>254</v>
      </c>
    </row>
    <row r="183" spans="1:7" ht="12.75">
      <c r="A183" s="173" t="s">
        <v>699</v>
      </c>
      <c r="B183" s="5" t="s">
        <v>399</v>
      </c>
      <c r="C183" s="30">
        <v>258</v>
      </c>
      <c r="D183" s="30">
        <v>252</v>
      </c>
      <c r="E183" s="30">
        <v>248</v>
      </c>
      <c r="F183" s="30">
        <v>256</v>
      </c>
      <c r="G183" s="30">
        <v>272</v>
      </c>
    </row>
    <row r="184" spans="1:7" ht="12.75">
      <c r="A184" s="173" t="s">
        <v>700</v>
      </c>
      <c r="B184" s="5" t="s">
        <v>400</v>
      </c>
      <c r="C184" s="30">
        <v>289</v>
      </c>
      <c r="D184" s="30">
        <v>294</v>
      </c>
      <c r="E184" s="30">
        <v>299</v>
      </c>
      <c r="F184" s="30">
        <v>317</v>
      </c>
      <c r="G184" s="30">
        <v>334</v>
      </c>
    </row>
    <row r="185" spans="1:7" ht="12.75">
      <c r="A185" s="173" t="s">
        <v>701</v>
      </c>
      <c r="B185" s="5" t="s">
        <v>401</v>
      </c>
      <c r="C185" s="30">
        <v>311</v>
      </c>
      <c r="D185" s="30">
        <v>310</v>
      </c>
      <c r="E185" s="30">
        <v>324</v>
      </c>
      <c r="F185" s="30">
        <v>339</v>
      </c>
      <c r="G185" s="30">
        <v>361</v>
      </c>
    </row>
    <row r="186" spans="1:7" ht="12.75">
      <c r="A186" s="173" t="s">
        <v>702</v>
      </c>
      <c r="B186" s="5" t="s">
        <v>402</v>
      </c>
      <c r="C186" s="30">
        <v>437</v>
      </c>
      <c r="D186" s="30">
        <v>438</v>
      </c>
      <c r="E186" s="30">
        <v>472</v>
      </c>
      <c r="F186" s="30">
        <v>550</v>
      </c>
      <c r="G186" s="30">
        <v>549</v>
      </c>
    </row>
    <row r="187" spans="1:7" ht="12.75">
      <c r="A187" s="173" t="s">
        <v>703</v>
      </c>
      <c r="B187" s="5" t="s">
        <v>403</v>
      </c>
      <c r="C187" s="30">
        <v>190</v>
      </c>
      <c r="D187" s="30">
        <v>189</v>
      </c>
      <c r="E187" s="30">
        <v>205</v>
      </c>
      <c r="F187" s="30">
        <v>203</v>
      </c>
      <c r="G187" s="30">
        <v>219</v>
      </c>
    </row>
    <row r="188" spans="1:7" ht="12.75">
      <c r="A188" s="173" t="s">
        <v>704</v>
      </c>
      <c r="B188" s="5" t="s">
        <v>404</v>
      </c>
      <c r="C188" s="30">
        <v>211</v>
      </c>
      <c r="D188" s="30">
        <v>216</v>
      </c>
      <c r="E188" s="30">
        <v>230</v>
      </c>
      <c r="F188" s="30">
        <v>246</v>
      </c>
      <c r="G188" s="30">
        <v>264</v>
      </c>
    </row>
    <row r="189" spans="1:7" ht="12.75">
      <c r="A189" s="173" t="s">
        <v>705</v>
      </c>
      <c r="B189" s="5" t="s">
        <v>405</v>
      </c>
      <c r="C189" s="30">
        <v>265</v>
      </c>
      <c r="D189" s="30">
        <v>270</v>
      </c>
      <c r="E189" s="30">
        <v>266</v>
      </c>
      <c r="F189" s="30">
        <v>277</v>
      </c>
      <c r="G189" s="30">
        <v>292</v>
      </c>
    </row>
    <row r="190" spans="1:7" ht="12.75">
      <c r="A190" s="173" t="s">
        <v>706</v>
      </c>
      <c r="B190" s="5" t="s">
        <v>406</v>
      </c>
      <c r="C190" s="30">
        <v>177</v>
      </c>
      <c r="D190" s="30">
        <v>174</v>
      </c>
      <c r="E190" s="30">
        <v>176</v>
      </c>
      <c r="F190" s="30">
        <v>189</v>
      </c>
      <c r="G190" s="30">
        <v>201</v>
      </c>
    </row>
    <row r="191" spans="1:7" ht="12.75">
      <c r="A191" s="173" t="s">
        <v>707</v>
      </c>
      <c r="B191" s="5" t="s">
        <v>407</v>
      </c>
      <c r="C191" s="30">
        <v>237</v>
      </c>
      <c r="D191" s="30">
        <v>242</v>
      </c>
      <c r="E191" s="30">
        <v>252</v>
      </c>
      <c r="F191" s="30">
        <v>273</v>
      </c>
      <c r="G191" s="30">
        <v>289</v>
      </c>
    </row>
    <row r="192" spans="1:7" ht="12.75">
      <c r="A192" s="173" t="s">
        <v>708</v>
      </c>
      <c r="B192" s="5" t="s">
        <v>408</v>
      </c>
      <c r="C192" s="30">
        <v>282</v>
      </c>
      <c r="D192" s="30">
        <v>289</v>
      </c>
      <c r="E192" s="30">
        <v>300</v>
      </c>
      <c r="F192" s="30">
        <v>315</v>
      </c>
      <c r="G192" s="30">
        <v>334</v>
      </c>
    </row>
    <row r="193" spans="1:7" ht="12.75">
      <c r="A193" s="173" t="s">
        <v>709</v>
      </c>
      <c r="B193" s="5" t="s">
        <v>409</v>
      </c>
      <c r="C193" s="30">
        <v>162</v>
      </c>
      <c r="D193" s="30">
        <v>154</v>
      </c>
      <c r="E193" s="30">
        <v>152</v>
      </c>
      <c r="F193" s="30">
        <v>159</v>
      </c>
      <c r="G193" s="30">
        <v>186</v>
      </c>
    </row>
    <row r="194" spans="1:7" ht="12.75">
      <c r="A194" s="173" t="s">
        <v>710</v>
      </c>
      <c r="B194" s="5" t="s">
        <v>410</v>
      </c>
      <c r="C194" s="30">
        <v>291</v>
      </c>
      <c r="D194" s="30">
        <v>278</v>
      </c>
      <c r="E194" s="30">
        <v>293</v>
      </c>
      <c r="F194" s="30">
        <v>309</v>
      </c>
      <c r="G194" s="30">
        <v>318</v>
      </c>
    </row>
    <row r="195" spans="1:7" ht="12.75">
      <c r="A195" s="173" t="s">
        <v>711</v>
      </c>
      <c r="B195" s="5" t="s">
        <v>411</v>
      </c>
      <c r="C195" s="30">
        <v>294</v>
      </c>
      <c r="D195" s="30">
        <v>321</v>
      </c>
      <c r="E195" s="30">
        <v>327</v>
      </c>
      <c r="F195" s="30">
        <v>299</v>
      </c>
      <c r="G195" s="30">
        <v>321</v>
      </c>
    </row>
    <row r="196" spans="1:7" ht="12.75">
      <c r="A196" s="173" t="s">
        <v>712</v>
      </c>
      <c r="B196" s="5" t="s">
        <v>412</v>
      </c>
      <c r="C196" s="30">
        <v>143</v>
      </c>
      <c r="D196" s="30">
        <v>139</v>
      </c>
      <c r="E196" s="30">
        <v>142</v>
      </c>
      <c r="F196" s="30">
        <v>161</v>
      </c>
      <c r="G196" s="30">
        <v>170</v>
      </c>
    </row>
    <row r="197" spans="1:7" ht="12.75">
      <c r="A197" s="173" t="s">
        <v>713</v>
      </c>
      <c r="B197" s="5" t="s">
        <v>413</v>
      </c>
      <c r="C197" s="30">
        <v>320</v>
      </c>
      <c r="D197" s="30">
        <v>315</v>
      </c>
      <c r="E197" s="30">
        <v>317</v>
      </c>
      <c r="F197" s="30">
        <v>357</v>
      </c>
      <c r="G197" s="30">
        <v>371</v>
      </c>
    </row>
    <row r="198" spans="1:7" ht="12.75">
      <c r="A198" s="173" t="s">
        <v>714</v>
      </c>
      <c r="B198" s="5" t="s">
        <v>414</v>
      </c>
      <c r="C198" s="30">
        <v>253</v>
      </c>
      <c r="D198" s="30">
        <v>266</v>
      </c>
      <c r="E198" s="30">
        <v>263</v>
      </c>
      <c r="F198" s="30">
        <v>262</v>
      </c>
      <c r="G198" s="30">
        <v>272</v>
      </c>
    </row>
    <row r="199" spans="1:7" ht="12.75">
      <c r="A199" s="173" t="s">
        <v>715</v>
      </c>
      <c r="B199" s="5" t="s">
        <v>415</v>
      </c>
      <c r="C199" s="30">
        <v>246</v>
      </c>
      <c r="D199" s="30">
        <v>247</v>
      </c>
      <c r="E199" s="30">
        <v>246</v>
      </c>
      <c r="F199" s="30">
        <v>254</v>
      </c>
      <c r="G199" s="30">
        <v>268</v>
      </c>
    </row>
    <row r="200" spans="1:7" ht="12.75">
      <c r="A200" s="173" t="s">
        <v>716</v>
      </c>
      <c r="B200" s="5" t="s">
        <v>416</v>
      </c>
      <c r="C200" s="30">
        <v>424</v>
      </c>
      <c r="D200" s="30">
        <v>440</v>
      </c>
      <c r="E200" s="30">
        <v>440</v>
      </c>
      <c r="F200" s="30">
        <v>453</v>
      </c>
      <c r="G200" s="30">
        <v>481</v>
      </c>
    </row>
    <row r="201" spans="1:7" ht="12.75">
      <c r="A201" s="173" t="s">
        <v>717</v>
      </c>
      <c r="B201" s="5" t="s">
        <v>417</v>
      </c>
      <c r="C201" s="30">
        <v>251</v>
      </c>
      <c r="D201" s="30">
        <v>250</v>
      </c>
      <c r="E201" s="30">
        <v>251</v>
      </c>
      <c r="F201" s="30">
        <v>264</v>
      </c>
      <c r="G201" s="30">
        <v>269</v>
      </c>
    </row>
    <row r="202" spans="1:7" ht="12.75">
      <c r="A202" s="173" t="s">
        <v>718</v>
      </c>
      <c r="B202" s="5" t="s">
        <v>418</v>
      </c>
      <c r="C202" s="30">
        <v>238</v>
      </c>
      <c r="D202" s="30">
        <v>239</v>
      </c>
      <c r="E202" s="30">
        <v>245</v>
      </c>
      <c r="F202" s="30">
        <v>253</v>
      </c>
      <c r="G202" s="30">
        <v>250</v>
      </c>
    </row>
    <row r="203" spans="1:7" ht="12.75">
      <c r="A203" s="173" t="s">
        <v>719</v>
      </c>
      <c r="B203" s="5" t="s">
        <v>419</v>
      </c>
      <c r="C203" s="30">
        <v>256</v>
      </c>
      <c r="D203" s="30">
        <v>268</v>
      </c>
      <c r="E203" s="30">
        <v>287</v>
      </c>
      <c r="F203" s="30">
        <v>296</v>
      </c>
      <c r="G203" s="30">
        <v>301</v>
      </c>
    </row>
    <row r="204" spans="1:7" ht="12.75">
      <c r="A204" s="173" t="s">
        <v>720</v>
      </c>
      <c r="B204" s="5" t="s">
        <v>420</v>
      </c>
      <c r="C204" s="30">
        <v>301</v>
      </c>
      <c r="D204" s="30">
        <v>264</v>
      </c>
      <c r="E204" s="30">
        <v>264</v>
      </c>
      <c r="F204" s="30">
        <v>297</v>
      </c>
      <c r="G204" s="30">
        <v>298</v>
      </c>
    </row>
    <row r="205" spans="1:7" ht="12.75">
      <c r="A205" s="173" t="s">
        <v>721</v>
      </c>
      <c r="B205" s="5" t="s">
        <v>421</v>
      </c>
      <c r="C205" s="30">
        <v>217</v>
      </c>
      <c r="D205" s="30">
        <v>235</v>
      </c>
      <c r="E205" s="30">
        <v>236</v>
      </c>
      <c r="F205" s="30">
        <v>254</v>
      </c>
      <c r="G205" s="30">
        <v>264</v>
      </c>
    </row>
    <row r="206" spans="1:7" ht="12.75">
      <c r="A206" s="173" t="s">
        <v>722</v>
      </c>
      <c r="B206" s="5" t="s">
        <v>422</v>
      </c>
      <c r="C206" s="30">
        <v>156</v>
      </c>
      <c r="D206" s="30">
        <v>160</v>
      </c>
      <c r="E206" s="30">
        <v>164</v>
      </c>
      <c r="F206" s="30">
        <v>172</v>
      </c>
      <c r="G206" s="30">
        <v>186</v>
      </c>
    </row>
    <row r="207" spans="1:7" ht="12.75">
      <c r="A207" s="173" t="s">
        <v>723</v>
      </c>
      <c r="B207" s="5" t="s">
        <v>423</v>
      </c>
      <c r="C207" s="30">
        <v>276</v>
      </c>
      <c r="D207" s="30">
        <v>288</v>
      </c>
      <c r="E207" s="30">
        <v>258</v>
      </c>
      <c r="F207" s="30">
        <v>272</v>
      </c>
      <c r="G207" s="30">
        <v>283</v>
      </c>
    </row>
    <row r="208" spans="1:7" ht="12.75">
      <c r="A208" s="173" t="s">
        <v>724</v>
      </c>
      <c r="B208" s="5" t="s">
        <v>424</v>
      </c>
      <c r="C208" s="30">
        <v>367</v>
      </c>
      <c r="D208" s="30">
        <v>345</v>
      </c>
      <c r="E208" s="30">
        <v>346</v>
      </c>
      <c r="F208" s="30">
        <v>386</v>
      </c>
      <c r="G208" s="30">
        <v>393</v>
      </c>
    </row>
    <row r="209" spans="1:7" ht="12.75">
      <c r="A209" s="173" t="s">
        <v>725</v>
      </c>
      <c r="B209" s="5" t="s">
        <v>425</v>
      </c>
      <c r="C209" s="30">
        <v>185</v>
      </c>
      <c r="D209" s="30">
        <v>179</v>
      </c>
      <c r="E209" s="30">
        <v>174</v>
      </c>
      <c r="F209" s="30">
        <v>177</v>
      </c>
      <c r="G209" s="30">
        <v>190</v>
      </c>
    </row>
    <row r="210" spans="1:7" ht="12.75">
      <c r="A210" s="173" t="s">
        <v>726</v>
      </c>
      <c r="B210" s="5" t="s">
        <v>426</v>
      </c>
      <c r="C210" s="30">
        <v>256</v>
      </c>
      <c r="D210" s="30">
        <v>278</v>
      </c>
      <c r="E210" s="30">
        <v>248</v>
      </c>
      <c r="F210" s="30">
        <v>265</v>
      </c>
      <c r="G210" s="30">
        <v>259</v>
      </c>
    </row>
    <row r="211" spans="1:7" ht="12.75">
      <c r="A211" s="173" t="s">
        <v>727</v>
      </c>
      <c r="B211" s="5" t="s">
        <v>427</v>
      </c>
      <c r="C211" s="30">
        <v>224</v>
      </c>
      <c r="D211" s="30">
        <v>227</v>
      </c>
      <c r="E211" s="30">
        <v>242</v>
      </c>
      <c r="F211" s="30">
        <v>276</v>
      </c>
      <c r="G211" s="30">
        <v>276</v>
      </c>
    </row>
    <row r="212" spans="1:7" ht="12.75">
      <c r="A212" s="173" t="s">
        <v>728</v>
      </c>
      <c r="B212" s="5" t="s">
        <v>28</v>
      </c>
      <c r="C212" s="30">
        <v>403</v>
      </c>
      <c r="D212" s="30">
        <v>390</v>
      </c>
      <c r="E212" s="30">
        <v>399</v>
      </c>
      <c r="F212" s="30">
        <v>419</v>
      </c>
      <c r="G212" s="30">
        <v>452</v>
      </c>
    </row>
    <row r="213" spans="1:7" ht="12.75">
      <c r="A213" s="173" t="s">
        <v>729</v>
      </c>
      <c r="B213" s="5" t="s">
        <v>428</v>
      </c>
      <c r="C213" s="30">
        <v>300</v>
      </c>
      <c r="D213" s="30">
        <v>362</v>
      </c>
      <c r="E213" s="30">
        <v>376</v>
      </c>
      <c r="F213" s="30">
        <v>284</v>
      </c>
      <c r="G213" s="30">
        <v>279</v>
      </c>
    </row>
    <row r="214" spans="1:7" ht="12.75">
      <c r="A214" s="173" t="s">
        <v>730</v>
      </c>
      <c r="B214" s="5" t="s">
        <v>429</v>
      </c>
      <c r="C214" s="30">
        <v>302</v>
      </c>
      <c r="D214" s="30">
        <v>282</v>
      </c>
      <c r="E214" s="30">
        <v>320</v>
      </c>
      <c r="F214" s="30">
        <v>308</v>
      </c>
      <c r="G214" s="30">
        <v>378</v>
      </c>
    </row>
    <row r="215" spans="1:7" ht="12.75">
      <c r="A215" s="173" t="s">
        <v>731</v>
      </c>
      <c r="B215" s="5" t="s">
        <v>430</v>
      </c>
      <c r="C215" s="30">
        <v>365</v>
      </c>
      <c r="D215" s="30">
        <v>358</v>
      </c>
      <c r="E215" s="30">
        <v>350</v>
      </c>
      <c r="F215" s="30">
        <v>362</v>
      </c>
      <c r="G215" s="30">
        <v>376</v>
      </c>
    </row>
    <row r="216" spans="1:7" ht="12.75">
      <c r="A216" s="173" t="s">
        <v>732</v>
      </c>
      <c r="B216" s="5" t="s">
        <v>431</v>
      </c>
      <c r="C216" s="30">
        <v>209</v>
      </c>
      <c r="D216" s="30">
        <v>196</v>
      </c>
      <c r="E216" s="30">
        <v>203</v>
      </c>
      <c r="F216" s="30">
        <v>188</v>
      </c>
      <c r="G216" s="30">
        <v>216</v>
      </c>
    </row>
    <row r="217" spans="1:7" ht="12.75">
      <c r="A217" s="173" t="s">
        <v>733</v>
      </c>
      <c r="B217" s="5" t="s">
        <v>432</v>
      </c>
      <c r="C217" s="30">
        <v>286</v>
      </c>
      <c r="D217" s="30">
        <v>287</v>
      </c>
      <c r="E217" s="30">
        <v>310</v>
      </c>
      <c r="F217" s="30">
        <v>328</v>
      </c>
      <c r="G217" s="30">
        <v>336</v>
      </c>
    </row>
    <row r="218" spans="1:7" ht="12.75">
      <c r="A218" s="173" t="s">
        <v>734</v>
      </c>
      <c r="B218" s="5" t="s">
        <v>433</v>
      </c>
      <c r="C218" s="30">
        <v>253</v>
      </c>
      <c r="D218" s="30">
        <v>250</v>
      </c>
      <c r="E218" s="30">
        <v>256</v>
      </c>
      <c r="F218" s="30">
        <v>278</v>
      </c>
      <c r="G218" s="30">
        <v>264</v>
      </c>
    </row>
    <row r="219" spans="1:7" ht="12.75">
      <c r="A219" s="173" t="s">
        <v>735</v>
      </c>
      <c r="B219" s="5" t="s">
        <v>434</v>
      </c>
      <c r="C219" s="30">
        <v>209</v>
      </c>
      <c r="D219" s="30">
        <v>218</v>
      </c>
      <c r="E219" s="30">
        <v>214</v>
      </c>
      <c r="F219" s="30">
        <v>206</v>
      </c>
      <c r="G219" s="30">
        <v>198</v>
      </c>
    </row>
    <row r="220" spans="1:7" ht="12.75">
      <c r="A220" s="173" t="s">
        <v>736</v>
      </c>
      <c r="B220" s="5" t="s">
        <v>435</v>
      </c>
      <c r="C220" s="30">
        <v>200</v>
      </c>
      <c r="D220" s="30">
        <v>205</v>
      </c>
      <c r="E220" s="30">
        <v>194</v>
      </c>
      <c r="F220" s="30">
        <v>204</v>
      </c>
      <c r="G220" s="30">
        <v>215</v>
      </c>
    </row>
    <row r="221" spans="1:7" ht="12.75">
      <c r="A221" s="173" t="s">
        <v>737</v>
      </c>
      <c r="B221" s="5" t="s">
        <v>436</v>
      </c>
      <c r="C221" s="30">
        <v>212</v>
      </c>
      <c r="D221" s="30">
        <v>208</v>
      </c>
      <c r="E221" s="30">
        <v>218</v>
      </c>
      <c r="F221" s="30">
        <v>215</v>
      </c>
      <c r="G221" s="30">
        <v>232</v>
      </c>
    </row>
    <row r="222" spans="1:7" ht="12.75">
      <c r="A222" s="173" t="s">
        <v>738</v>
      </c>
      <c r="B222" s="5" t="s">
        <v>437</v>
      </c>
      <c r="C222" s="30">
        <v>177</v>
      </c>
      <c r="D222" s="30">
        <v>190</v>
      </c>
      <c r="E222" s="30">
        <v>206</v>
      </c>
      <c r="F222" s="30">
        <v>210</v>
      </c>
      <c r="G222" s="30">
        <v>216</v>
      </c>
    </row>
    <row r="223" spans="1:7" ht="12.75">
      <c r="A223" s="173" t="s">
        <v>739</v>
      </c>
      <c r="B223" s="5" t="s">
        <v>438</v>
      </c>
      <c r="C223" s="30">
        <v>378</v>
      </c>
      <c r="D223" s="30">
        <v>389</v>
      </c>
      <c r="E223" s="30">
        <v>383</v>
      </c>
      <c r="F223" s="30">
        <v>423</v>
      </c>
      <c r="G223" s="30">
        <v>436</v>
      </c>
    </row>
    <row r="224" spans="1:7" ht="12.75">
      <c r="A224" s="173" t="s">
        <v>740</v>
      </c>
      <c r="B224" s="5" t="s">
        <v>439</v>
      </c>
      <c r="C224" s="30">
        <v>225</v>
      </c>
      <c r="D224" s="30">
        <v>216</v>
      </c>
      <c r="E224" s="30">
        <v>223</v>
      </c>
      <c r="F224" s="30">
        <v>240</v>
      </c>
      <c r="G224" s="30">
        <v>246</v>
      </c>
    </row>
    <row r="225" spans="1:7" ht="12.75">
      <c r="A225" s="173" t="s">
        <v>741</v>
      </c>
      <c r="B225" s="5" t="s">
        <v>440</v>
      </c>
      <c r="C225" s="30">
        <v>451</v>
      </c>
      <c r="D225" s="30">
        <v>456</v>
      </c>
      <c r="E225" s="30">
        <v>497</v>
      </c>
      <c r="F225" s="30">
        <v>519</v>
      </c>
      <c r="G225" s="30">
        <v>488</v>
      </c>
    </row>
    <row r="226" spans="1:7" ht="12.75">
      <c r="A226" s="173" t="s">
        <v>742</v>
      </c>
      <c r="B226" s="5" t="s">
        <v>441</v>
      </c>
      <c r="C226" s="30">
        <v>315</v>
      </c>
      <c r="D226" s="30">
        <v>316</v>
      </c>
      <c r="E226" s="30">
        <v>333</v>
      </c>
      <c r="F226" s="30">
        <v>363</v>
      </c>
      <c r="G226" s="30">
        <v>362</v>
      </c>
    </row>
    <row r="227" spans="1:7" ht="12.75">
      <c r="A227" s="173" t="s">
        <v>743</v>
      </c>
      <c r="B227" s="5" t="s">
        <v>442</v>
      </c>
      <c r="C227" s="30">
        <v>267</v>
      </c>
      <c r="D227" s="30">
        <v>263</v>
      </c>
      <c r="E227" s="30">
        <v>273</v>
      </c>
      <c r="F227" s="30">
        <v>290</v>
      </c>
      <c r="G227" s="30">
        <v>275</v>
      </c>
    </row>
    <row r="228" spans="1:7" ht="12.75">
      <c r="A228" s="173" t="s">
        <v>744</v>
      </c>
      <c r="B228" s="5" t="s">
        <v>443</v>
      </c>
      <c r="C228" s="30">
        <v>282</v>
      </c>
      <c r="D228" s="30">
        <v>279</v>
      </c>
      <c r="E228" s="30">
        <v>269</v>
      </c>
      <c r="F228" s="30">
        <v>277</v>
      </c>
      <c r="G228" s="30">
        <v>287</v>
      </c>
    </row>
    <row r="229" spans="1:7" ht="12.75">
      <c r="A229" s="173" t="s">
        <v>745</v>
      </c>
      <c r="B229" s="5" t="s">
        <v>444</v>
      </c>
      <c r="C229" s="30">
        <v>362</v>
      </c>
      <c r="D229" s="30">
        <v>389</v>
      </c>
      <c r="E229" s="30">
        <v>407</v>
      </c>
      <c r="F229" s="30">
        <v>432</v>
      </c>
      <c r="G229" s="30">
        <v>459</v>
      </c>
    </row>
    <row r="230" spans="1:7" ht="12.75">
      <c r="A230" s="173" t="s">
        <v>746</v>
      </c>
      <c r="B230" s="5" t="s">
        <v>445</v>
      </c>
      <c r="C230" s="30">
        <v>181</v>
      </c>
      <c r="D230" s="30">
        <v>194</v>
      </c>
      <c r="E230" s="30">
        <v>196</v>
      </c>
      <c r="F230" s="30">
        <v>194</v>
      </c>
      <c r="G230" s="30">
        <v>195</v>
      </c>
    </row>
    <row r="231" spans="1:7" ht="12.75">
      <c r="A231" s="173" t="s">
        <v>747</v>
      </c>
      <c r="B231" s="5" t="s">
        <v>446</v>
      </c>
      <c r="C231" s="30">
        <v>287</v>
      </c>
      <c r="D231" s="30">
        <v>297</v>
      </c>
      <c r="E231" s="30">
        <v>323</v>
      </c>
      <c r="F231" s="30">
        <v>320</v>
      </c>
      <c r="G231" s="30">
        <v>334</v>
      </c>
    </row>
    <row r="232" spans="1:7" ht="12.75">
      <c r="A232" s="173" t="s">
        <v>748</v>
      </c>
      <c r="B232" s="5" t="s">
        <v>447</v>
      </c>
      <c r="C232" s="30">
        <v>260</v>
      </c>
      <c r="D232" s="30">
        <v>222</v>
      </c>
      <c r="E232" s="30">
        <v>217</v>
      </c>
      <c r="F232" s="30">
        <v>244</v>
      </c>
      <c r="G232" s="30">
        <v>237</v>
      </c>
    </row>
    <row r="233" spans="1:7" ht="12.75">
      <c r="A233" s="173" t="s">
        <v>749</v>
      </c>
      <c r="B233" s="5" t="s">
        <v>448</v>
      </c>
      <c r="C233" s="30">
        <v>192</v>
      </c>
      <c r="D233" s="30">
        <v>191</v>
      </c>
      <c r="E233" s="30">
        <v>203</v>
      </c>
      <c r="F233" s="30">
        <v>222</v>
      </c>
      <c r="G233" s="30">
        <v>228</v>
      </c>
    </row>
    <row r="234" spans="1:7" ht="12.75">
      <c r="A234" s="173" t="s">
        <v>750</v>
      </c>
      <c r="B234" s="5" t="s">
        <v>449</v>
      </c>
      <c r="C234" s="30">
        <v>280</v>
      </c>
      <c r="D234" s="30">
        <v>276</v>
      </c>
      <c r="E234" s="30">
        <v>271</v>
      </c>
      <c r="F234" s="30">
        <v>306</v>
      </c>
      <c r="G234" s="30">
        <v>329</v>
      </c>
    </row>
    <row r="235" spans="1:7" ht="12.75">
      <c r="A235" s="173" t="s">
        <v>751</v>
      </c>
      <c r="B235" s="5" t="s">
        <v>450</v>
      </c>
      <c r="C235" s="30">
        <v>207</v>
      </c>
      <c r="D235" s="30">
        <v>211</v>
      </c>
      <c r="E235" s="30">
        <v>200</v>
      </c>
      <c r="F235" s="30">
        <v>208</v>
      </c>
      <c r="G235" s="30">
        <v>217</v>
      </c>
    </row>
    <row r="236" spans="1:7" ht="12.75">
      <c r="A236" s="173" t="s">
        <v>752</v>
      </c>
      <c r="B236" s="5" t="s">
        <v>451</v>
      </c>
      <c r="C236" s="30">
        <v>319</v>
      </c>
      <c r="D236" s="30">
        <v>328</v>
      </c>
      <c r="E236" s="30">
        <v>356</v>
      </c>
      <c r="F236" s="30">
        <v>365</v>
      </c>
      <c r="G236" s="30">
        <v>383</v>
      </c>
    </row>
    <row r="237" spans="1:7" ht="12.75">
      <c r="A237" s="173" t="s">
        <v>753</v>
      </c>
      <c r="B237" s="5" t="s">
        <v>452</v>
      </c>
      <c r="C237" s="30">
        <v>324</v>
      </c>
      <c r="D237" s="30">
        <v>306</v>
      </c>
      <c r="E237" s="30">
        <v>326</v>
      </c>
      <c r="F237" s="30">
        <v>338</v>
      </c>
      <c r="G237" s="30">
        <v>353</v>
      </c>
    </row>
    <row r="238" spans="1:7" ht="12.75">
      <c r="A238" s="173" t="s">
        <v>754</v>
      </c>
      <c r="B238" s="5" t="s">
        <v>453</v>
      </c>
      <c r="C238" s="30">
        <v>449</v>
      </c>
      <c r="D238" s="30">
        <v>448</v>
      </c>
      <c r="E238" s="30">
        <v>461</v>
      </c>
      <c r="F238" s="30">
        <v>463</v>
      </c>
      <c r="G238" s="30">
        <v>501</v>
      </c>
    </row>
    <row r="239" spans="1:7" ht="12.75">
      <c r="A239" s="173" t="s">
        <v>755</v>
      </c>
      <c r="B239" s="5" t="s">
        <v>454</v>
      </c>
      <c r="C239" s="30">
        <v>187</v>
      </c>
      <c r="D239" s="30">
        <v>182</v>
      </c>
      <c r="E239" s="30">
        <v>185</v>
      </c>
      <c r="F239" s="30">
        <v>184</v>
      </c>
      <c r="G239" s="30">
        <v>194</v>
      </c>
    </row>
    <row r="240" spans="1:7" ht="12.75">
      <c r="A240" s="173" t="s">
        <v>756</v>
      </c>
      <c r="B240" s="5" t="s">
        <v>455</v>
      </c>
      <c r="C240" s="30">
        <v>313</v>
      </c>
      <c r="D240" s="30">
        <v>321</v>
      </c>
      <c r="E240" s="30">
        <v>331</v>
      </c>
      <c r="F240" s="30">
        <v>348</v>
      </c>
      <c r="G240" s="30">
        <v>380</v>
      </c>
    </row>
    <row r="241" spans="1:7" ht="12.75">
      <c r="A241" s="173" t="s">
        <v>757</v>
      </c>
      <c r="B241" s="5" t="s">
        <v>456</v>
      </c>
      <c r="C241" s="30">
        <v>334</v>
      </c>
      <c r="D241" s="30">
        <v>345</v>
      </c>
      <c r="E241" s="30">
        <v>355</v>
      </c>
      <c r="F241" s="30">
        <v>359</v>
      </c>
      <c r="G241" s="30">
        <v>370</v>
      </c>
    </row>
    <row r="242" spans="1:7" ht="12.75">
      <c r="A242" s="173" t="s">
        <v>758</v>
      </c>
      <c r="B242" s="5" t="s">
        <v>457</v>
      </c>
      <c r="C242" s="30">
        <v>394</v>
      </c>
      <c r="D242" s="30">
        <v>410</v>
      </c>
      <c r="E242" s="30">
        <v>368</v>
      </c>
      <c r="F242" s="30">
        <v>427</v>
      </c>
      <c r="G242" s="30">
        <v>427</v>
      </c>
    </row>
    <row r="243" spans="1:7" ht="12.75">
      <c r="A243" s="173" t="s">
        <v>759</v>
      </c>
      <c r="B243" s="5" t="s">
        <v>458</v>
      </c>
      <c r="C243" s="30">
        <v>242</v>
      </c>
      <c r="D243" s="30">
        <v>261</v>
      </c>
      <c r="E243" s="30">
        <v>247</v>
      </c>
      <c r="F243" s="30">
        <v>268</v>
      </c>
      <c r="G243" s="30">
        <v>247</v>
      </c>
    </row>
    <row r="244" spans="1:7" ht="12.75">
      <c r="A244" s="173" t="s">
        <v>760</v>
      </c>
      <c r="B244" s="5" t="s">
        <v>459</v>
      </c>
      <c r="C244" s="30">
        <v>289</v>
      </c>
      <c r="D244" s="30">
        <v>299</v>
      </c>
      <c r="E244" s="30">
        <v>348</v>
      </c>
      <c r="F244" s="30">
        <v>319</v>
      </c>
      <c r="G244" s="30">
        <v>326</v>
      </c>
    </row>
    <row r="245" spans="1:7" ht="12.75">
      <c r="A245" s="173" t="s">
        <v>761</v>
      </c>
      <c r="B245" s="5" t="s">
        <v>460</v>
      </c>
      <c r="C245" s="30">
        <v>279</v>
      </c>
      <c r="D245" s="30">
        <v>293</v>
      </c>
      <c r="E245" s="30">
        <v>297</v>
      </c>
      <c r="F245" s="30">
        <v>309</v>
      </c>
      <c r="G245" s="30">
        <v>336</v>
      </c>
    </row>
    <row r="246" spans="1:7" ht="12.75">
      <c r="A246" s="173" t="s">
        <v>762</v>
      </c>
      <c r="B246" s="5" t="s">
        <v>461</v>
      </c>
      <c r="C246" s="30">
        <v>174</v>
      </c>
      <c r="D246" s="30">
        <v>181</v>
      </c>
      <c r="E246" s="30">
        <v>192</v>
      </c>
      <c r="F246" s="30">
        <v>207</v>
      </c>
      <c r="G246" s="30">
        <v>215</v>
      </c>
    </row>
    <row r="247" spans="1:7" ht="12.75">
      <c r="A247" s="173" t="s">
        <v>763</v>
      </c>
      <c r="B247" s="5" t="s">
        <v>462</v>
      </c>
      <c r="C247" s="30">
        <v>286</v>
      </c>
      <c r="D247" s="30">
        <v>272</v>
      </c>
      <c r="E247" s="30">
        <v>276</v>
      </c>
      <c r="F247" s="30">
        <v>288</v>
      </c>
      <c r="G247" s="30">
        <v>297</v>
      </c>
    </row>
    <row r="248" spans="1:7" ht="12.75">
      <c r="A248" s="173" t="s">
        <v>764</v>
      </c>
      <c r="B248" s="5" t="s">
        <v>463</v>
      </c>
      <c r="C248" s="30">
        <v>339</v>
      </c>
      <c r="D248" s="30">
        <v>341</v>
      </c>
      <c r="E248" s="30">
        <v>352</v>
      </c>
      <c r="F248" s="30">
        <v>369</v>
      </c>
      <c r="G248" s="30">
        <v>378</v>
      </c>
    </row>
    <row r="249" spans="1:7" ht="12.75">
      <c r="A249" s="173" t="s">
        <v>765</v>
      </c>
      <c r="B249" s="5" t="s">
        <v>464</v>
      </c>
      <c r="C249" s="30">
        <v>360</v>
      </c>
      <c r="D249" s="30">
        <v>377</v>
      </c>
      <c r="E249" s="30">
        <v>405</v>
      </c>
      <c r="F249" s="30">
        <v>392</v>
      </c>
      <c r="G249" s="30">
        <v>428</v>
      </c>
    </row>
    <row r="250" spans="1:7" ht="12.75">
      <c r="A250" s="173" t="s">
        <v>766</v>
      </c>
      <c r="B250" s="5" t="s">
        <v>465</v>
      </c>
      <c r="C250" s="30">
        <v>253</v>
      </c>
      <c r="D250" s="30">
        <v>254</v>
      </c>
      <c r="E250" s="30">
        <v>265</v>
      </c>
      <c r="F250" s="30">
        <v>269</v>
      </c>
      <c r="G250" s="30">
        <v>274</v>
      </c>
    </row>
    <row r="251" spans="1:7" ht="12.75">
      <c r="A251" s="173" t="s">
        <v>767</v>
      </c>
      <c r="B251" s="5" t="s">
        <v>466</v>
      </c>
      <c r="C251" s="30">
        <v>250</v>
      </c>
      <c r="D251" s="30">
        <v>258</v>
      </c>
      <c r="E251" s="30">
        <v>260</v>
      </c>
      <c r="F251" s="30">
        <v>270</v>
      </c>
      <c r="G251" s="30">
        <v>275</v>
      </c>
    </row>
    <row r="252" spans="1:7" ht="12.75">
      <c r="A252" s="173" t="s">
        <v>768</v>
      </c>
      <c r="B252" s="5" t="s">
        <v>467</v>
      </c>
      <c r="C252" s="30">
        <v>340</v>
      </c>
      <c r="D252" s="30">
        <v>329</v>
      </c>
      <c r="E252" s="30">
        <v>337</v>
      </c>
      <c r="F252" s="30">
        <v>361</v>
      </c>
      <c r="G252" s="30">
        <v>374</v>
      </c>
    </row>
    <row r="253" spans="1:7" ht="12.75">
      <c r="A253" s="173" t="s">
        <v>769</v>
      </c>
      <c r="B253" s="5" t="s">
        <v>468</v>
      </c>
      <c r="C253" s="30">
        <v>318</v>
      </c>
      <c r="D253" s="30">
        <v>324</v>
      </c>
      <c r="E253" s="30">
        <v>318</v>
      </c>
      <c r="F253" s="30">
        <v>313</v>
      </c>
      <c r="G253" s="30">
        <v>325</v>
      </c>
    </row>
    <row r="254" spans="1:7" ht="12.75">
      <c r="A254" s="173" t="s">
        <v>770</v>
      </c>
      <c r="B254" s="5" t="s">
        <v>469</v>
      </c>
      <c r="C254" s="30">
        <v>240</v>
      </c>
      <c r="D254" s="30">
        <v>240</v>
      </c>
      <c r="E254" s="30">
        <v>265</v>
      </c>
      <c r="F254" s="30">
        <v>296</v>
      </c>
      <c r="G254" s="30">
        <v>287</v>
      </c>
    </row>
    <row r="255" spans="1:7" ht="12.75">
      <c r="A255" s="173" t="s">
        <v>771</v>
      </c>
      <c r="B255" s="5" t="s">
        <v>470</v>
      </c>
      <c r="C255" s="30">
        <v>303</v>
      </c>
      <c r="D255" s="30">
        <v>294</v>
      </c>
      <c r="E255" s="30">
        <v>300</v>
      </c>
      <c r="F255" s="30">
        <v>304</v>
      </c>
      <c r="G255" s="30">
        <v>311</v>
      </c>
    </row>
    <row r="256" spans="1:7" ht="12.75">
      <c r="A256" s="173" t="s">
        <v>772</v>
      </c>
      <c r="B256" s="5" t="s">
        <v>471</v>
      </c>
      <c r="C256" s="30">
        <v>390</v>
      </c>
      <c r="D256" s="30">
        <v>394</v>
      </c>
      <c r="E256" s="30">
        <v>404</v>
      </c>
      <c r="F256" s="30">
        <v>419</v>
      </c>
      <c r="G256" s="30">
        <v>433</v>
      </c>
    </row>
    <row r="257" spans="1:7" ht="12.75">
      <c r="A257" s="173" t="s">
        <v>773</v>
      </c>
      <c r="B257" s="5" t="s">
        <v>472</v>
      </c>
      <c r="C257" s="30">
        <v>273</v>
      </c>
      <c r="D257" s="30">
        <v>288</v>
      </c>
      <c r="E257" s="30">
        <v>293</v>
      </c>
      <c r="F257" s="30">
        <v>318</v>
      </c>
      <c r="G257" s="30">
        <v>323</v>
      </c>
    </row>
    <row r="258" spans="1:7" ht="12.75">
      <c r="A258" s="173" t="s">
        <v>774</v>
      </c>
      <c r="B258" s="5" t="s">
        <v>473</v>
      </c>
      <c r="C258" s="30">
        <v>366</v>
      </c>
      <c r="D258" s="30">
        <v>363</v>
      </c>
      <c r="E258" s="30">
        <v>336</v>
      </c>
      <c r="F258" s="30">
        <v>329</v>
      </c>
      <c r="G258" s="30">
        <v>343</v>
      </c>
    </row>
    <row r="259" spans="1:7" ht="12.75">
      <c r="A259" s="173" t="s">
        <v>775</v>
      </c>
      <c r="B259" s="5" t="s">
        <v>474</v>
      </c>
      <c r="C259" s="30">
        <v>370</v>
      </c>
      <c r="D259" s="30">
        <v>360</v>
      </c>
      <c r="E259" s="30">
        <v>372</v>
      </c>
      <c r="F259" s="30">
        <v>393</v>
      </c>
      <c r="G259" s="30">
        <v>377</v>
      </c>
    </row>
    <row r="260" spans="1:7" ht="12.75">
      <c r="A260" s="173" t="s">
        <v>776</v>
      </c>
      <c r="B260" s="5" t="s">
        <v>475</v>
      </c>
      <c r="C260" s="30">
        <v>530</v>
      </c>
      <c r="D260" s="30">
        <v>523</v>
      </c>
      <c r="E260" s="30">
        <v>483</v>
      </c>
      <c r="F260" s="30">
        <v>418</v>
      </c>
      <c r="G260" s="30">
        <v>442</v>
      </c>
    </row>
    <row r="261" spans="1:7" ht="12.75">
      <c r="A261" s="173" t="s">
        <v>777</v>
      </c>
      <c r="B261" s="5" t="s">
        <v>476</v>
      </c>
      <c r="C261" s="30">
        <v>177</v>
      </c>
      <c r="D261" s="30">
        <v>201</v>
      </c>
      <c r="E261" s="30">
        <v>223</v>
      </c>
      <c r="F261" s="30">
        <v>231</v>
      </c>
      <c r="G261" s="30">
        <v>229</v>
      </c>
    </row>
    <row r="262" spans="1:7" ht="12.75">
      <c r="A262" s="173" t="s">
        <v>778</v>
      </c>
      <c r="B262" s="5" t="s">
        <v>477</v>
      </c>
      <c r="C262" s="30">
        <v>209</v>
      </c>
      <c r="D262" s="30">
        <v>212</v>
      </c>
      <c r="E262" s="30">
        <v>215</v>
      </c>
      <c r="F262" s="30">
        <v>211</v>
      </c>
      <c r="G262" s="30">
        <v>222</v>
      </c>
    </row>
    <row r="263" spans="1:7" ht="12.75">
      <c r="A263" s="173" t="s">
        <v>779</v>
      </c>
      <c r="B263" s="5" t="s">
        <v>478</v>
      </c>
      <c r="C263" s="30">
        <v>289</v>
      </c>
      <c r="D263" s="30">
        <v>298</v>
      </c>
      <c r="E263" s="30">
        <v>285</v>
      </c>
      <c r="F263" s="30">
        <v>294</v>
      </c>
      <c r="G263" s="30">
        <v>307</v>
      </c>
    </row>
    <row r="264" spans="1:7" ht="12.75">
      <c r="A264" s="173" t="s">
        <v>780</v>
      </c>
      <c r="B264" s="5" t="s">
        <v>479</v>
      </c>
      <c r="C264" s="30">
        <v>330</v>
      </c>
      <c r="D264" s="30">
        <v>331</v>
      </c>
      <c r="E264" s="30">
        <v>331</v>
      </c>
      <c r="F264" s="30">
        <v>343</v>
      </c>
      <c r="G264" s="30">
        <v>370</v>
      </c>
    </row>
    <row r="265" spans="1:7" ht="12.75">
      <c r="A265" s="173" t="s">
        <v>781</v>
      </c>
      <c r="B265" s="5" t="s">
        <v>480</v>
      </c>
      <c r="C265" s="30">
        <v>248</v>
      </c>
      <c r="D265" s="30">
        <v>256</v>
      </c>
      <c r="E265" s="30">
        <v>266</v>
      </c>
      <c r="F265" s="30">
        <v>266</v>
      </c>
      <c r="G265" s="30">
        <v>260</v>
      </c>
    </row>
    <row r="266" spans="1:7" ht="12.75">
      <c r="A266" s="173" t="s">
        <v>782</v>
      </c>
      <c r="B266" s="5" t="s">
        <v>481</v>
      </c>
      <c r="C266" s="30">
        <v>355</v>
      </c>
      <c r="D266" s="30">
        <v>356</v>
      </c>
      <c r="E266" s="30">
        <v>383</v>
      </c>
      <c r="F266" s="30">
        <v>379</v>
      </c>
      <c r="G266" s="30">
        <v>394</v>
      </c>
    </row>
    <row r="267" spans="1:7" ht="12.75">
      <c r="A267" s="173" t="s">
        <v>783</v>
      </c>
      <c r="B267" s="5" t="s">
        <v>482</v>
      </c>
      <c r="C267" s="30">
        <v>352</v>
      </c>
      <c r="D267" s="30">
        <v>351</v>
      </c>
      <c r="E267" s="30">
        <v>367</v>
      </c>
      <c r="F267" s="30">
        <v>378</v>
      </c>
      <c r="G267" s="30">
        <v>399</v>
      </c>
    </row>
    <row r="268" spans="1:7" ht="12.75">
      <c r="A268" s="173" t="s">
        <v>784</v>
      </c>
      <c r="B268" s="5" t="s">
        <v>483</v>
      </c>
      <c r="C268" s="30">
        <v>189</v>
      </c>
      <c r="D268" s="30">
        <v>205</v>
      </c>
      <c r="E268" s="30">
        <v>214</v>
      </c>
      <c r="F268" s="30">
        <v>220</v>
      </c>
      <c r="G268" s="30">
        <v>225</v>
      </c>
    </row>
    <row r="269" spans="1:7" ht="12.75">
      <c r="A269" s="173" t="s">
        <v>785</v>
      </c>
      <c r="B269" s="5" t="s">
        <v>484</v>
      </c>
      <c r="C269" s="30">
        <v>182</v>
      </c>
      <c r="D269" s="30">
        <v>205</v>
      </c>
      <c r="E269" s="30">
        <v>199</v>
      </c>
      <c r="F269" s="30">
        <v>190</v>
      </c>
      <c r="G269" s="30">
        <v>193</v>
      </c>
    </row>
    <row r="270" spans="1:7" ht="12.75">
      <c r="A270" s="173" t="s">
        <v>786</v>
      </c>
      <c r="B270" s="5" t="s">
        <v>485</v>
      </c>
      <c r="C270" s="30">
        <v>345</v>
      </c>
      <c r="D270" s="30">
        <v>349</v>
      </c>
      <c r="E270" s="30">
        <v>340</v>
      </c>
      <c r="F270" s="30">
        <v>344</v>
      </c>
      <c r="G270" s="30">
        <v>351</v>
      </c>
    </row>
    <row r="271" spans="1:7" ht="12.75">
      <c r="A271" s="173" t="s">
        <v>787</v>
      </c>
      <c r="B271" s="5" t="s">
        <v>486</v>
      </c>
      <c r="C271" s="30">
        <v>197</v>
      </c>
      <c r="D271" s="30">
        <v>206</v>
      </c>
      <c r="E271" s="30">
        <v>213</v>
      </c>
      <c r="F271" s="30">
        <v>197</v>
      </c>
      <c r="G271" s="30">
        <v>189</v>
      </c>
    </row>
    <row r="272" spans="1:7" ht="12.75">
      <c r="A272" s="173" t="s">
        <v>788</v>
      </c>
      <c r="B272" s="5" t="s">
        <v>487</v>
      </c>
      <c r="C272" s="30">
        <v>366</v>
      </c>
      <c r="D272" s="30">
        <v>357</v>
      </c>
      <c r="E272" s="30">
        <v>324</v>
      </c>
      <c r="F272" s="30">
        <v>301</v>
      </c>
      <c r="G272" s="30">
        <v>320</v>
      </c>
    </row>
    <row r="273" spans="1:7" ht="12.75">
      <c r="A273" s="173" t="s">
        <v>789</v>
      </c>
      <c r="B273" s="5" t="s">
        <v>488</v>
      </c>
      <c r="C273" s="30">
        <v>325</v>
      </c>
      <c r="D273" s="30">
        <v>372</v>
      </c>
      <c r="E273" s="30">
        <v>362</v>
      </c>
      <c r="F273" s="30">
        <v>360</v>
      </c>
      <c r="G273" s="30">
        <v>361</v>
      </c>
    </row>
    <row r="274" spans="1:7" ht="12.75">
      <c r="A274" s="173" t="s">
        <v>790</v>
      </c>
      <c r="B274" s="5" t="s">
        <v>489</v>
      </c>
      <c r="C274" s="30">
        <v>384</v>
      </c>
      <c r="D274" s="30">
        <v>385</v>
      </c>
      <c r="E274" s="30">
        <v>356</v>
      </c>
      <c r="F274" s="30">
        <v>340</v>
      </c>
      <c r="G274" s="30">
        <v>333</v>
      </c>
    </row>
    <row r="275" spans="1:7" ht="12.75">
      <c r="A275" s="173" t="s">
        <v>791</v>
      </c>
      <c r="B275" s="5" t="s">
        <v>490</v>
      </c>
      <c r="C275" s="30">
        <v>219</v>
      </c>
      <c r="D275" s="30">
        <v>236</v>
      </c>
      <c r="E275" s="30">
        <v>264</v>
      </c>
      <c r="F275" s="30">
        <v>225</v>
      </c>
      <c r="G275" s="30">
        <v>239</v>
      </c>
    </row>
    <row r="276" spans="1:7" ht="12.75">
      <c r="A276" s="173" t="s">
        <v>792</v>
      </c>
      <c r="B276" s="5" t="s">
        <v>491</v>
      </c>
      <c r="C276" s="30">
        <v>207</v>
      </c>
      <c r="D276" s="30">
        <v>204</v>
      </c>
      <c r="E276" s="30">
        <v>215</v>
      </c>
      <c r="F276" s="30">
        <v>231</v>
      </c>
      <c r="G276" s="30">
        <v>238</v>
      </c>
    </row>
    <row r="277" spans="1:7" ht="12.75">
      <c r="A277" s="173" t="s">
        <v>793</v>
      </c>
      <c r="B277" s="5" t="s">
        <v>492</v>
      </c>
      <c r="C277" s="30">
        <v>234</v>
      </c>
      <c r="D277" s="30">
        <v>231</v>
      </c>
      <c r="E277" s="30">
        <v>226</v>
      </c>
      <c r="F277" s="30">
        <v>229</v>
      </c>
      <c r="G277" s="30">
        <v>243</v>
      </c>
    </row>
    <row r="278" spans="1:7" ht="12.75">
      <c r="A278" s="173" t="s">
        <v>794</v>
      </c>
      <c r="B278" s="5" t="s">
        <v>493</v>
      </c>
      <c r="C278" s="30">
        <v>229</v>
      </c>
      <c r="D278" s="30">
        <v>240</v>
      </c>
      <c r="E278" s="30">
        <v>230</v>
      </c>
      <c r="F278" s="30">
        <v>237</v>
      </c>
      <c r="G278" s="30">
        <v>247</v>
      </c>
    </row>
    <row r="279" spans="1:7" ht="12.75">
      <c r="A279" s="173" t="s">
        <v>795</v>
      </c>
      <c r="B279" s="5" t="s">
        <v>494</v>
      </c>
      <c r="C279" s="30">
        <v>280</v>
      </c>
      <c r="D279" s="30">
        <v>276</v>
      </c>
      <c r="E279" s="30">
        <v>254</v>
      </c>
      <c r="F279" s="30">
        <v>258</v>
      </c>
      <c r="G279" s="30">
        <v>282</v>
      </c>
    </row>
    <row r="280" spans="1:7" ht="12.75">
      <c r="A280" s="173" t="s">
        <v>796</v>
      </c>
      <c r="B280" s="5" t="s">
        <v>495</v>
      </c>
      <c r="C280" s="30">
        <v>366</v>
      </c>
      <c r="D280" s="30">
        <v>367</v>
      </c>
      <c r="E280" s="30">
        <v>376</v>
      </c>
      <c r="F280" s="30">
        <v>416</v>
      </c>
      <c r="G280" s="30">
        <v>416</v>
      </c>
    </row>
    <row r="281" spans="1:7" ht="12.75">
      <c r="A281" s="173" t="s">
        <v>797</v>
      </c>
      <c r="B281" s="5" t="s">
        <v>496</v>
      </c>
      <c r="C281" s="30">
        <v>363</v>
      </c>
      <c r="D281" s="30">
        <v>340</v>
      </c>
      <c r="E281" s="30">
        <v>336</v>
      </c>
      <c r="F281" s="30">
        <v>351</v>
      </c>
      <c r="G281" s="30">
        <v>388</v>
      </c>
    </row>
    <row r="282" spans="1:7" ht="12.75">
      <c r="A282" s="173" t="s">
        <v>798</v>
      </c>
      <c r="B282" s="5" t="s">
        <v>497</v>
      </c>
      <c r="C282" s="30">
        <v>347</v>
      </c>
      <c r="D282" s="30">
        <v>333</v>
      </c>
      <c r="E282" s="30">
        <v>344</v>
      </c>
      <c r="F282" s="30">
        <v>357</v>
      </c>
      <c r="G282" s="30">
        <v>381</v>
      </c>
    </row>
    <row r="283" spans="1:7" ht="12.75">
      <c r="A283" s="173" t="s">
        <v>799</v>
      </c>
      <c r="B283" s="5" t="s">
        <v>498</v>
      </c>
      <c r="C283" s="30">
        <v>252</v>
      </c>
      <c r="D283" s="30">
        <v>258</v>
      </c>
      <c r="E283" s="30">
        <v>254</v>
      </c>
      <c r="F283" s="30">
        <v>264</v>
      </c>
      <c r="G283" s="30">
        <v>287</v>
      </c>
    </row>
    <row r="284" spans="1:7" ht="12.75">
      <c r="A284" s="173" t="s">
        <v>800</v>
      </c>
      <c r="B284" s="5" t="s">
        <v>499</v>
      </c>
      <c r="C284" s="30">
        <v>354</v>
      </c>
      <c r="D284" s="30">
        <v>364</v>
      </c>
      <c r="E284" s="30">
        <v>368</v>
      </c>
      <c r="F284" s="30">
        <v>409</v>
      </c>
      <c r="G284" s="30">
        <v>436</v>
      </c>
    </row>
    <row r="285" spans="1:7" ht="12.75">
      <c r="A285" s="173" t="s">
        <v>801</v>
      </c>
      <c r="B285" s="5" t="s">
        <v>500</v>
      </c>
      <c r="C285" s="30">
        <v>890</v>
      </c>
      <c r="D285" s="30">
        <v>948</v>
      </c>
      <c r="E285" s="30">
        <v>723</v>
      </c>
      <c r="F285" s="30">
        <v>650</v>
      </c>
      <c r="G285" s="30">
        <v>815</v>
      </c>
    </row>
    <row r="286" spans="1:7" ht="12.75">
      <c r="A286" s="173" t="s">
        <v>802</v>
      </c>
      <c r="B286" s="5" t="s">
        <v>501</v>
      </c>
      <c r="C286" s="30">
        <v>242</v>
      </c>
      <c r="D286" s="30">
        <v>263</v>
      </c>
      <c r="E286" s="30">
        <v>256</v>
      </c>
      <c r="F286" s="30">
        <v>272</v>
      </c>
      <c r="G286" s="30">
        <v>272</v>
      </c>
    </row>
    <row r="287" spans="1:7" ht="12.75">
      <c r="A287" s="173" t="s">
        <v>803</v>
      </c>
      <c r="B287" s="5" t="s">
        <v>502</v>
      </c>
      <c r="C287" s="30">
        <v>268</v>
      </c>
      <c r="D287" s="30">
        <v>287</v>
      </c>
      <c r="E287" s="30">
        <v>297</v>
      </c>
      <c r="F287" s="30">
        <v>320</v>
      </c>
      <c r="G287" s="30">
        <v>310</v>
      </c>
    </row>
    <row r="288" spans="1:7" ht="12.75">
      <c r="A288" s="173" t="s">
        <v>804</v>
      </c>
      <c r="B288" s="5" t="s">
        <v>503</v>
      </c>
      <c r="C288" s="30">
        <v>205</v>
      </c>
      <c r="D288" s="30">
        <v>211</v>
      </c>
      <c r="E288" s="30">
        <v>213</v>
      </c>
      <c r="F288" s="30">
        <v>230</v>
      </c>
      <c r="G288" s="30">
        <v>236</v>
      </c>
    </row>
    <row r="289" spans="1:7" ht="12.75">
      <c r="A289" s="173" t="s">
        <v>805</v>
      </c>
      <c r="B289" s="5" t="s">
        <v>504</v>
      </c>
      <c r="C289" s="30">
        <v>284</v>
      </c>
      <c r="D289" s="30">
        <v>162</v>
      </c>
      <c r="E289" s="30">
        <v>190</v>
      </c>
      <c r="F289" s="30">
        <v>274</v>
      </c>
      <c r="G289" s="30">
        <v>284</v>
      </c>
    </row>
    <row r="290" spans="1:7" ht="12.75">
      <c r="A290" s="173" t="s">
        <v>806</v>
      </c>
      <c r="B290" s="5" t="s">
        <v>505</v>
      </c>
      <c r="C290" s="30">
        <v>777</v>
      </c>
      <c r="D290" s="30">
        <v>697</v>
      </c>
      <c r="E290" s="30">
        <v>646</v>
      </c>
      <c r="F290" s="30">
        <v>601</v>
      </c>
      <c r="G290" s="30">
        <v>645</v>
      </c>
    </row>
    <row r="291" spans="1:7" ht="12.75">
      <c r="A291" s="173" t="s">
        <v>807</v>
      </c>
      <c r="B291" s="5" t="s">
        <v>506</v>
      </c>
      <c r="C291" s="30">
        <v>280</v>
      </c>
      <c r="D291" s="30">
        <v>286</v>
      </c>
      <c r="E291" s="30">
        <v>259</v>
      </c>
      <c r="F291" s="30">
        <v>295</v>
      </c>
      <c r="G291" s="30">
        <v>299</v>
      </c>
    </row>
    <row r="292" spans="1:7" ht="12.75">
      <c r="A292" s="173" t="s">
        <v>808</v>
      </c>
      <c r="B292" s="5" t="s">
        <v>507</v>
      </c>
      <c r="C292" s="30">
        <v>398</v>
      </c>
      <c r="D292" s="30">
        <v>416</v>
      </c>
      <c r="E292" s="30">
        <v>432</v>
      </c>
      <c r="F292" s="30">
        <v>433</v>
      </c>
      <c r="G292" s="30">
        <v>452</v>
      </c>
    </row>
    <row r="293" spans="1:7" ht="12.75">
      <c r="A293" s="173" t="s">
        <v>809</v>
      </c>
      <c r="B293" s="5" t="s">
        <v>508</v>
      </c>
      <c r="C293" s="30">
        <v>296</v>
      </c>
      <c r="D293" s="30">
        <v>318</v>
      </c>
      <c r="E293" s="30">
        <v>335</v>
      </c>
      <c r="F293" s="30">
        <v>365</v>
      </c>
      <c r="G293" s="30">
        <v>358</v>
      </c>
    </row>
    <row r="294" spans="1:7" ht="12.75">
      <c r="A294" s="173" t="s">
        <v>810</v>
      </c>
      <c r="B294" s="5" t="s">
        <v>509</v>
      </c>
      <c r="C294" s="30">
        <v>254</v>
      </c>
      <c r="D294" s="30">
        <v>259</v>
      </c>
      <c r="E294" s="30">
        <v>264</v>
      </c>
      <c r="F294" s="30">
        <v>269</v>
      </c>
      <c r="G294" s="30">
        <v>283</v>
      </c>
    </row>
    <row r="295" spans="1:7" ht="12.75">
      <c r="A295" s="173" t="s">
        <v>811</v>
      </c>
      <c r="B295" s="5" t="s">
        <v>510</v>
      </c>
      <c r="C295" s="30">
        <v>225</v>
      </c>
      <c r="D295" s="30">
        <v>218</v>
      </c>
      <c r="E295" s="30">
        <v>223</v>
      </c>
      <c r="F295" s="30">
        <v>229</v>
      </c>
      <c r="G295" s="30">
        <v>223</v>
      </c>
    </row>
    <row r="296" spans="1:7" ht="13.5" thickBot="1">
      <c r="A296" s="173" t="s">
        <v>812</v>
      </c>
      <c r="B296" s="5" t="s">
        <v>511</v>
      </c>
      <c r="C296" s="30">
        <v>833</v>
      </c>
      <c r="D296" s="30">
        <v>750</v>
      </c>
      <c r="E296" s="30">
        <v>713</v>
      </c>
      <c r="F296" s="30">
        <v>634</v>
      </c>
      <c r="G296" s="30">
        <v>640</v>
      </c>
    </row>
    <row r="297" spans="1:7" ht="13.5" thickBot="1">
      <c r="A297" s="78" t="s">
        <v>512</v>
      </c>
      <c r="B297" s="75" t="s">
        <v>59</v>
      </c>
      <c r="C297" s="75">
        <v>388</v>
      </c>
      <c r="D297" s="75">
        <v>393</v>
      </c>
      <c r="E297" s="75">
        <v>406</v>
      </c>
      <c r="F297" s="75">
        <v>429</v>
      </c>
      <c r="G297" s="75">
        <v>442</v>
      </c>
    </row>
    <row r="298" ht="12.75">
      <c r="C298" s="3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bestFit="1" customWidth="1"/>
  </cols>
  <sheetData>
    <row r="1" ht="15">
      <c r="A1" s="1" t="s">
        <v>518</v>
      </c>
    </row>
    <row r="2" ht="14.25">
      <c r="A2" s="3" t="s">
        <v>515</v>
      </c>
    </row>
    <row r="4" ht="13.5" thickBot="1"/>
    <row r="5" spans="1:7" ht="13.5" thickTop="1">
      <c r="A5" s="22" t="s">
        <v>45</v>
      </c>
      <c r="B5" s="22" t="s">
        <v>226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</row>
    <row r="6" spans="1:7" ht="13.5" thickBot="1">
      <c r="A6" s="23" t="s">
        <v>46</v>
      </c>
      <c r="B6" s="23" t="s">
        <v>227</v>
      </c>
      <c r="C6" s="16"/>
      <c r="D6" s="16"/>
      <c r="E6" s="16"/>
      <c r="F6" s="16"/>
      <c r="G6" s="16"/>
    </row>
    <row r="7" spans="1:7" ht="12.75">
      <c r="A7" s="242" t="s">
        <v>523</v>
      </c>
      <c r="B7" s="37" t="s">
        <v>228</v>
      </c>
      <c r="C7" s="176">
        <v>923</v>
      </c>
      <c r="D7" s="176">
        <v>912</v>
      </c>
      <c r="E7" s="176">
        <v>939</v>
      </c>
      <c r="F7" s="176">
        <v>1000</v>
      </c>
      <c r="G7" s="176">
        <v>1089</v>
      </c>
    </row>
    <row r="8" spans="1:7" ht="12.75">
      <c r="A8" s="239" t="s">
        <v>524</v>
      </c>
      <c r="B8" s="72" t="s">
        <v>229</v>
      </c>
      <c r="C8" s="176">
        <v>739</v>
      </c>
      <c r="D8" s="176">
        <v>770</v>
      </c>
      <c r="E8" s="176">
        <v>805</v>
      </c>
      <c r="F8" s="176">
        <v>834</v>
      </c>
      <c r="G8" s="176">
        <v>890</v>
      </c>
    </row>
    <row r="9" spans="1:7" ht="12.75">
      <c r="A9" s="239" t="s">
        <v>525</v>
      </c>
      <c r="B9" s="72" t="s">
        <v>230</v>
      </c>
      <c r="C9" s="176">
        <v>760</v>
      </c>
      <c r="D9" s="176">
        <v>754</v>
      </c>
      <c r="E9" s="176">
        <v>804</v>
      </c>
      <c r="F9" s="176">
        <v>843</v>
      </c>
      <c r="G9" s="176">
        <v>884</v>
      </c>
    </row>
    <row r="10" spans="1:7" ht="12.75">
      <c r="A10" s="173" t="s">
        <v>526</v>
      </c>
      <c r="B10" s="5" t="s">
        <v>231</v>
      </c>
      <c r="C10" s="176">
        <v>804</v>
      </c>
      <c r="D10" s="176">
        <v>818</v>
      </c>
      <c r="E10" s="176">
        <v>818</v>
      </c>
      <c r="F10" s="176">
        <v>826</v>
      </c>
      <c r="G10" s="176">
        <v>892</v>
      </c>
    </row>
    <row r="11" spans="1:7" ht="12.75">
      <c r="A11" s="173" t="s">
        <v>527</v>
      </c>
      <c r="B11" s="5" t="s">
        <v>232</v>
      </c>
      <c r="C11" s="176">
        <v>809</v>
      </c>
      <c r="D11" s="176">
        <v>761</v>
      </c>
      <c r="E11" s="176">
        <v>788</v>
      </c>
      <c r="F11" s="176">
        <v>806</v>
      </c>
      <c r="G11" s="176">
        <v>838</v>
      </c>
    </row>
    <row r="12" spans="1:7" ht="12.75">
      <c r="A12" s="173" t="s">
        <v>528</v>
      </c>
      <c r="B12" s="5" t="s">
        <v>233</v>
      </c>
      <c r="C12" s="176">
        <v>745</v>
      </c>
      <c r="D12" s="176">
        <v>748</v>
      </c>
      <c r="E12" s="176">
        <v>779</v>
      </c>
      <c r="F12" s="176">
        <v>739</v>
      </c>
      <c r="G12" s="176">
        <v>814</v>
      </c>
    </row>
    <row r="13" spans="1:7" ht="12.75">
      <c r="A13" s="173" t="s">
        <v>529</v>
      </c>
      <c r="B13" s="5" t="s">
        <v>234</v>
      </c>
      <c r="C13" s="176">
        <v>747</v>
      </c>
      <c r="D13" s="176">
        <v>762</v>
      </c>
      <c r="E13" s="176">
        <v>802</v>
      </c>
      <c r="F13" s="176">
        <v>801</v>
      </c>
      <c r="G13" s="176">
        <v>815</v>
      </c>
    </row>
    <row r="14" spans="1:7" ht="12.75">
      <c r="A14" s="173" t="s">
        <v>530</v>
      </c>
      <c r="B14" s="5" t="s">
        <v>235</v>
      </c>
      <c r="C14" s="176">
        <v>677</v>
      </c>
      <c r="D14" s="176">
        <v>658</v>
      </c>
      <c r="E14" s="176">
        <v>665</v>
      </c>
      <c r="F14" s="176">
        <v>698</v>
      </c>
      <c r="G14" s="176">
        <v>698</v>
      </c>
    </row>
    <row r="15" spans="1:7" ht="12.75">
      <c r="A15" s="173" t="s">
        <v>531</v>
      </c>
      <c r="B15" s="5" t="s">
        <v>236</v>
      </c>
      <c r="C15" s="176">
        <v>861</v>
      </c>
      <c r="D15" s="176">
        <v>732</v>
      </c>
      <c r="E15" s="176">
        <v>758</v>
      </c>
      <c r="F15" s="176">
        <v>771</v>
      </c>
      <c r="G15" s="176">
        <v>802</v>
      </c>
    </row>
    <row r="16" spans="1:7" ht="12.75">
      <c r="A16" s="173" t="s">
        <v>532</v>
      </c>
      <c r="B16" s="5" t="s">
        <v>237</v>
      </c>
      <c r="C16" s="176">
        <v>720</v>
      </c>
      <c r="D16" s="176">
        <v>739</v>
      </c>
      <c r="E16" s="176">
        <v>761</v>
      </c>
      <c r="F16" s="176">
        <v>785</v>
      </c>
      <c r="G16" s="176">
        <v>798</v>
      </c>
    </row>
    <row r="17" spans="1:7" ht="12.75">
      <c r="A17" s="173" t="s">
        <v>533</v>
      </c>
      <c r="B17" s="5" t="s">
        <v>238</v>
      </c>
      <c r="C17" s="176">
        <v>719</v>
      </c>
      <c r="D17" s="176">
        <v>737</v>
      </c>
      <c r="E17" s="176">
        <v>744</v>
      </c>
      <c r="F17" s="176">
        <v>743</v>
      </c>
      <c r="G17" s="176">
        <v>836</v>
      </c>
    </row>
    <row r="18" spans="1:7" ht="12.75">
      <c r="A18" s="173" t="s">
        <v>534</v>
      </c>
      <c r="B18" s="5" t="s">
        <v>239</v>
      </c>
      <c r="C18" s="176">
        <v>737</v>
      </c>
      <c r="D18" s="176">
        <v>801</v>
      </c>
      <c r="E18" s="176">
        <v>811</v>
      </c>
      <c r="F18" s="176">
        <v>826</v>
      </c>
      <c r="G18" s="176">
        <v>849</v>
      </c>
    </row>
    <row r="19" spans="1:7" ht="12.75">
      <c r="A19" s="173" t="s">
        <v>535</v>
      </c>
      <c r="B19" s="5" t="s">
        <v>240</v>
      </c>
      <c r="C19" s="176">
        <v>906</v>
      </c>
      <c r="D19" s="176">
        <v>901</v>
      </c>
      <c r="E19" s="176">
        <v>841</v>
      </c>
      <c r="F19" s="176">
        <v>930</v>
      </c>
      <c r="G19" s="176">
        <v>905</v>
      </c>
    </row>
    <row r="20" spans="1:7" ht="12.75">
      <c r="A20" s="173" t="s">
        <v>536</v>
      </c>
      <c r="B20" s="5" t="s">
        <v>241</v>
      </c>
      <c r="C20" s="176">
        <v>794</v>
      </c>
      <c r="D20" s="176">
        <v>849</v>
      </c>
      <c r="E20" s="176">
        <v>880</v>
      </c>
      <c r="F20" s="176">
        <v>942</v>
      </c>
      <c r="G20" s="176">
        <v>975</v>
      </c>
    </row>
    <row r="21" spans="1:7" ht="12.75">
      <c r="A21" s="173" t="s">
        <v>537</v>
      </c>
      <c r="B21" s="5" t="s">
        <v>242</v>
      </c>
      <c r="C21" s="176">
        <v>908</v>
      </c>
      <c r="D21" s="176">
        <v>984</v>
      </c>
      <c r="E21" s="176">
        <v>961</v>
      </c>
      <c r="F21" s="176">
        <v>1009</v>
      </c>
      <c r="G21" s="176">
        <v>1056</v>
      </c>
    </row>
    <row r="22" spans="1:7" ht="12.75">
      <c r="A22" s="173" t="s">
        <v>538</v>
      </c>
      <c r="B22" s="5" t="s">
        <v>243</v>
      </c>
      <c r="C22" s="176">
        <v>911</v>
      </c>
      <c r="D22" s="176">
        <v>895</v>
      </c>
      <c r="E22" s="176">
        <v>922</v>
      </c>
      <c r="F22" s="176">
        <v>888</v>
      </c>
      <c r="G22" s="176">
        <v>925</v>
      </c>
    </row>
    <row r="23" spans="1:7" ht="12.75">
      <c r="A23" s="173" t="s">
        <v>539</v>
      </c>
      <c r="B23" s="5" t="s">
        <v>2</v>
      </c>
      <c r="C23" s="176">
        <v>1028</v>
      </c>
      <c r="D23" s="176">
        <v>1038</v>
      </c>
      <c r="E23" s="176">
        <v>1100</v>
      </c>
      <c r="F23" s="176">
        <v>1169</v>
      </c>
      <c r="G23" s="176">
        <v>1151</v>
      </c>
    </row>
    <row r="24" spans="1:7" ht="12.75">
      <c r="A24" s="173" t="s">
        <v>540</v>
      </c>
      <c r="B24" s="5" t="s">
        <v>244</v>
      </c>
      <c r="C24" s="176">
        <v>1452</v>
      </c>
      <c r="D24" s="176">
        <v>1331</v>
      </c>
      <c r="E24" s="176">
        <v>1214</v>
      </c>
      <c r="F24" s="176">
        <v>1477</v>
      </c>
      <c r="G24" s="176">
        <v>1688</v>
      </c>
    </row>
    <row r="25" spans="1:7" ht="12.75">
      <c r="A25" s="173" t="s">
        <v>541</v>
      </c>
      <c r="B25" s="5" t="s">
        <v>245</v>
      </c>
      <c r="C25" s="176">
        <v>850</v>
      </c>
      <c r="D25" s="176">
        <v>903</v>
      </c>
      <c r="E25" s="176">
        <v>845</v>
      </c>
      <c r="F25" s="176">
        <v>892</v>
      </c>
      <c r="G25" s="176">
        <v>936</v>
      </c>
    </row>
    <row r="26" spans="1:7" ht="12.75">
      <c r="A26" s="173" t="s">
        <v>542</v>
      </c>
      <c r="B26" s="5" t="s">
        <v>246</v>
      </c>
      <c r="C26" s="176">
        <v>1083</v>
      </c>
      <c r="D26" s="176">
        <v>1079</v>
      </c>
      <c r="E26" s="176">
        <v>1268</v>
      </c>
      <c r="F26" s="176">
        <v>1369</v>
      </c>
      <c r="G26" s="176">
        <v>1228</v>
      </c>
    </row>
    <row r="27" spans="1:7" ht="12.75">
      <c r="A27" s="173" t="s">
        <v>543</v>
      </c>
      <c r="B27" s="5" t="s">
        <v>247</v>
      </c>
      <c r="C27" s="176">
        <v>1094</v>
      </c>
      <c r="D27" s="176">
        <v>1159</v>
      </c>
      <c r="E27" s="176">
        <v>1080</v>
      </c>
      <c r="F27" s="176">
        <v>1139</v>
      </c>
      <c r="G27" s="176">
        <v>1292</v>
      </c>
    </row>
    <row r="28" spans="1:7" ht="12.75">
      <c r="A28" s="173" t="s">
        <v>544</v>
      </c>
      <c r="B28" s="5" t="s">
        <v>248</v>
      </c>
      <c r="C28" s="176">
        <v>773</v>
      </c>
      <c r="D28" s="176">
        <v>772</v>
      </c>
      <c r="E28" s="176">
        <v>801</v>
      </c>
      <c r="F28" s="176">
        <v>845</v>
      </c>
      <c r="G28" s="176">
        <v>880</v>
      </c>
    </row>
    <row r="29" spans="1:7" ht="12.75">
      <c r="A29" s="173" t="s">
        <v>545</v>
      </c>
      <c r="B29" s="5" t="s">
        <v>249</v>
      </c>
      <c r="C29" s="176">
        <v>1158</v>
      </c>
      <c r="D29" s="176">
        <v>1153</v>
      </c>
      <c r="E29" s="176">
        <v>1056</v>
      </c>
      <c r="F29" s="176">
        <v>1100</v>
      </c>
      <c r="G29" s="176">
        <v>1214</v>
      </c>
    </row>
    <row r="30" spans="1:7" ht="12.75">
      <c r="A30" s="173" t="s">
        <v>546</v>
      </c>
      <c r="B30" s="5" t="s">
        <v>250</v>
      </c>
      <c r="C30" s="176">
        <v>688</v>
      </c>
      <c r="D30" s="176">
        <v>672</v>
      </c>
      <c r="E30" s="176">
        <v>715</v>
      </c>
      <c r="F30" s="176">
        <v>722</v>
      </c>
      <c r="G30" s="176">
        <v>766</v>
      </c>
    </row>
    <row r="31" spans="1:7" ht="12.75">
      <c r="A31" s="173" t="s">
        <v>547</v>
      </c>
      <c r="B31" s="5" t="s">
        <v>251</v>
      </c>
      <c r="C31" s="176">
        <v>777</v>
      </c>
      <c r="D31" s="176">
        <v>770</v>
      </c>
      <c r="E31" s="176">
        <v>779</v>
      </c>
      <c r="F31" s="176">
        <v>836</v>
      </c>
      <c r="G31" s="176">
        <v>833</v>
      </c>
    </row>
    <row r="32" spans="1:7" ht="12.75">
      <c r="A32" s="173" t="s">
        <v>548</v>
      </c>
      <c r="B32" s="5" t="s">
        <v>252</v>
      </c>
      <c r="C32" s="176">
        <v>812</v>
      </c>
      <c r="D32" s="176">
        <v>897</v>
      </c>
      <c r="E32" s="176">
        <v>1400</v>
      </c>
      <c r="F32" s="176">
        <v>818</v>
      </c>
      <c r="G32" s="176">
        <v>913</v>
      </c>
    </row>
    <row r="33" spans="1:7" ht="12.75">
      <c r="A33" s="173" t="s">
        <v>549</v>
      </c>
      <c r="B33" s="5" t="s">
        <v>253</v>
      </c>
      <c r="C33" s="176">
        <v>725</v>
      </c>
      <c r="D33" s="176">
        <v>737</v>
      </c>
      <c r="E33" s="176">
        <v>819</v>
      </c>
      <c r="F33" s="176">
        <v>834</v>
      </c>
      <c r="G33" s="176">
        <v>902</v>
      </c>
    </row>
    <row r="34" spans="1:7" ht="12.75">
      <c r="A34" s="173" t="s">
        <v>550</v>
      </c>
      <c r="B34" s="5" t="s">
        <v>254</v>
      </c>
      <c r="C34" s="176">
        <v>1018</v>
      </c>
      <c r="D34" s="176">
        <v>962</v>
      </c>
      <c r="E34" s="176">
        <v>1210</v>
      </c>
      <c r="F34" s="176">
        <v>1321</v>
      </c>
      <c r="G34" s="176">
        <v>1174</v>
      </c>
    </row>
    <row r="35" spans="1:7" ht="12.75">
      <c r="A35" s="173" t="s">
        <v>551</v>
      </c>
      <c r="B35" s="5" t="s">
        <v>255</v>
      </c>
      <c r="C35" s="176">
        <v>901</v>
      </c>
      <c r="D35" s="176">
        <v>742</v>
      </c>
      <c r="E35" s="176">
        <v>742</v>
      </c>
      <c r="F35" s="176">
        <v>782</v>
      </c>
      <c r="G35" s="176">
        <v>800</v>
      </c>
    </row>
    <row r="36" spans="1:7" ht="12.75">
      <c r="A36" s="173" t="s">
        <v>552</v>
      </c>
      <c r="B36" s="5" t="s">
        <v>256</v>
      </c>
      <c r="C36" s="176">
        <v>547</v>
      </c>
      <c r="D36" s="176">
        <v>586</v>
      </c>
      <c r="E36" s="176">
        <v>619</v>
      </c>
      <c r="F36" s="176">
        <v>649</v>
      </c>
      <c r="G36" s="176">
        <v>592</v>
      </c>
    </row>
    <row r="37" spans="1:7" ht="12.75">
      <c r="A37" s="173" t="s">
        <v>553</v>
      </c>
      <c r="B37" s="5" t="s">
        <v>257</v>
      </c>
      <c r="C37" s="176">
        <v>798</v>
      </c>
      <c r="D37" s="176">
        <v>802</v>
      </c>
      <c r="E37" s="176">
        <v>798</v>
      </c>
      <c r="F37" s="176">
        <v>892</v>
      </c>
      <c r="G37" s="176">
        <v>957</v>
      </c>
    </row>
    <row r="38" spans="1:7" ht="12.75">
      <c r="A38" s="173" t="s">
        <v>554</v>
      </c>
      <c r="B38" s="5" t="s">
        <v>4</v>
      </c>
      <c r="C38" s="176">
        <v>753</v>
      </c>
      <c r="D38" s="176">
        <v>784</v>
      </c>
      <c r="E38" s="176">
        <v>811</v>
      </c>
      <c r="F38" s="176">
        <v>855</v>
      </c>
      <c r="G38" s="176">
        <v>864</v>
      </c>
    </row>
    <row r="39" spans="1:7" ht="12.75">
      <c r="A39" s="173" t="s">
        <v>555</v>
      </c>
      <c r="B39" s="5" t="s">
        <v>258</v>
      </c>
      <c r="C39" s="176">
        <v>629</v>
      </c>
      <c r="D39" s="176">
        <v>652</v>
      </c>
      <c r="E39" s="176">
        <v>668</v>
      </c>
      <c r="F39" s="176">
        <v>683</v>
      </c>
      <c r="G39" s="176">
        <v>712</v>
      </c>
    </row>
    <row r="40" spans="1:7" ht="12.75">
      <c r="A40" s="173" t="s">
        <v>556</v>
      </c>
      <c r="B40" s="5" t="s">
        <v>259</v>
      </c>
      <c r="C40" s="176">
        <v>1268</v>
      </c>
      <c r="D40" s="176">
        <v>1418</v>
      </c>
      <c r="E40" s="176">
        <v>1232</v>
      </c>
      <c r="F40" s="176">
        <v>956</v>
      </c>
      <c r="G40" s="176">
        <v>1184</v>
      </c>
    </row>
    <row r="41" spans="1:7" ht="12.75">
      <c r="A41" s="173" t="s">
        <v>557</v>
      </c>
      <c r="B41" s="5" t="s">
        <v>260</v>
      </c>
      <c r="C41" s="176">
        <v>700</v>
      </c>
      <c r="D41" s="176">
        <v>724</v>
      </c>
      <c r="E41" s="176">
        <v>722</v>
      </c>
      <c r="F41" s="176">
        <v>777</v>
      </c>
      <c r="G41" s="176">
        <v>792</v>
      </c>
    </row>
    <row r="42" spans="1:7" ht="12.75">
      <c r="A42" s="173" t="s">
        <v>558</v>
      </c>
      <c r="B42" s="5" t="s">
        <v>261</v>
      </c>
      <c r="C42" s="176">
        <v>784</v>
      </c>
      <c r="D42" s="176">
        <v>794</v>
      </c>
      <c r="E42" s="176">
        <v>767</v>
      </c>
      <c r="F42" s="176">
        <v>702</v>
      </c>
      <c r="G42" s="176">
        <v>705</v>
      </c>
    </row>
    <row r="43" spans="1:7" ht="12.75">
      <c r="A43" s="173" t="s">
        <v>559</v>
      </c>
      <c r="B43" s="5" t="s">
        <v>262</v>
      </c>
      <c r="C43" s="176">
        <v>721</v>
      </c>
      <c r="D43" s="176">
        <v>718</v>
      </c>
      <c r="E43" s="176">
        <v>730</v>
      </c>
      <c r="F43" s="176">
        <v>771</v>
      </c>
      <c r="G43" s="176">
        <v>826</v>
      </c>
    </row>
    <row r="44" spans="1:7" ht="12.75">
      <c r="A44" s="173" t="s">
        <v>560</v>
      </c>
      <c r="B44" s="5" t="s">
        <v>263</v>
      </c>
      <c r="C44" s="176">
        <v>722</v>
      </c>
      <c r="D44" s="176">
        <v>797</v>
      </c>
      <c r="E44" s="176">
        <v>882</v>
      </c>
      <c r="F44" s="176">
        <v>848</v>
      </c>
      <c r="G44" s="176">
        <v>981</v>
      </c>
    </row>
    <row r="45" spans="1:7" ht="12.75">
      <c r="A45" s="173" t="s">
        <v>561</v>
      </c>
      <c r="B45" s="5" t="s">
        <v>264</v>
      </c>
      <c r="C45" s="176">
        <v>755</v>
      </c>
      <c r="D45" s="176">
        <v>475</v>
      </c>
      <c r="E45" s="176">
        <v>587</v>
      </c>
      <c r="F45" s="176">
        <v>610</v>
      </c>
      <c r="G45" s="176">
        <v>596</v>
      </c>
    </row>
    <row r="46" spans="1:7" ht="12.75">
      <c r="A46" s="173" t="s">
        <v>562</v>
      </c>
      <c r="B46" s="5" t="s">
        <v>265</v>
      </c>
      <c r="C46" s="176">
        <v>698</v>
      </c>
      <c r="D46" s="176">
        <v>750</v>
      </c>
      <c r="E46" s="176">
        <v>765</v>
      </c>
      <c r="F46" s="176">
        <v>725</v>
      </c>
      <c r="G46" s="176">
        <v>707</v>
      </c>
    </row>
    <row r="47" spans="1:7" ht="12.75">
      <c r="A47" s="173" t="s">
        <v>563</v>
      </c>
      <c r="B47" s="5" t="s">
        <v>266</v>
      </c>
      <c r="C47" s="176">
        <v>697</v>
      </c>
      <c r="D47" s="176">
        <v>659</v>
      </c>
      <c r="E47" s="176">
        <v>663</v>
      </c>
      <c r="F47" s="176">
        <v>730</v>
      </c>
      <c r="G47" s="176">
        <v>724</v>
      </c>
    </row>
    <row r="48" spans="1:7" ht="12.75">
      <c r="A48" s="173" t="s">
        <v>564</v>
      </c>
      <c r="B48" s="5" t="s">
        <v>267</v>
      </c>
      <c r="C48" s="176">
        <v>1230</v>
      </c>
      <c r="D48" s="176">
        <v>1132</v>
      </c>
      <c r="E48" s="176">
        <v>994</v>
      </c>
      <c r="F48" s="176">
        <v>886</v>
      </c>
      <c r="G48" s="176">
        <v>1004</v>
      </c>
    </row>
    <row r="49" spans="1:7" ht="12.75">
      <c r="A49" s="173" t="s">
        <v>565</v>
      </c>
      <c r="B49" s="5" t="s">
        <v>268</v>
      </c>
      <c r="C49" s="176">
        <v>811</v>
      </c>
      <c r="D49" s="176">
        <v>842</v>
      </c>
      <c r="E49" s="176">
        <v>879</v>
      </c>
      <c r="F49" s="176">
        <v>876</v>
      </c>
      <c r="G49" s="176">
        <v>984</v>
      </c>
    </row>
    <row r="50" spans="1:7" ht="12.75">
      <c r="A50" s="173" t="s">
        <v>566</v>
      </c>
      <c r="B50" s="5" t="s">
        <v>269</v>
      </c>
      <c r="C50" s="176">
        <v>750</v>
      </c>
      <c r="D50" s="176">
        <v>899</v>
      </c>
      <c r="E50" s="176">
        <v>832</v>
      </c>
      <c r="F50" s="176">
        <v>798</v>
      </c>
      <c r="G50" s="176">
        <v>812</v>
      </c>
    </row>
    <row r="51" spans="1:7" ht="12.75">
      <c r="A51" s="173" t="s">
        <v>567</v>
      </c>
      <c r="B51" s="5" t="s">
        <v>270</v>
      </c>
      <c r="C51" s="176">
        <v>983</v>
      </c>
      <c r="D51" s="176">
        <v>995</v>
      </c>
      <c r="E51" s="176">
        <v>1004</v>
      </c>
      <c r="F51" s="176">
        <v>1161</v>
      </c>
      <c r="G51" s="176">
        <v>1290</v>
      </c>
    </row>
    <row r="52" spans="1:7" ht="12.75">
      <c r="A52" s="173" t="s">
        <v>568</v>
      </c>
      <c r="B52" s="5" t="s">
        <v>271</v>
      </c>
      <c r="C52" s="176">
        <v>681</v>
      </c>
      <c r="D52" s="176">
        <v>705</v>
      </c>
      <c r="E52" s="176">
        <v>788</v>
      </c>
      <c r="F52" s="176">
        <v>768</v>
      </c>
      <c r="G52" s="176">
        <v>791</v>
      </c>
    </row>
    <row r="53" spans="1:7" ht="12.75">
      <c r="A53" s="173" t="s">
        <v>569</v>
      </c>
      <c r="B53" s="5" t="s">
        <v>272</v>
      </c>
      <c r="C53" s="176">
        <v>841</v>
      </c>
      <c r="D53" s="176">
        <v>789</v>
      </c>
      <c r="E53" s="176">
        <v>964</v>
      </c>
      <c r="F53" s="176">
        <v>975</v>
      </c>
      <c r="G53" s="176">
        <v>1056</v>
      </c>
    </row>
    <row r="54" spans="1:7" ht="12.75">
      <c r="A54" s="173" t="s">
        <v>570</v>
      </c>
      <c r="B54" s="5" t="s">
        <v>273</v>
      </c>
      <c r="C54" s="176">
        <v>780</v>
      </c>
      <c r="D54" s="176">
        <v>722</v>
      </c>
      <c r="E54" s="176">
        <v>792</v>
      </c>
      <c r="F54" s="176">
        <v>714</v>
      </c>
      <c r="G54" s="176">
        <v>821</v>
      </c>
    </row>
    <row r="55" spans="1:7" ht="12.75">
      <c r="A55" s="173" t="s">
        <v>571</v>
      </c>
      <c r="B55" s="5" t="s">
        <v>274</v>
      </c>
      <c r="C55" s="176">
        <v>858</v>
      </c>
      <c r="D55" s="176">
        <v>975</v>
      </c>
      <c r="E55" s="176">
        <v>968</v>
      </c>
      <c r="F55" s="176">
        <v>1000</v>
      </c>
      <c r="G55" s="176">
        <v>956</v>
      </c>
    </row>
    <row r="56" spans="1:7" ht="12.75">
      <c r="A56" s="173" t="s">
        <v>572</v>
      </c>
      <c r="B56" s="5" t="s">
        <v>275</v>
      </c>
      <c r="C56" s="176">
        <v>722</v>
      </c>
      <c r="D56" s="176">
        <v>708</v>
      </c>
      <c r="E56" s="176">
        <v>776</v>
      </c>
      <c r="F56" s="176">
        <v>821</v>
      </c>
      <c r="G56" s="176">
        <v>797</v>
      </c>
    </row>
    <row r="57" spans="1:7" ht="12.75">
      <c r="A57" s="173" t="s">
        <v>573</v>
      </c>
      <c r="B57" s="5" t="s">
        <v>276</v>
      </c>
      <c r="C57" s="176">
        <v>796</v>
      </c>
      <c r="D57" s="176">
        <v>819</v>
      </c>
      <c r="E57" s="176">
        <v>857</v>
      </c>
      <c r="F57" s="176">
        <v>895</v>
      </c>
      <c r="G57" s="176">
        <v>899</v>
      </c>
    </row>
    <row r="58" spans="1:7" ht="12.75">
      <c r="A58" s="173" t="s">
        <v>574</v>
      </c>
      <c r="B58" s="5" t="s">
        <v>277</v>
      </c>
      <c r="C58" s="176">
        <v>672</v>
      </c>
      <c r="D58" s="176">
        <v>670</v>
      </c>
      <c r="E58" s="176">
        <v>682</v>
      </c>
      <c r="F58" s="176">
        <v>698</v>
      </c>
      <c r="G58" s="176">
        <v>730</v>
      </c>
    </row>
    <row r="59" spans="1:7" ht="12.75">
      <c r="A59" s="173" t="s">
        <v>575</v>
      </c>
      <c r="B59" s="5" t="s">
        <v>278</v>
      </c>
      <c r="C59" s="176">
        <v>728</v>
      </c>
      <c r="D59" s="176">
        <v>696</v>
      </c>
      <c r="E59" s="176">
        <v>735</v>
      </c>
      <c r="F59" s="176">
        <v>728</v>
      </c>
      <c r="G59" s="176">
        <v>773</v>
      </c>
    </row>
    <row r="60" spans="1:7" ht="12.75">
      <c r="A60" s="173" t="s">
        <v>576</v>
      </c>
      <c r="B60" s="5" t="s">
        <v>279</v>
      </c>
      <c r="C60" s="176">
        <v>605</v>
      </c>
      <c r="D60" s="176">
        <v>604</v>
      </c>
      <c r="E60" s="176">
        <v>607</v>
      </c>
      <c r="F60" s="176">
        <v>623</v>
      </c>
      <c r="G60" s="176">
        <v>635</v>
      </c>
    </row>
    <row r="61" spans="1:7" ht="12.75">
      <c r="A61" s="173" t="s">
        <v>577</v>
      </c>
      <c r="B61" s="5" t="s">
        <v>280</v>
      </c>
      <c r="C61" s="176">
        <v>772</v>
      </c>
      <c r="D61" s="176">
        <v>794</v>
      </c>
      <c r="E61" s="176">
        <v>780</v>
      </c>
      <c r="F61" s="176">
        <v>748</v>
      </c>
      <c r="G61" s="176">
        <v>720</v>
      </c>
    </row>
    <row r="62" spans="1:7" ht="12.75">
      <c r="A62" s="173" t="s">
        <v>578</v>
      </c>
      <c r="B62" s="5" t="s">
        <v>281</v>
      </c>
      <c r="C62" s="176">
        <v>736</v>
      </c>
      <c r="D62" s="176">
        <v>724</v>
      </c>
      <c r="E62" s="176">
        <v>717</v>
      </c>
      <c r="F62" s="176">
        <v>776</v>
      </c>
      <c r="G62" s="176">
        <v>802</v>
      </c>
    </row>
    <row r="63" spans="1:7" ht="12.75">
      <c r="A63" s="173" t="s">
        <v>579</v>
      </c>
      <c r="B63" s="5" t="s">
        <v>282</v>
      </c>
      <c r="C63" s="176">
        <v>796</v>
      </c>
      <c r="D63" s="176">
        <v>806</v>
      </c>
      <c r="E63" s="176">
        <v>820</v>
      </c>
      <c r="F63" s="176">
        <v>796</v>
      </c>
      <c r="G63" s="176">
        <v>865</v>
      </c>
    </row>
    <row r="64" spans="1:7" ht="12.75">
      <c r="A64" s="173" t="s">
        <v>580</v>
      </c>
      <c r="B64" s="5" t="s">
        <v>283</v>
      </c>
      <c r="C64" s="176">
        <v>821</v>
      </c>
      <c r="D64" s="176">
        <v>852</v>
      </c>
      <c r="E64" s="176">
        <v>891</v>
      </c>
      <c r="F64" s="176">
        <v>902</v>
      </c>
      <c r="G64" s="176">
        <v>965</v>
      </c>
    </row>
    <row r="65" spans="1:7" ht="12.75">
      <c r="A65" s="173" t="s">
        <v>581</v>
      </c>
      <c r="B65" s="5" t="s">
        <v>284</v>
      </c>
      <c r="C65" s="176">
        <v>760</v>
      </c>
      <c r="D65" s="176">
        <v>745</v>
      </c>
      <c r="E65" s="176">
        <v>755</v>
      </c>
      <c r="F65" s="176">
        <v>787</v>
      </c>
      <c r="G65" s="176">
        <v>812</v>
      </c>
    </row>
    <row r="66" spans="1:7" ht="12.75">
      <c r="A66" s="173" t="s">
        <v>582</v>
      </c>
      <c r="B66" s="5" t="s">
        <v>285</v>
      </c>
      <c r="C66" s="176">
        <v>695</v>
      </c>
      <c r="D66" s="176">
        <v>693</v>
      </c>
      <c r="E66" s="176">
        <v>653</v>
      </c>
      <c r="F66" s="176">
        <v>766</v>
      </c>
      <c r="G66" s="176">
        <v>802</v>
      </c>
    </row>
    <row r="67" spans="1:7" ht="12.75">
      <c r="A67" s="173" t="s">
        <v>583</v>
      </c>
      <c r="B67" s="5" t="s">
        <v>286</v>
      </c>
      <c r="C67" s="176">
        <v>679</v>
      </c>
      <c r="D67" s="176">
        <v>712</v>
      </c>
      <c r="E67" s="176">
        <v>689</v>
      </c>
      <c r="F67" s="176">
        <v>739</v>
      </c>
      <c r="G67" s="176">
        <v>774</v>
      </c>
    </row>
    <row r="68" spans="1:7" ht="12.75">
      <c r="A68" s="173" t="s">
        <v>584</v>
      </c>
      <c r="B68" s="5" t="s">
        <v>287</v>
      </c>
      <c r="C68" s="176">
        <v>732</v>
      </c>
      <c r="D68" s="176">
        <v>717</v>
      </c>
      <c r="E68" s="176">
        <v>722</v>
      </c>
      <c r="F68" s="176">
        <v>780</v>
      </c>
      <c r="G68" s="176">
        <v>825</v>
      </c>
    </row>
    <row r="69" spans="1:7" ht="12.75">
      <c r="A69" s="173" t="s">
        <v>585</v>
      </c>
      <c r="B69" s="5" t="s">
        <v>10</v>
      </c>
      <c r="C69" s="176">
        <v>662</v>
      </c>
      <c r="D69" s="176">
        <v>664</v>
      </c>
      <c r="E69" s="176">
        <v>689</v>
      </c>
      <c r="F69" s="176">
        <v>708</v>
      </c>
      <c r="G69" s="176">
        <v>751</v>
      </c>
    </row>
    <row r="70" spans="1:7" ht="12.75">
      <c r="A70" s="173" t="s">
        <v>586</v>
      </c>
      <c r="B70" s="5" t="s">
        <v>288</v>
      </c>
      <c r="C70" s="176">
        <v>661</v>
      </c>
      <c r="D70" s="176">
        <v>668</v>
      </c>
      <c r="E70" s="176">
        <v>647</v>
      </c>
      <c r="F70" s="176">
        <v>679</v>
      </c>
      <c r="G70" s="176">
        <v>704</v>
      </c>
    </row>
    <row r="71" spans="1:7" ht="12.75">
      <c r="A71" s="173" t="s">
        <v>587</v>
      </c>
      <c r="B71" s="5" t="s">
        <v>289</v>
      </c>
      <c r="C71" s="176">
        <v>663</v>
      </c>
      <c r="D71" s="176">
        <v>706</v>
      </c>
      <c r="E71" s="176">
        <v>701</v>
      </c>
      <c r="F71" s="176">
        <v>722</v>
      </c>
      <c r="G71" s="176">
        <v>744</v>
      </c>
    </row>
    <row r="72" spans="1:7" ht="12.75">
      <c r="A72" s="173" t="s">
        <v>588</v>
      </c>
      <c r="B72" s="5" t="s">
        <v>290</v>
      </c>
      <c r="C72" s="176">
        <v>612</v>
      </c>
      <c r="D72" s="176">
        <v>674</v>
      </c>
      <c r="E72" s="176">
        <v>734</v>
      </c>
      <c r="F72" s="176">
        <v>757</v>
      </c>
      <c r="G72" s="176">
        <v>784</v>
      </c>
    </row>
    <row r="73" spans="1:7" ht="12.75">
      <c r="A73" s="173" t="s">
        <v>589</v>
      </c>
      <c r="B73" s="5" t="s">
        <v>291</v>
      </c>
      <c r="C73" s="176">
        <v>579</v>
      </c>
      <c r="D73" s="176">
        <v>619</v>
      </c>
      <c r="E73" s="176">
        <v>647</v>
      </c>
      <c r="F73" s="176">
        <v>685</v>
      </c>
      <c r="G73" s="176">
        <v>720</v>
      </c>
    </row>
    <row r="74" spans="1:7" ht="12.75">
      <c r="A74" s="173" t="s">
        <v>590</v>
      </c>
      <c r="B74" s="5" t="s">
        <v>292</v>
      </c>
      <c r="C74" s="176">
        <v>603</v>
      </c>
      <c r="D74" s="176">
        <v>612</v>
      </c>
      <c r="E74" s="176">
        <v>636</v>
      </c>
      <c r="F74" s="176">
        <v>638</v>
      </c>
      <c r="G74" s="176">
        <v>688</v>
      </c>
    </row>
    <row r="75" spans="1:7" ht="12.75">
      <c r="A75" s="173" t="s">
        <v>591</v>
      </c>
      <c r="B75" s="5" t="s">
        <v>293</v>
      </c>
      <c r="C75" s="176">
        <v>757</v>
      </c>
      <c r="D75" s="176">
        <v>698</v>
      </c>
      <c r="E75" s="176">
        <v>733</v>
      </c>
      <c r="F75" s="176">
        <v>770</v>
      </c>
      <c r="G75" s="176">
        <v>817</v>
      </c>
    </row>
    <row r="76" spans="1:7" ht="12.75">
      <c r="A76" s="173" t="s">
        <v>592</v>
      </c>
      <c r="B76" s="5" t="s">
        <v>294</v>
      </c>
      <c r="C76" s="176">
        <v>722</v>
      </c>
      <c r="D76" s="176">
        <v>661</v>
      </c>
      <c r="E76" s="176">
        <v>713</v>
      </c>
      <c r="F76" s="176">
        <v>723</v>
      </c>
      <c r="G76" s="176">
        <v>727</v>
      </c>
    </row>
    <row r="77" spans="1:7" ht="12.75">
      <c r="A77" s="173" t="s">
        <v>593</v>
      </c>
      <c r="B77" s="5" t="s">
        <v>295</v>
      </c>
      <c r="C77" s="176">
        <v>660</v>
      </c>
      <c r="D77" s="176">
        <v>649</v>
      </c>
      <c r="E77" s="176">
        <v>734</v>
      </c>
      <c r="F77" s="176">
        <v>797</v>
      </c>
      <c r="G77" s="176">
        <v>835</v>
      </c>
    </row>
    <row r="78" spans="1:7" ht="12.75">
      <c r="A78" s="173" t="s">
        <v>594</v>
      </c>
      <c r="B78" s="5" t="s">
        <v>296</v>
      </c>
      <c r="C78" s="176">
        <v>645</v>
      </c>
      <c r="D78" s="176">
        <v>674</v>
      </c>
      <c r="E78" s="176">
        <v>702</v>
      </c>
      <c r="F78" s="176">
        <v>734</v>
      </c>
      <c r="G78" s="176">
        <v>693</v>
      </c>
    </row>
    <row r="79" spans="1:7" ht="12.75">
      <c r="A79" s="173" t="s">
        <v>595</v>
      </c>
      <c r="B79" s="5" t="s">
        <v>297</v>
      </c>
      <c r="C79" s="176">
        <v>675</v>
      </c>
      <c r="D79" s="176">
        <v>703</v>
      </c>
      <c r="E79" s="176">
        <v>755</v>
      </c>
      <c r="F79" s="176">
        <v>734</v>
      </c>
      <c r="G79" s="176">
        <v>786</v>
      </c>
    </row>
    <row r="80" spans="1:7" ht="12.75">
      <c r="A80" s="173" t="s">
        <v>596</v>
      </c>
      <c r="B80" s="5" t="s">
        <v>298</v>
      </c>
      <c r="C80" s="176">
        <v>984</v>
      </c>
      <c r="D80" s="176">
        <v>1109</v>
      </c>
      <c r="E80" s="176">
        <v>1119</v>
      </c>
      <c r="F80" s="176">
        <v>1116</v>
      </c>
      <c r="G80" s="176">
        <v>1290</v>
      </c>
    </row>
    <row r="81" spans="1:7" ht="12.75">
      <c r="A81" s="173" t="s">
        <v>597</v>
      </c>
      <c r="B81" s="5" t="s">
        <v>299</v>
      </c>
      <c r="C81" s="176">
        <v>851</v>
      </c>
      <c r="D81" s="176">
        <v>912</v>
      </c>
      <c r="E81" s="176">
        <v>931</v>
      </c>
      <c r="F81" s="176">
        <v>977</v>
      </c>
      <c r="G81" s="176">
        <v>1034</v>
      </c>
    </row>
    <row r="82" spans="1:7" ht="12.75">
      <c r="A82" s="173" t="s">
        <v>598</v>
      </c>
      <c r="B82" s="5" t="s">
        <v>300</v>
      </c>
      <c r="C82" s="176">
        <v>694</v>
      </c>
      <c r="D82" s="176">
        <v>711</v>
      </c>
      <c r="E82" s="176">
        <v>690</v>
      </c>
      <c r="F82" s="176">
        <v>765</v>
      </c>
      <c r="G82" s="176">
        <v>774</v>
      </c>
    </row>
    <row r="83" spans="1:7" ht="12.75">
      <c r="A83" s="173" t="s">
        <v>599</v>
      </c>
      <c r="B83" s="5" t="s">
        <v>301</v>
      </c>
      <c r="C83" s="176">
        <v>660</v>
      </c>
      <c r="D83" s="176">
        <v>651</v>
      </c>
      <c r="E83" s="176">
        <v>640</v>
      </c>
      <c r="F83" s="176">
        <v>718</v>
      </c>
      <c r="G83" s="176">
        <v>698</v>
      </c>
    </row>
    <row r="84" spans="1:7" ht="12.75">
      <c r="A84" s="173" t="s">
        <v>600</v>
      </c>
      <c r="B84" s="5" t="s">
        <v>302</v>
      </c>
      <c r="C84" s="176">
        <v>703</v>
      </c>
      <c r="D84" s="176">
        <v>652</v>
      </c>
      <c r="E84" s="176">
        <v>725</v>
      </c>
      <c r="F84" s="176">
        <v>731</v>
      </c>
      <c r="G84" s="176">
        <v>756</v>
      </c>
    </row>
    <row r="85" spans="1:7" ht="12.75">
      <c r="A85" s="173" t="s">
        <v>601</v>
      </c>
      <c r="B85" s="5" t="s">
        <v>303</v>
      </c>
      <c r="C85" s="176">
        <v>607</v>
      </c>
      <c r="D85" s="176">
        <v>696</v>
      </c>
      <c r="E85" s="176">
        <v>705</v>
      </c>
      <c r="F85" s="176">
        <v>722</v>
      </c>
      <c r="G85" s="176">
        <v>745</v>
      </c>
    </row>
    <row r="86" spans="1:7" ht="12.75">
      <c r="A86" s="173" t="s">
        <v>602</v>
      </c>
      <c r="B86" s="5" t="s">
        <v>304</v>
      </c>
      <c r="C86" s="176">
        <v>646</v>
      </c>
      <c r="D86" s="176">
        <v>627</v>
      </c>
      <c r="E86" s="176">
        <v>639</v>
      </c>
      <c r="F86" s="176">
        <v>631</v>
      </c>
      <c r="G86" s="176">
        <v>673</v>
      </c>
    </row>
    <row r="87" spans="1:7" ht="12.75">
      <c r="A87" s="173" t="s">
        <v>603</v>
      </c>
      <c r="B87" s="5" t="s">
        <v>305</v>
      </c>
      <c r="C87" s="176">
        <v>584</v>
      </c>
      <c r="D87" s="176">
        <v>641</v>
      </c>
      <c r="E87" s="176">
        <v>630</v>
      </c>
      <c r="F87" s="176">
        <v>646</v>
      </c>
      <c r="G87" s="176">
        <v>694</v>
      </c>
    </row>
    <row r="88" spans="1:7" ht="12.75">
      <c r="A88" s="173" t="s">
        <v>604</v>
      </c>
      <c r="B88" s="5" t="s">
        <v>306</v>
      </c>
      <c r="C88" s="176">
        <v>827</v>
      </c>
      <c r="D88" s="176">
        <v>934</v>
      </c>
      <c r="E88" s="176">
        <v>993</v>
      </c>
      <c r="F88" s="176">
        <v>1113</v>
      </c>
      <c r="G88" s="176">
        <v>993</v>
      </c>
    </row>
    <row r="89" spans="1:7" ht="12.75">
      <c r="A89" s="173" t="s">
        <v>605</v>
      </c>
      <c r="B89" s="5" t="s">
        <v>307</v>
      </c>
      <c r="C89" s="176">
        <v>861</v>
      </c>
      <c r="D89" s="176">
        <v>754</v>
      </c>
      <c r="E89" s="176">
        <v>667</v>
      </c>
      <c r="F89" s="176">
        <v>693</v>
      </c>
      <c r="G89" s="176">
        <v>726</v>
      </c>
    </row>
    <row r="90" spans="1:7" ht="12.75">
      <c r="A90" s="173" t="s">
        <v>606</v>
      </c>
      <c r="B90" s="5" t="s">
        <v>14</v>
      </c>
      <c r="C90" s="176">
        <v>654</v>
      </c>
      <c r="D90" s="176">
        <v>663</v>
      </c>
      <c r="E90" s="176">
        <v>677</v>
      </c>
      <c r="F90" s="176">
        <v>721</v>
      </c>
      <c r="G90" s="176">
        <v>743</v>
      </c>
    </row>
    <row r="91" spans="1:7" ht="12.75">
      <c r="A91" s="173" t="s">
        <v>607</v>
      </c>
      <c r="B91" s="5" t="s">
        <v>308</v>
      </c>
      <c r="C91" s="176">
        <v>596</v>
      </c>
      <c r="D91" s="176">
        <v>622</v>
      </c>
      <c r="E91" s="176">
        <v>688</v>
      </c>
      <c r="F91" s="176">
        <v>703</v>
      </c>
      <c r="G91" s="176">
        <v>722</v>
      </c>
    </row>
    <row r="92" spans="1:7" ht="12.75">
      <c r="A92" s="173" t="s">
        <v>608</v>
      </c>
      <c r="B92" s="5" t="s">
        <v>309</v>
      </c>
      <c r="C92" s="176">
        <v>896</v>
      </c>
      <c r="D92" s="176">
        <v>877</v>
      </c>
      <c r="E92" s="176">
        <v>850</v>
      </c>
      <c r="F92" s="176">
        <v>849</v>
      </c>
      <c r="G92" s="176">
        <v>891</v>
      </c>
    </row>
    <row r="93" spans="1:7" ht="12.75">
      <c r="A93" s="173" t="s">
        <v>609</v>
      </c>
      <c r="B93" s="5" t="s">
        <v>310</v>
      </c>
      <c r="C93" s="176">
        <v>616</v>
      </c>
      <c r="D93" s="176">
        <v>632</v>
      </c>
      <c r="E93" s="176">
        <v>623</v>
      </c>
      <c r="F93" s="176">
        <v>683</v>
      </c>
      <c r="G93" s="176">
        <v>672</v>
      </c>
    </row>
    <row r="94" spans="1:7" ht="12.75">
      <c r="A94" s="173" t="s">
        <v>610</v>
      </c>
      <c r="B94" s="5" t="s">
        <v>311</v>
      </c>
      <c r="C94" s="176">
        <v>617</v>
      </c>
      <c r="D94" s="176">
        <v>625</v>
      </c>
      <c r="E94" s="176">
        <v>706</v>
      </c>
      <c r="F94" s="176">
        <v>724</v>
      </c>
      <c r="G94" s="176">
        <v>752</v>
      </c>
    </row>
    <row r="95" spans="1:7" ht="12.75">
      <c r="A95" s="173" t="s">
        <v>611</v>
      </c>
      <c r="B95" s="5" t="s">
        <v>312</v>
      </c>
      <c r="C95" s="176">
        <v>718</v>
      </c>
      <c r="D95" s="176">
        <v>780</v>
      </c>
      <c r="E95" s="176">
        <v>814</v>
      </c>
      <c r="F95" s="176">
        <v>794</v>
      </c>
      <c r="G95" s="176">
        <v>723</v>
      </c>
    </row>
    <row r="96" spans="1:7" ht="12.75">
      <c r="A96" s="173" t="s">
        <v>612</v>
      </c>
      <c r="B96" s="5" t="s">
        <v>16</v>
      </c>
      <c r="C96" s="176">
        <v>577</v>
      </c>
      <c r="D96" s="176">
        <v>594</v>
      </c>
      <c r="E96" s="176">
        <v>590</v>
      </c>
      <c r="F96" s="176">
        <v>627</v>
      </c>
      <c r="G96" s="176">
        <v>633</v>
      </c>
    </row>
    <row r="97" spans="1:7" ht="12.75">
      <c r="A97" s="173" t="s">
        <v>613</v>
      </c>
      <c r="B97" s="5" t="s">
        <v>313</v>
      </c>
      <c r="C97" s="176">
        <v>615</v>
      </c>
      <c r="D97" s="176">
        <v>611</v>
      </c>
      <c r="E97" s="176">
        <v>590</v>
      </c>
      <c r="F97" s="176">
        <v>629</v>
      </c>
      <c r="G97" s="176">
        <v>593</v>
      </c>
    </row>
    <row r="98" spans="1:7" ht="12.75">
      <c r="A98" s="173" t="s">
        <v>614</v>
      </c>
      <c r="B98" s="5" t="s">
        <v>314</v>
      </c>
      <c r="C98" s="176">
        <v>673</v>
      </c>
      <c r="D98" s="176">
        <v>699</v>
      </c>
      <c r="E98" s="176">
        <v>723</v>
      </c>
      <c r="F98" s="176">
        <v>807</v>
      </c>
      <c r="G98" s="176">
        <v>746</v>
      </c>
    </row>
    <row r="99" spans="1:7" ht="12.75">
      <c r="A99" s="173" t="s">
        <v>615</v>
      </c>
      <c r="B99" s="5" t="s">
        <v>315</v>
      </c>
      <c r="C99" s="176">
        <v>660</v>
      </c>
      <c r="D99" s="176">
        <v>709</v>
      </c>
      <c r="E99" s="176">
        <v>762</v>
      </c>
      <c r="F99" s="176">
        <v>737</v>
      </c>
      <c r="G99" s="176">
        <v>692</v>
      </c>
    </row>
    <row r="100" spans="1:7" ht="12.75">
      <c r="A100" s="173" t="s">
        <v>616</v>
      </c>
      <c r="B100" s="5" t="s">
        <v>316</v>
      </c>
      <c r="C100" s="176">
        <v>725</v>
      </c>
      <c r="D100" s="176">
        <v>774</v>
      </c>
      <c r="E100" s="176">
        <v>821</v>
      </c>
      <c r="F100" s="176">
        <v>876</v>
      </c>
      <c r="G100" s="176">
        <v>887</v>
      </c>
    </row>
    <row r="101" spans="1:7" ht="12.75">
      <c r="A101" s="173" t="s">
        <v>617</v>
      </c>
      <c r="B101" s="5" t="s">
        <v>317</v>
      </c>
      <c r="C101" s="176">
        <v>586</v>
      </c>
      <c r="D101" s="176">
        <v>593</v>
      </c>
      <c r="E101" s="176">
        <v>587</v>
      </c>
      <c r="F101" s="176">
        <v>655</v>
      </c>
      <c r="G101" s="176">
        <v>678</v>
      </c>
    </row>
    <row r="102" spans="1:7" ht="12.75">
      <c r="A102" s="173" t="s">
        <v>618</v>
      </c>
      <c r="B102" s="5" t="s">
        <v>318</v>
      </c>
      <c r="C102" s="176">
        <v>794</v>
      </c>
      <c r="D102" s="176">
        <v>814</v>
      </c>
      <c r="E102" s="176">
        <v>746</v>
      </c>
      <c r="F102" s="176">
        <v>691</v>
      </c>
      <c r="G102" s="176">
        <v>822</v>
      </c>
    </row>
    <row r="103" spans="1:7" ht="12.75">
      <c r="A103" s="173" t="s">
        <v>619</v>
      </c>
      <c r="B103" s="5" t="s">
        <v>319</v>
      </c>
      <c r="C103" s="176">
        <v>736</v>
      </c>
      <c r="D103" s="176">
        <v>708</v>
      </c>
      <c r="E103" s="176">
        <v>787</v>
      </c>
      <c r="F103" s="176">
        <v>810</v>
      </c>
      <c r="G103" s="176">
        <v>856</v>
      </c>
    </row>
    <row r="104" spans="1:7" ht="12.75">
      <c r="A104" s="173" t="s">
        <v>620</v>
      </c>
      <c r="B104" s="5" t="s">
        <v>320</v>
      </c>
      <c r="C104" s="176">
        <v>835</v>
      </c>
      <c r="D104" s="176">
        <v>867</v>
      </c>
      <c r="E104" s="176">
        <v>888</v>
      </c>
      <c r="F104" s="176">
        <v>942</v>
      </c>
      <c r="G104" s="176">
        <v>911</v>
      </c>
    </row>
    <row r="105" spans="1:7" ht="12.75">
      <c r="A105" s="173" t="s">
        <v>621</v>
      </c>
      <c r="B105" s="5" t="s">
        <v>321</v>
      </c>
      <c r="C105" s="176">
        <v>772</v>
      </c>
      <c r="D105" s="176">
        <v>796</v>
      </c>
      <c r="E105" s="176">
        <v>804</v>
      </c>
      <c r="F105" s="176">
        <v>801</v>
      </c>
      <c r="G105" s="176">
        <v>859</v>
      </c>
    </row>
    <row r="106" spans="1:7" ht="12.75">
      <c r="A106" s="173" t="s">
        <v>622</v>
      </c>
      <c r="B106" s="5" t="s">
        <v>322</v>
      </c>
      <c r="C106" s="176">
        <v>626</v>
      </c>
      <c r="D106" s="176">
        <v>629</v>
      </c>
      <c r="E106" s="176">
        <v>614</v>
      </c>
      <c r="F106" s="176">
        <v>704</v>
      </c>
      <c r="G106" s="176">
        <v>724</v>
      </c>
    </row>
    <row r="107" spans="1:7" ht="12.75">
      <c r="A107" s="173" t="s">
        <v>623</v>
      </c>
      <c r="B107" s="5" t="s">
        <v>323</v>
      </c>
      <c r="C107" s="176">
        <v>603</v>
      </c>
      <c r="D107" s="176">
        <v>597</v>
      </c>
      <c r="E107" s="176">
        <v>678</v>
      </c>
      <c r="F107" s="176">
        <v>704</v>
      </c>
      <c r="G107" s="176">
        <v>733</v>
      </c>
    </row>
    <row r="108" spans="1:7" ht="12.75">
      <c r="A108" s="173" t="s">
        <v>624</v>
      </c>
      <c r="B108" s="5" t="s">
        <v>324</v>
      </c>
      <c r="C108" s="176">
        <v>859</v>
      </c>
      <c r="D108" s="176">
        <v>904</v>
      </c>
      <c r="E108" s="176">
        <v>761</v>
      </c>
      <c r="F108" s="176">
        <v>750</v>
      </c>
      <c r="G108" s="176">
        <v>702</v>
      </c>
    </row>
    <row r="109" spans="1:7" ht="12.75">
      <c r="A109" s="173" t="s">
        <v>625</v>
      </c>
      <c r="B109" s="5" t="s">
        <v>325</v>
      </c>
      <c r="C109" s="176">
        <v>602</v>
      </c>
      <c r="D109" s="176">
        <v>624</v>
      </c>
      <c r="E109" s="176">
        <v>653</v>
      </c>
      <c r="F109" s="176">
        <v>677</v>
      </c>
      <c r="G109" s="176">
        <v>734</v>
      </c>
    </row>
    <row r="110" spans="1:7" ht="12.75">
      <c r="A110" s="173" t="s">
        <v>626</v>
      </c>
      <c r="B110" s="5" t="s">
        <v>326</v>
      </c>
      <c r="C110" s="176">
        <v>840</v>
      </c>
      <c r="D110" s="176">
        <v>895</v>
      </c>
      <c r="E110" s="176">
        <v>883</v>
      </c>
      <c r="F110" s="176">
        <v>864</v>
      </c>
      <c r="G110" s="176">
        <v>947</v>
      </c>
    </row>
    <row r="111" spans="1:7" ht="12.75">
      <c r="A111" s="173" t="s">
        <v>627</v>
      </c>
      <c r="B111" s="5" t="s">
        <v>327</v>
      </c>
      <c r="C111" s="176">
        <v>831</v>
      </c>
      <c r="D111" s="176">
        <v>819</v>
      </c>
      <c r="E111" s="176">
        <v>810</v>
      </c>
      <c r="F111" s="176">
        <v>907</v>
      </c>
      <c r="G111" s="176">
        <v>823</v>
      </c>
    </row>
    <row r="112" spans="1:7" ht="12.75">
      <c r="A112" s="173" t="s">
        <v>628</v>
      </c>
      <c r="B112" s="5" t="s">
        <v>328</v>
      </c>
      <c r="C112" s="176">
        <v>766</v>
      </c>
      <c r="D112" s="176">
        <v>805</v>
      </c>
      <c r="E112" s="176">
        <v>730</v>
      </c>
      <c r="F112" s="176">
        <v>763</v>
      </c>
      <c r="G112" s="176">
        <v>746</v>
      </c>
    </row>
    <row r="113" spans="1:7" ht="12.75">
      <c r="A113" s="173" t="s">
        <v>629</v>
      </c>
      <c r="B113" s="5" t="s">
        <v>329</v>
      </c>
      <c r="C113" s="176">
        <v>635</v>
      </c>
      <c r="D113" s="176">
        <v>589</v>
      </c>
      <c r="E113" s="176">
        <v>581</v>
      </c>
      <c r="F113" s="176">
        <v>623</v>
      </c>
      <c r="G113" s="176">
        <v>694</v>
      </c>
    </row>
    <row r="114" spans="1:7" ht="12.75">
      <c r="A114" s="173" t="s">
        <v>630</v>
      </c>
      <c r="B114" s="5" t="s">
        <v>330</v>
      </c>
      <c r="C114" s="176">
        <v>653</v>
      </c>
      <c r="D114" s="176">
        <v>700</v>
      </c>
      <c r="E114" s="176">
        <v>757</v>
      </c>
      <c r="F114" s="176">
        <v>777</v>
      </c>
      <c r="G114" s="176">
        <v>821</v>
      </c>
    </row>
    <row r="115" spans="1:7" ht="12.75">
      <c r="A115" s="173" t="s">
        <v>631</v>
      </c>
      <c r="B115" s="5" t="s">
        <v>331</v>
      </c>
      <c r="C115" s="176">
        <v>619</v>
      </c>
      <c r="D115" s="176">
        <v>674</v>
      </c>
      <c r="E115" s="176">
        <v>657</v>
      </c>
      <c r="F115" s="176">
        <v>625</v>
      </c>
      <c r="G115" s="176">
        <v>648</v>
      </c>
    </row>
    <row r="116" spans="1:7" ht="12.75">
      <c r="A116" s="173" t="s">
        <v>632</v>
      </c>
      <c r="B116" s="5" t="s">
        <v>332</v>
      </c>
      <c r="C116" s="176">
        <v>641</v>
      </c>
      <c r="D116" s="176">
        <v>670</v>
      </c>
      <c r="E116" s="176">
        <v>677</v>
      </c>
      <c r="F116" s="176">
        <v>670</v>
      </c>
      <c r="G116" s="176">
        <v>706</v>
      </c>
    </row>
    <row r="117" spans="1:7" ht="12.75">
      <c r="A117" s="173" t="s">
        <v>633</v>
      </c>
      <c r="B117" s="5" t="s">
        <v>333</v>
      </c>
      <c r="C117" s="176">
        <v>639</v>
      </c>
      <c r="D117" s="176">
        <v>627</v>
      </c>
      <c r="E117" s="176">
        <v>676</v>
      </c>
      <c r="F117" s="176">
        <v>745</v>
      </c>
      <c r="G117" s="176">
        <v>801</v>
      </c>
    </row>
    <row r="118" spans="1:7" ht="12.75">
      <c r="A118" s="173" t="s">
        <v>634</v>
      </c>
      <c r="B118" s="5" t="s">
        <v>334</v>
      </c>
      <c r="C118" s="176">
        <v>653</v>
      </c>
      <c r="D118" s="176">
        <v>688</v>
      </c>
      <c r="E118" s="176">
        <v>664</v>
      </c>
      <c r="F118" s="176">
        <v>721</v>
      </c>
      <c r="G118" s="176">
        <v>775</v>
      </c>
    </row>
    <row r="119" spans="1:7" ht="12.75">
      <c r="A119" s="173" t="s">
        <v>635</v>
      </c>
      <c r="B119" s="5" t="s">
        <v>335</v>
      </c>
      <c r="C119" s="176">
        <v>1010</v>
      </c>
      <c r="D119" s="176">
        <v>942</v>
      </c>
      <c r="E119" s="176">
        <v>1216</v>
      </c>
      <c r="F119" s="176">
        <v>1276</v>
      </c>
      <c r="G119" s="176">
        <v>1210</v>
      </c>
    </row>
    <row r="120" spans="1:7" ht="12.75">
      <c r="A120" s="173" t="s">
        <v>636</v>
      </c>
      <c r="B120" s="5" t="s">
        <v>336</v>
      </c>
      <c r="C120" s="176">
        <v>697</v>
      </c>
      <c r="D120" s="176">
        <v>743</v>
      </c>
      <c r="E120" s="176">
        <v>745</v>
      </c>
      <c r="F120" s="176">
        <v>773</v>
      </c>
      <c r="G120" s="176">
        <v>849</v>
      </c>
    </row>
    <row r="121" spans="1:7" ht="12.75">
      <c r="A121" s="173" t="s">
        <v>637</v>
      </c>
      <c r="B121" s="5" t="s">
        <v>337</v>
      </c>
      <c r="C121" s="176">
        <v>748</v>
      </c>
      <c r="D121" s="176">
        <v>696</v>
      </c>
      <c r="E121" s="176">
        <v>745</v>
      </c>
      <c r="F121" s="176">
        <v>760</v>
      </c>
      <c r="G121" s="176">
        <v>794</v>
      </c>
    </row>
    <row r="122" spans="1:7" ht="12.75">
      <c r="A122" s="173" t="s">
        <v>638</v>
      </c>
      <c r="B122" s="5" t="s">
        <v>338</v>
      </c>
      <c r="C122" s="176">
        <v>1403</v>
      </c>
      <c r="D122" s="176">
        <v>1385</v>
      </c>
      <c r="E122" s="176">
        <v>1515</v>
      </c>
      <c r="F122" s="176">
        <v>1571</v>
      </c>
      <c r="G122" s="176">
        <v>1665</v>
      </c>
    </row>
    <row r="123" spans="1:7" ht="12.75">
      <c r="A123" s="173" t="s">
        <v>639</v>
      </c>
      <c r="B123" s="5" t="s">
        <v>339</v>
      </c>
      <c r="C123" s="176">
        <v>762</v>
      </c>
      <c r="D123" s="176">
        <v>768</v>
      </c>
      <c r="E123" s="176">
        <v>811</v>
      </c>
      <c r="F123" s="176">
        <v>855</v>
      </c>
      <c r="G123" s="176">
        <v>874</v>
      </c>
    </row>
    <row r="124" spans="1:7" ht="12.75">
      <c r="A124" s="173" t="s">
        <v>640</v>
      </c>
      <c r="B124" s="5" t="s">
        <v>340</v>
      </c>
      <c r="C124" s="176">
        <v>733</v>
      </c>
      <c r="D124" s="176">
        <v>771</v>
      </c>
      <c r="E124" s="176">
        <v>798</v>
      </c>
      <c r="F124" s="176">
        <v>860</v>
      </c>
      <c r="G124" s="176">
        <v>826</v>
      </c>
    </row>
    <row r="125" spans="1:7" ht="12.75">
      <c r="A125" s="173" t="s">
        <v>641</v>
      </c>
      <c r="B125" s="5" t="s">
        <v>341</v>
      </c>
      <c r="C125" s="176">
        <v>695</v>
      </c>
      <c r="D125" s="176">
        <v>715</v>
      </c>
      <c r="E125" s="176">
        <v>727</v>
      </c>
      <c r="F125" s="176">
        <v>756</v>
      </c>
      <c r="G125" s="176">
        <v>830</v>
      </c>
    </row>
    <row r="126" spans="1:7" ht="12.75">
      <c r="A126" s="173" t="s">
        <v>642</v>
      </c>
      <c r="B126" s="5" t="s">
        <v>342</v>
      </c>
      <c r="C126" s="176">
        <v>708</v>
      </c>
      <c r="D126" s="176">
        <v>719</v>
      </c>
      <c r="E126" s="176">
        <v>725</v>
      </c>
      <c r="F126" s="176">
        <v>758</v>
      </c>
      <c r="G126" s="176">
        <v>796</v>
      </c>
    </row>
    <row r="127" spans="1:7" ht="12.75">
      <c r="A127" s="173" t="s">
        <v>643</v>
      </c>
      <c r="B127" s="5" t="s">
        <v>343</v>
      </c>
      <c r="C127" s="176">
        <v>829</v>
      </c>
      <c r="D127" s="176">
        <v>856</v>
      </c>
      <c r="E127" s="176">
        <v>887</v>
      </c>
      <c r="F127" s="176">
        <v>931</v>
      </c>
      <c r="G127" s="176">
        <v>988</v>
      </c>
    </row>
    <row r="128" spans="1:7" ht="12.75">
      <c r="A128" s="173" t="s">
        <v>644</v>
      </c>
      <c r="B128" s="5" t="s">
        <v>344</v>
      </c>
      <c r="C128" s="176">
        <v>667</v>
      </c>
      <c r="D128" s="176">
        <v>630</v>
      </c>
      <c r="E128" s="176">
        <v>614</v>
      </c>
      <c r="F128" s="176">
        <v>602</v>
      </c>
      <c r="G128" s="176">
        <v>682</v>
      </c>
    </row>
    <row r="129" spans="1:7" ht="12.75">
      <c r="A129" s="173" t="s">
        <v>645</v>
      </c>
      <c r="B129" s="5" t="s">
        <v>345</v>
      </c>
      <c r="C129" s="176">
        <v>611</v>
      </c>
      <c r="D129" s="176">
        <v>621</v>
      </c>
      <c r="E129" s="176">
        <v>660</v>
      </c>
      <c r="F129" s="176">
        <v>660</v>
      </c>
      <c r="G129" s="176">
        <v>700</v>
      </c>
    </row>
    <row r="130" spans="1:7" ht="12.75">
      <c r="A130" s="173" t="s">
        <v>646</v>
      </c>
      <c r="B130" s="5" t="s">
        <v>346</v>
      </c>
      <c r="C130" s="176">
        <v>608</v>
      </c>
      <c r="D130" s="176">
        <v>617</v>
      </c>
      <c r="E130" s="176">
        <v>628</v>
      </c>
      <c r="F130" s="176">
        <v>680</v>
      </c>
      <c r="G130" s="176">
        <v>690</v>
      </c>
    </row>
    <row r="131" spans="1:7" ht="12.75">
      <c r="A131" s="173" t="s">
        <v>647</v>
      </c>
      <c r="B131" s="5" t="s">
        <v>347</v>
      </c>
      <c r="C131" s="176">
        <v>632</v>
      </c>
      <c r="D131" s="176">
        <v>643</v>
      </c>
      <c r="E131" s="176">
        <v>674</v>
      </c>
      <c r="F131" s="176">
        <v>718</v>
      </c>
      <c r="G131" s="176">
        <v>726</v>
      </c>
    </row>
    <row r="132" spans="1:7" ht="12.75">
      <c r="A132" s="173" t="s">
        <v>648</v>
      </c>
      <c r="B132" s="5" t="s">
        <v>348</v>
      </c>
      <c r="C132" s="176">
        <v>598</v>
      </c>
      <c r="D132" s="176">
        <v>609</v>
      </c>
      <c r="E132" s="176">
        <v>602</v>
      </c>
      <c r="F132" s="176">
        <v>651</v>
      </c>
      <c r="G132" s="176">
        <v>711</v>
      </c>
    </row>
    <row r="133" spans="1:7" ht="12.75">
      <c r="A133" s="173" t="s">
        <v>649</v>
      </c>
      <c r="B133" s="5" t="s">
        <v>349</v>
      </c>
      <c r="C133" s="176">
        <v>702</v>
      </c>
      <c r="D133" s="176">
        <v>712</v>
      </c>
      <c r="E133" s="176">
        <v>727</v>
      </c>
      <c r="F133" s="176">
        <v>784</v>
      </c>
      <c r="G133" s="176">
        <v>799</v>
      </c>
    </row>
    <row r="134" spans="1:7" ht="12.75">
      <c r="A134" s="173" t="s">
        <v>650</v>
      </c>
      <c r="B134" s="5" t="s">
        <v>350</v>
      </c>
      <c r="C134" s="176">
        <v>599</v>
      </c>
      <c r="D134" s="176">
        <v>588</v>
      </c>
      <c r="E134" s="176">
        <v>612</v>
      </c>
      <c r="F134" s="176">
        <v>633</v>
      </c>
      <c r="G134" s="176">
        <v>668</v>
      </c>
    </row>
    <row r="135" spans="1:7" ht="12.75">
      <c r="A135" s="173" t="s">
        <v>651</v>
      </c>
      <c r="B135" s="5" t="s">
        <v>351</v>
      </c>
      <c r="C135" s="176">
        <v>781</v>
      </c>
      <c r="D135" s="176">
        <v>755</v>
      </c>
      <c r="E135" s="176">
        <v>840</v>
      </c>
      <c r="F135" s="176">
        <v>880</v>
      </c>
      <c r="G135" s="176">
        <v>872</v>
      </c>
    </row>
    <row r="136" spans="1:7" ht="12.75">
      <c r="A136" s="173" t="s">
        <v>652</v>
      </c>
      <c r="B136" s="5" t="s">
        <v>352</v>
      </c>
      <c r="C136" s="176">
        <v>638</v>
      </c>
      <c r="D136" s="176">
        <v>646</v>
      </c>
      <c r="E136" s="176">
        <v>657</v>
      </c>
      <c r="F136" s="176">
        <v>700</v>
      </c>
      <c r="G136" s="176">
        <v>733</v>
      </c>
    </row>
    <row r="137" spans="1:7" ht="12.75">
      <c r="A137" s="173" t="s">
        <v>653</v>
      </c>
      <c r="B137" s="5" t="s">
        <v>353</v>
      </c>
      <c r="C137" s="176">
        <v>651</v>
      </c>
      <c r="D137" s="176">
        <v>666</v>
      </c>
      <c r="E137" s="176">
        <v>638</v>
      </c>
      <c r="F137" s="176">
        <v>664</v>
      </c>
      <c r="G137" s="176">
        <v>731</v>
      </c>
    </row>
    <row r="138" spans="1:7" ht="12.75">
      <c r="A138" s="173" t="s">
        <v>654</v>
      </c>
      <c r="B138" s="5" t="s">
        <v>354</v>
      </c>
      <c r="C138" s="176">
        <v>661</v>
      </c>
      <c r="D138" s="176">
        <v>667</v>
      </c>
      <c r="E138" s="176">
        <v>685</v>
      </c>
      <c r="F138" s="176">
        <v>726</v>
      </c>
      <c r="G138" s="176">
        <v>761</v>
      </c>
    </row>
    <row r="139" spans="1:7" ht="12.75">
      <c r="A139" s="173" t="s">
        <v>655</v>
      </c>
      <c r="B139" s="5" t="s">
        <v>355</v>
      </c>
      <c r="C139" s="176">
        <v>775</v>
      </c>
      <c r="D139" s="176">
        <v>855</v>
      </c>
      <c r="E139" s="176">
        <v>795</v>
      </c>
      <c r="F139" s="176">
        <v>751</v>
      </c>
      <c r="G139" s="176">
        <v>827</v>
      </c>
    </row>
    <row r="140" spans="1:7" ht="12.75">
      <c r="A140" s="173" t="s">
        <v>656</v>
      </c>
      <c r="B140" s="5" t="s">
        <v>356</v>
      </c>
      <c r="C140" s="176">
        <v>667</v>
      </c>
      <c r="D140" s="176">
        <v>667</v>
      </c>
      <c r="E140" s="176">
        <v>690</v>
      </c>
      <c r="F140" s="176">
        <v>734</v>
      </c>
      <c r="G140" s="176">
        <v>771</v>
      </c>
    </row>
    <row r="141" spans="1:7" ht="12.75">
      <c r="A141" s="173" t="s">
        <v>657</v>
      </c>
      <c r="B141" s="5" t="s">
        <v>357</v>
      </c>
      <c r="C141" s="176">
        <v>782</v>
      </c>
      <c r="D141" s="176">
        <v>787</v>
      </c>
      <c r="E141" s="176">
        <v>833</v>
      </c>
      <c r="F141" s="176">
        <v>865</v>
      </c>
      <c r="G141" s="176">
        <v>904</v>
      </c>
    </row>
    <row r="142" spans="1:7" ht="12.75">
      <c r="A142" s="173" t="s">
        <v>658</v>
      </c>
      <c r="B142" s="5" t="s">
        <v>358</v>
      </c>
      <c r="C142" s="176">
        <v>759</v>
      </c>
      <c r="D142" s="176">
        <v>820</v>
      </c>
      <c r="E142" s="176">
        <v>823</v>
      </c>
      <c r="F142" s="176">
        <v>839</v>
      </c>
      <c r="G142" s="176">
        <v>909</v>
      </c>
    </row>
    <row r="143" spans="1:7" ht="12.75">
      <c r="A143" s="173" t="s">
        <v>659</v>
      </c>
      <c r="B143" s="5" t="s">
        <v>359</v>
      </c>
      <c r="C143" s="176">
        <v>817</v>
      </c>
      <c r="D143" s="176">
        <v>737</v>
      </c>
      <c r="E143" s="176">
        <v>775</v>
      </c>
      <c r="F143" s="176">
        <v>803</v>
      </c>
      <c r="G143" s="176">
        <v>869</v>
      </c>
    </row>
    <row r="144" spans="1:7" ht="12.75">
      <c r="A144" s="173" t="s">
        <v>660</v>
      </c>
      <c r="B144" s="5" t="s">
        <v>360</v>
      </c>
      <c r="C144" s="176">
        <v>982</v>
      </c>
      <c r="D144" s="176">
        <v>929</v>
      </c>
      <c r="E144" s="176">
        <v>934</v>
      </c>
      <c r="F144" s="176">
        <v>1009</v>
      </c>
      <c r="G144" s="176">
        <v>1073</v>
      </c>
    </row>
    <row r="145" spans="1:7" ht="12.75">
      <c r="A145" s="173" t="s">
        <v>661</v>
      </c>
      <c r="B145" s="5" t="s">
        <v>361</v>
      </c>
      <c r="C145" s="176">
        <v>748</v>
      </c>
      <c r="D145" s="176">
        <v>801</v>
      </c>
      <c r="E145" s="176">
        <v>792</v>
      </c>
      <c r="F145" s="176">
        <v>849</v>
      </c>
      <c r="G145" s="176">
        <v>889</v>
      </c>
    </row>
    <row r="146" spans="1:7" ht="12.75">
      <c r="A146" s="173" t="s">
        <v>662</v>
      </c>
      <c r="B146" s="5" t="s">
        <v>362</v>
      </c>
      <c r="C146" s="176">
        <v>773</v>
      </c>
      <c r="D146" s="176">
        <v>773</v>
      </c>
      <c r="E146" s="176">
        <v>811</v>
      </c>
      <c r="F146" s="176">
        <v>872</v>
      </c>
      <c r="G146" s="176">
        <v>850</v>
      </c>
    </row>
    <row r="147" spans="1:7" ht="12.75">
      <c r="A147" s="173" t="s">
        <v>663</v>
      </c>
      <c r="B147" s="5" t="s">
        <v>363</v>
      </c>
      <c r="C147" s="176">
        <v>852</v>
      </c>
      <c r="D147" s="176">
        <v>884</v>
      </c>
      <c r="E147" s="176">
        <v>949</v>
      </c>
      <c r="F147" s="176">
        <v>922</v>
      </c>
      <c r="G147" s="176">
        <v>924</v>
      </c>
    </row>
    <row r="148" spans="1:7" ht="12.75">
      <c r="A148" s="173" t="s">
        <v>664</v>
      </c>
      <c r="B148" s="5" t="s">
        <v>364</v>
      </c>
      <c r="C148" s="176">
        <v>765</v>
      </c>
      <c r="D148" s="176">
        <v>773</v>
      </c>
      <c r="E148" s="176">
        <v>736</v>
      </c>
      <c r="F148" s="176">
        <v>851</v>
      </c>
      <c r="G148" s="176">
        <v>795</v>
      </c>
    </row>
    <row r="149" spans="1:7" ht="12.75">
      <c r="A149" s="173" t="s">
        <v>665</v>
      </c>
      <c r="B149" s="5" t="s">
        <v>365</v>
      </c>
      <c r="C149" s="176">
        <v>762</v>
      </c>
      <c r="D149" s="176">
        <v>765</v>
      </c>
      <c r="E149" s="176">
        <v>792</v>
      </c>
      <c r="F149" s="176">
        <v>787</v>
      </c>
      <c r="G149" s="176">
        <v>816</v>
      </c>
    </row>
    <row r="150" spans="1:7" ht="12.75">
      <c r="A150" s="173" t="s">
        <v>666</v>
      </c>
      <c r="B150" s="5" t="s">
        <v>366</v>
      </c>
      <c r="C150" s="176">
        <v>634</v>
      </c>
      <c r="D150" s="176">
        <v>643</v>
      </c>
      <c r="E150" s="176">
        <v>677</v>
      </c>
      <c r="F150" s="176">
        <v>678</v>
      </c>
      <c r="G150" s="176">
        <v>763</v>
      </c>
    </row>
    <row r="151" spans="1:7" ht="12.75">
      <c r="A151" s="173" t="s">
        <v>667</v>
      </c>
      <c r="B151" s="5" t="s">
        <v>367</v>
      </c>
      <c r="C151" s="176">
        <v>603</v>
      </c>
      <c r="D151" s="176">
        <v>731</v>
      </c>
      <c r="E151" s="176">
        <v>712</v>
      </c>
      <c r="F151" s="176">
        <v>701</v>
      </c>
      <c r="G151" s="176">
        <v>674</v>
      </c>
    </row>
    <row r="152" spans="1:7" ht="12.75">
      <c r="A152" s="173" t="s">
        <v>668</v>
      </c>
      <c r="B152" s="5" t="s">
        <v>368</v>
      </c>
      <c r="C152" s="176">
        <v>723</v>
      </c>
      <c r="D152" s="176">
        <v>773</v>
      </c>
      <c r="E152" s="176">
        <v>856</v>
      </c>
      <c r="F152" s="176">
        <v>809</v>
      </c>
      <c r="G152" s="176">
        <v>882</v>
      </c>
    </row>
    <row r="153" spans="1:7" ht="12.75">
      <c r="A153" s="173" t="s">
        <v>669</v>
      </c>
      <c r="B153" s="5" t="s">
        <v>369</v>
      </c>
      <c r="C153" s="176">
        <v>669</v>
      </c>
      <c r="D153" s="176">
        <v>671</v>
      </c>
      <c r="E153" s="176">
        <v>705</v>
      </c>
      <c r="F153" s="176">
        <v>735</v>
      </c>
      <c r="G153" s="176">
        <v>778</v>
      </c>
    </row>
    <row r="154" spans="1:7" ht="12.75">
      <c r="A154" s="173" t="s">
        <v>670</v>
      </c>
      <c r="B154" s="5" t="s">
        <v>370</v>
      </c>
      <c r="C154" s="176">
        <v>799</v>
      </c>
      <c r="D154" s="176">
        <v>853</v>
      </c>
      <c r="E154" s="176">
        <v>922</v>
      </c>
      <c r="F154" s="176">
        <v>903</v>
      </c>
      <c r="G154" s="176">
        <v>905</v>
      </c>
    </row>
    <row r="155" spans="1:7" ht="12.75">
      <c r="A155" s="173" t="s">
        <v>671</v>
      </c>
      <c r="B155" s="5" t="s">
        <v>371</v>
      </c>
      <c r="C155" s="176">
        <v>966</v>
      </c>
      <c r="D155" s="176">
        <v>888</v>
      </c>
      <c r="E155" s="176">
        <v>941</v>
      </c>
      <c r="F155" s="176">
        <v>1049</v>
      </c>
      <c r="G155" s="176">
        <v>926</v>
      </c>
    </row>
    <row r="156" spans="1:7" ht="12.75">
      <c r="A156" s="173" t="s">
        <v>672</v>
      </c>
      <c r="B156" s="5" t="s">
        <v>372</v>
      </c>
      <c r="C156" s="176">
        <v>818</v>
      </c>
      <c r="D156" s="176">
        <v>829</v>
      </c>
      <c r="E156" s="176">
        <v>766</v>
      </c>
      <c r="F156" s="176">
        <v>913</v>
      </c>
      <c r="G156" s="176">
        <v>832</v>
      </c>
    </row>
    <row r="157" spans="1:7" ht="12.75">
      <c r="A157" s="173" t="s">
        <v>673</v>
      </c>
      <c r="B157" s="5" t="s">
        <v>373</v>
      </c>
      <c r="C157" s="176">
        <v>738</v>
      </c>
      <c r="D157" s="176">
        <v>739</v>
      </c>
      <c r="E157" s="176">
        <v>774</v>
      </c>
      <c r="F157" s="176">
        <v>759</v>
      </c>
      <c r="G157" s="176">
        <v>679</v>
      </c>
    </row>
    <row r="158" spans="1:7" ht="12.75">
      <c r="A158" s="173" t="s">
        <v>674</v>
      </c>
      <c r="B158" s="5" t="s">
        <v>374</v>
      </c>
      <c r="C158" s="176">
        <v>855</v>
      </c>
      <c r="D158" s="176">
        <v>902</v>
      </c>
      <c r="E158" s="176">
        <v>764</v>
      </c>
      <c r="F158" s="176">
        <v>823</v>
      </c>
      <c r="G158" s="176">
        <v>822</v>
      </c>
    </row>
    <row r="159" spans="1:7" ht="12.75">
      <c r="A159" s="173" t="s">
        <v>675</v>
      </c>
      <c r="B159" s="5" t="s">
        <v>375</v>
      </c>
      <c r="C159" s="176">
        <v>655</v>
      </c>
      <c r="D159" s="176">
        <v>650</v>
      </c>
      <c r="E159" s="176">
        <v>821</v>
      </c>
      <c r="F159" s="176">
        <v>809</v>
      </c>
      <c r="G159" s="176">
        <v>831</v>
      </c>
    </row>
    <row r="160" spans="1:7" ht="12.75">
      <c r="A160" s="173" t="s">
        <v>676</v>
      </c>
      <c r="B160" s="5" t="s">
        <v>376</v>
      </c>
      <c r="C160" s="176">
        <v>675</v>
      </c>
      <c r="D160" s="176">
        <v>715</v>
      </c>
      <c r="E160" s="176">
        <v>745</v>
      </c>
      <c r="F160" s="176">
        <v>771</v>
      </c>
      <c r="G160" s="176">
        <v>827</v>
      </c>
    </row>
    <row r="161" spans="1:7" ht="12.75">
      <c r="A161" s="173" t="s">
        <v>677</v>
      </c>
      <c r="B161" s="5" t="s">
        <v>377</v>
      </c>
      <c r="C161" s="176">
        <v>743</v>
      </c>
      <c r="D161" s="176">
        <v>729</v>
      </c>
      <c r="E161" s="176">
        <v>799</v>
      </c>
      <c r="F161" s="176">
        <v>739</v>
      </c>
      <c r="G161" s="176">
        <v>761</v>
      </c>
    </row>
    <row r="162" spans="1:7" ht="12.75">
      <c r="A162" s="173" t="s">
        <v>678</v>
      </c>
      <c r="B162" s="5" t="s">
        <v>378</v>
      </c>
      <c r="C162" s="176">
        <v>657</v>
      </c>
      <c r="D162" s="176">
        <v>626</v>
      </c>
      <c r="E162" s="176">
        <v>637</v>
      </c>
      <c r="F162" s="176">
        <v>671</v>
      </c>
      <c r="G162" s="176">
        <v>680</v>
      </c>
    </row>
    <row r="163" spans="1:7" ht="12.75">
      <c r="A163" s="173" t="s">
        <v>679</v>
      </c>
      <c r="B163" s="5" t="s">
        <v>379</v>
      </c>
      <c r="C163" s="176">
        <v>834</v>
      </c>
      <c r="D163" s="176">
        <v>779</v>
      </c>
      <c r="E163" s="176">
        <v>874</v>
      </c>
      <c r="F163" s="176">
        <v>930</v>
      </c>
      <c r="G163" s="176">
        <v>786</v>
      </c>
    </row>
    <row r="164" spans="1:7" ht="12.75">
      <c r="A164" s="173" t="s">
        <v>680</v>
      </c>
      <c r="B164" s="5" t="s">
        <v>380</v>
      </c>
      <c r="C164" s="176">
        <v>596</v>
      </c>
      <c r="D164" s="176">
        <v>586</v>
      </c>
      <c r="E164" s="176">
        <v>600</v>
      </c>
      <c r="F164" s="176">
        <v>646</v>
      </c>
      <c r="G164" s="176">
        <v>671</v>
      </c>
    </row>
    <row r="165" spans="1:7" ht="12.75">
      <c r="A165" s="173" t="s">
        <v>681</v>
      </c>
      <c r="B165" s="5" t="s">
        <v>381</v>
      </c>
      <c r="C165" s="176">
        <v>669</v>
      </c>
      <c r="D165" s="176">
        <v>690</v>
      </c>
      <c r="E165" s="176">
        <v>696</v>
      </c>
      <c r="F165" s="176">
        <v>712</v>
      </c>
      <c r="G165" s="176">
        <v>804</v>
      </c>
    </row>
    <row r="166" spans="1:7" ht="12.75">
      <c r="A166" s="173" t="s">
        <v>682</v>
      </c>
      <c r="B166" s="5" t="s">
        <v>382</v>
      </c>
      <c r="C166" s="176">
        <v>854</v>
      </c>
      <c r="D166" s="176">
        <v>787</v>
      </c>
      <c r="E166" s="176">
        <v>669</v>
      </c>
      <c r="F166" s="176">
        <v>790</v>
      </c>
      <c r="G166" s="176">
        <v>747</v>
      </c>
    </row>
    <row r="167" spans="1:7" ht="12.75">
      <c r="A167" s="173" t="s">
        <v>683</v>
      </c>
      <c r="B167" s="5" t="s">
        <v>383</v>
      </c>
      <c r="C167" s="176">
        <v>729</v>
      </c>
      <c r="D167" s="176">
        <v>740</v>
      </c>
      <c r="E167" s="176">
        <v>757</v>
      </c>
      <c r="F167" s="176">
        <v>765</v>
      </c>
      <c r="G167" s="176">
        <v>766</v>
      </c>
    </row>
    <row r="168" spans="1:7" ht="12.75">
      <c r="A168" s="173" t="s">
        <v>684</v>
      </c>
      <c r="B168" s="5" t="s">
        <v>384</v>
      </c>
      <c r="C168" s="176">
        <v>700</v>
      </c>
      <c r="D168" s="176">
        <v>705</v>
      </c>
      <c r="E168" s="176">
        <v>755</v>
      </c>
      <c r="F168" s="176">
        <v>808</v>
      </c>
      <c r="G168" s="176">
        <v>886</v>
      </c>
    </row>
    <row r="169" spans="1:7" ht="12.75">
      <c r="A169" s="173" t="s">
        <v>685</v>
      </c>
      <c r="B169" s="5" t="s">
        <v>385</v>
      </c>
      <c r="C169" s="176">
        <v>629</v>
      </c>
      <c r="D169" s="176">
        <v>631</v>
      </c>
      <c r="E169" s="176">
        <v>654</v>
      </c>
      <c r="F169" s="176">
        <v>731</v>
      </c>
      <c r="G169" s="176">
        <v>728</v>
      </c>
    </row>
    <row r="170" spans="1:7" ht="12.75">
      <c r="A170" s="173" t="s">
        <v>686</v>
      </c>
      <c r="B170" s="5" t="s">
        <v>386</v>
      </c>
      <c r="C170" s="176">
        <v>717</v>
      </c>
      <c r="D170" s="176">
        <v>693</v>
      </c>
      <c r="E170" s="176">
        <v>677</v>
      </c>
      <c r="F170" s="176">
        <v>729</v>
      </c>
      <c r="G170" s="176">
        <v>770</v>
      </c>
    </row>
    <row r="171" spans="1:7" ht="12.75">
      <c r="A171" s="173" t="s">
        <v>687</v>
      </c>
      <c r="B171" s="5" t="s">
        <v>387</v>
      </c>
      <c r="C171" s="176">
        <v>811</v>
      </c>
      <c r="D171" s="176">
        <v>834</v>
      </c>
      <c r="E171" s="176">
        <v>876</v>
      </c>
      <c r="F171" s="176">
        <v>947</v>
      </c>
      <c r="G171" s="176">
        <v>983</v>
      </c>
    </row>
    <row r="172" spans="1:7" ht="12.75">
      <c r="A172" s="173" t="s">
        <v>688</v>
      </c>
      <c r="B172" s="5" t="s">
        <v>388</v>
      </c>
      <c r="C172" s="176">
        <v>991</v>
      </c>
      <c r="D172" s="176">
        <v>1175</v>
      </c>
      <c r="E172" s="176">
        <v>1263</v>
      </c>
      <c r="F172" s="176">
        <v>1258</v>
      </c>
      <c r="G172" s="176">
        <v>1081</v>
      </c>
    </row>
    <row r="173" spans="1:7" ht="12.75">
      <c r="A173" s="173" t="s">
        <v>689</v>
      </c>
      <c r="B173" s="5" t="s">
        <v>389</v>
      </c>
      <c r="C173" s="176">
        <v>756</v>
      </c>
      <c r="D173" s="176">
        <v>756</v>
      </c>
      <c r="E173" s="176">
        <v>765</v>
      </c>
      <c r="F173" s="176">
        <v>753</v>
      </c>
      <c r="G173" s="176">
        <v>829</v>
      </c>
    </row>
    <row r="174" spans="1:7" ht="12.75">
      <c r="A174" s="258" t="s">
        <v>690</v>
      </c>
      <c r="B174" s="158" t="s">
        <v>390</v>
      </c>
      <c r="C174" s="176">
        <v>1210</v>
      </c>
      <c r="D174" s="176">
        <v>1118</v>
      </c>
      <c r="E174" s="176">
        <v>590</v>
      </c>
      <c r="F174" s="176">
        <v>1403</v>
      </c>
      <c r="G174" s="176">
        <v>1379</v>
      </c>
    </row>
    <row r="175" spans="1:7" ht="12.75">
      <c r="A175" s="173" t="s">
        <v>691</v>
      </c>
      <c r="B175" s="5" t="s">
        <v>391</v>
      </c>
      <c r="C175" s="176">
        <v>623</v>
      </c>
      <c r="D175" s="176">
        <v>642</v>
      </c>
      <c r="E175" s="176">
        <v>649</v>
      </c>
      <c r="F175" s="176">
        <v>684</v>
      </c>
      <c r="G175" s="176">
        <v>706</v>
      </c>
    </row>
    <row r="176" spans="1:7" ht="12.75">
      <c r="A176" s="173" t="s">
        <v>692</v>
      </c>
      <c r="B176" s="5" t="s">
        <v>392</v>
      </c>
      <c r="C176" s="176">
        <v>863</v>
      </c>
      <c r="D176" s="176">
        <v>892</v>
      </c>
      <c r="E176" s="176">
        <v>910</v>
      </c>
      <c r="F176" s="176">
        <v>900</v>
      </c>
      <c r="G176" s="176">
        <v>889</v>
      </c>
    </row>
    <row r="177" spans="1:7" ht="12.75">
      <c r="A177" s="173" t="s">
        <v>693</v>
      </c>
      <c r="B177" s="5" t="s">
        <v>393</v>
      </c>
      <c r="C177" s="176">
        <v>592</v>
      </c>
      <c r="D177" s="176">
        <v>598</v>
      </c>
      <c r="E177" s="176">
        <v>597</v>
      </c>
      <c r="F177" s="176">
        <v>666</v>
      </c>
      <c r="G177" s="176">
        <v>685</v>
      </c>
    </row>
    <row r="178" spans="1:7" ht="12.75">
      <c r="A178" s="173" t="s">
        <v>694</v>
      </c>
      <c r="B178" s="5" t="s">
        <v>394</v>
      </c>
      <c r="C178" s="176">
        <v>642</v>
      </c>
      <c r="D178" s="176">
        <v>663</v>
      </c>
      <c r="E178" s="176">
        <v>679</v>
      </c>
      <c r="F178" s="176">
        <v>769</v>
      </c>
      <c r="G178" s="176">
        <v>764</v>
      </c>
    </row>
    <row r="179" spans="1:7" ht="12.75">
      <c r="A179" s="173" t="s">
        <v>695</v>
      </c>
      <c r="B179" s="5" t="s">
        <v>395</v>
      </c>
      <c r="C179" s="176">
        <v>650</v>
      </c>
      <c r="D179" s="176">
        <v>641</v>
      </c>
      <c r="E179" s="176">
        <v>651</v>
      </c>
      <c r="F179" s="176">
        <v>680</v>
      </c>
      <c r="G179" s="176">
        <v>708</v>
      </c>
    </row>
    <row r="180" spans="1:7" ht="12.75">
      <c r="A180" s="173" t="s">
        <v>696</v>
      </c>
      <c r="B180" s="5" t="s">
        <v>396</v>
      </c>
      <c r="C180" s="176">
        <v>700</v>
      </c>
      <c r="D180" s="176">
        <v>684</v>
      </c>
      <c r="E180" s="176">
        <v>717</v>
      </c>
      <c r="F180" s="176">
        <v>685</v>
      </c>
      <c r="G180" s="176">
        <v>690</v>
      </c>
    </row>
    <row r="181" spans="1:7" ht="12.75">
      <c r="A181" s="173" t="s">
        <v>697</v>
      </c>
      <c r="B181" s="5" t="s">
        <v>397</v>
      </c>
      <c r="C181" s="176">
        <v>665</v>
      </c>
      <c r="D181" s="176">
        <v>717</v>
      </c>
      <c r="E181" s="176">
        <v>689</v>
      </c>
      <c r="F181" s="176">
        <v>753</v>
      </c>
      <c r="G181" s="176">
        <v>778</v>
      </c>
    </row>
    <row r="182" spans="1:7" ht="12.75">
      <c r="A182" s="173" t="s">
        <v>698</v>
      </c>
      <c r="B182" s="5" t="s">
        <v>398</v>
      </c>
      <c r="C182" s="176">
        <v>690</v>
      </c>
      <c r="D182" s="176">
        <v>714</v>
      </c>
      <c r="E182" s="176">
        <v>785</v>
      </c>
      <c r="F182" s="176">
        <v>792</v>
      </c>
      <c r="G182" s="176">
        <v>806</v>
      </c>
    </row>
    <row r="183" spans="1:7" ht="12.75">
      <c r="A183" s="173" t="s">
        <v>699</v>
      </c>
      <c r="B183" s="5" t="s">
        <v>399</v>
      </c>
      <c r="C183" s="176">
        <v>666</v>
      </c>
      <c r="D183" s="176">
        <v>673</v>
      </c>
      <c r="E183" s="176">
        <v>652</v>
      </c>
      <c r="F183" s="176">
        <v>675</v>
      </c>
      <c r="G183" s="176">
        <v>699</v>
      </c>
    </row>
    <row r="184" spans="1:7" ht="12.75">
      <c r="A184" s="173" t="s">
        <v>700</v>
      </c>
      <c r="B184" s="5" t="s">
        <v>400</v>
      </c>
      <c r="C184" s="176">
        <v>639</v>
      </c>
      <c r="D184" s="176">
        <v>674</v>
      </c>
      <c r="E184" s="176">
        <v>675</v>
      </c>
      <c r="F184" s="176">
        <v>696</v>
      </c>
      <c r="G184" s="176">
        <v>733</v>
      </c>
    </row>
    <row r="185" spans="1:7" ht="12.75">
      <c r="A185" s="173" t="s">
        <v>701</v>
      </c>
      <c r="B185" s="5" t="s">
        <v>401</v>
      </c>
      <c r="C185" s="176">
        <v>677</v>
      </c>
      <c r="D185" s="176">
        <v>680</v>
      </c>
      <c r="E185" s="176">
        <v>728</v>
      </c>
      <c r="F185" s="176">
        <v>775</v>
      </c>
      <c r="G185" s="176">
        <v>840</v>
      </c>
    </row>
    <row r="186" spans="1:7" ht="12.75">
      <c r="A186" s="173" t="s">
        <v>702</v>
      </c>
      <c r="B186" s="5" t="s">
        <v>402</v>
      </c>
      <c r="C186" s="176">
        <v>722</v>
      </c>
      <c r="D186" s="176">
        <v>703</v>
      </c>
      <c r="E186" s="176">
        <v>762</v>
      </c>
      <c r="F186" s="176">
        <v>881</v>
      </c>
      <c r="G186" s="176">
        <v>898</v>
      </c>
    </row>
    <row r="187" spans="1:7" ht="12.75">
      <c r="A187" s="173" t="s">
        <v>703</v>
      </c>
      <c r="B187" s="5" t="s">
        <v>403</v>
      </c>
      <c r="C187" s="176">
        <v>726</v>
      </c>
      <c r="D187" s="176">
        <v>642</v>
      </c>
      <c r="E187" s="176">
        <v>724</v>
      </c>
      <c r="F187" s="176">
        <v>758</v>
      </c>
      <c r="G187" s="176">
        <v>682</v>
      </c>
    </row>
    <row r="188" spans="1:7" ht="12.75">
      <c r="A188" s="173" t="s">
        <v>704</v>
      </c>
      <c r="B188" s="5" t="s">
        <v>404</v>
      </c>
      <c r="C188" s="176">
        <v>617</v>
      </c>
      <c r="D188" s="176">
        <v>679</v>
      </c>
      <c r="E188" s="176">
        <v>674</v>
      </c>
      <c r="F188" s="176">
        <v>724</v>
      </c>
      <c r="G188" s="176">
        <v>730</v>
      </c>
    </row>
    <row r="189" spans="1:7" ht="12.75">
      <c r="A189" s="173" t="s">
        <v>705</v>
      </c>
      <c r="B189" s="5" t="s">
        <v>405</v>
      </c>
      <c r="C189" s="176">
        <v>622</v>
      </c>
      <c r="D189" s="176">
        <v>622</v>
      </c>
      <c r="E189" s="176">
        <v>647</v>
      </c>
      <c r="F189" s="176">
        <v>694</v>
      </c>
      <c r="G189" s="176">
        <v>717</v>
      </c>
    </row>
    <row r="190" spans="1:7" ht="12.75">
      <c r="A190" s="173" t="s">
        <v>706</v>
      </c>
      <c r="B190" s="5" t="s">
        <v>406</v>
      </c>
      <c r="C190" s="176">
        <v>691</v>
      </c>
      <c r="D190" s="176">
        <v>643</v>
      </c>
      <c r="E190" s="176">
        <v>696</v>
      </c>
      <c r="F190" s="176">
        <v>745</v>
      </c>
      <c r="G190" s="176">
        <v>741</v>
      </c>
    </row>
    <row r="191" spans="1:7" ht="12.75">
      <c r="A191" s="173" t="s">
        <v>707</v>
      </c>
      <c r="B191" s="5" t="s">
        <v>407</v>
      </c>
      <c r="C191" s="176">
        <v>670</v>
      </c>
      <c r="D191" s="176">
        <v>662</v>
      </c>
      <c r="E191" s="176">
        <v>643</v>
      </c>
      <c r="F191" s="176">
        <v>681</v>
      </c>
      <c r="G191" s="176">
        <v>704</v>
      </c>
    </row>
    <row r="192" spans="1:7" ht="12.75">
      <c r="A192" s="173" t="s">
        <v>708</v>
      </c>
      <c r="B192" s="5" t="s">
        <v>408</v>
      </c>
      <c r="C192" s="176">
        <v>618</v>
      </c>
      <c r="D192" s="176">
        <v>584</v>
      </c>
      <c r="E192" s="176">
        <v>642</v>
      </c>
      <c r="F192" s="176">
        <v>697</v>
      </c>
      <c r="G192" s="176">
        <v>718</v>
      </c>
    </row>
    <row r="193" spans="1:7" ht="12.75">
      <c r="A193" s="173" t="s">
        <v>709</v>
      </c>
      <c r="B193" s="5" t="s">
        <v>409</v>
      </c>
      <c r="C193" s="176">
        <v>969</v>
      </c>
      <c r="D193" s="176">
        <v>913</v>
      </c>
      <c r="E193" s="176">
        <v>783</v>
      </c>
      <c r="F193" s="176">
        <v>718</v>
      </c>
      <c r="G193" s="176">
        <v>938</v>
      </c>
    </row>
    <row r="194" spans="1:7" ht="12.75">
      <c r="A194" s="173" t="s">
        <v>710</v>
      </c>
      <c r="B194" s="5" t="s">
        <v>410</v>
      </c>
      <c r="C194" s="176">
        <v>1149</v>
      </c>
      <c r="D194" s="176">
        <v>1104</v>
      </c>
      <c r="E194" s="176">
        <v>1205</v>
      </c>
      <c r="F194" s="176">
        <v>1216</v>
      </c>
      <c r="G194" s="176">
        <v>1238</v>
      </c>
    </row>
    <row r="195" spans="1:7" ht="12.75">
      <c r="A195" s="173" t="s">
        <v>711</v>
      </c>
      <c r="B195" s="5" t="s">
        <v>411</v>
      </c>
      <c r="C195" s="176">
        <v>981</v>
      </c>
      <c r="D195" s="176">
        <v>1066</v>
      </c>
      <c r="E195" s="176">
        <v>1088</v>
      </c>
      <c r="F195" s="176">
        <v>995</v>
      </c>
      <c r="G195" s="176">
        <v>914</v>
      </c>
    </row>
    <row r="196" spans="1:7" ht="12.75">
      <c r="A196" s="173" t="s">
        <v>712</v>
      </c>
      <c r="B196" s="5" t="s">
        <v>412</v>
      </c>
      <c r="C196" s="176">
        <v>646</v>
      </c>
      <c r="D196" s="176">
        <v>655</v>
      </c>
      <c r="E196" s="176">
        <v>672</v>
      </c>
      <c r="F196" s="176">
        <v>763</v>
      </c>
      <c r="G196" s="176">
        <v>718</v>
      </c>
    </row>
    <row r="197" spans="1:7" ht="12.75">
      <c r="A197" s="173" t="s">
        <v>713</v>
      </c>
      <c r="B197" s="5" t="s">
        <v>413</v>
      </c>
      <c r="C197" s="176">
        <v>1104</v>
      </c>
      <c r="D197" s="176">
        <v>1004</v>
      </c>
      <c r="E197" s="176">
        <v>1091</v>
      </c>
      <c r="F197" s="176">
        <v>1183</v>
      </c>
      <c r="G197" s="176">
        <v>1335</v>
      </c>
    </row>
    <row r="198" spans="1:7" ht="12.75">
      <c r="A198" s="173" t="s">
        <v>714</v>
      </c>
      <c r="B198" s="5" t="s">
        <v>414</v>
      </c>
      <c r="C198" s="176">
        <v>622</v>
      </c>
      <c r="D198" s="176">
        <v>694</v>
      </c>
      <c r="E198" s="176">
        <v>649</v>
      </c>
      <c r="F198" s="176">
        <v>660</v>
      </c>
      <c r="G198" s="176">
        <v>673</v>
      </c>
    </row>
    <row r="199" spans="1:7" ht="12.75">
      <c r="A199" s="173" t="s">
        <v>715</v>
      </c>
      <c r="B199" s="5" t="s">
        <v>415</v>
      </c>
      <c r="C199" s="176">
        <v>660</v>
      </c>
      <c r="D199" s="176">
        <v>632</v>
      </c>
      <c r="E199" s="176">
        <v>656</v>
      </c>
      <c r="F199" s="176">
        <v>697</v>
      </c>
      <c r="G199" s="176">
        <v>700</v>
      </c>
    </row>
    <row r="200" spans="1:7" ht="12.75">
      <c r="A200" s="173" t="s">
        <v>716</v>
      </c>
      <c r="B200" s="5" t="s">
        <v>416</v>
      </c>
      <c r="C200" s="176">
        <v>736</v>
      </c>
      <c r="D200" s="176">
        <v>759</v>
      </c>
      <c r="E200" s="176">
        <v>756</v>
      </c>
      <c r="F200" s="176">
        <v>765</v>
      </c>
      <c r="G200" s="176">
        <v>815</v>
      </c>
    </row>
    <row r="201" spans="1:7" ht="12.75">
      <c r="A201" s="173" t="s">
        <v>717</v>
      </c>
      <c r="B201" s="5" t="s">
        <v>417</v>
      </c>
      <c r="C201" s="176">
        <v>693</v>
      </c>
      <c r="D201" s="176">
        <v>676</v>
      </c>
      <c r="E201" s="176">
        <v>753</v>
      </c>
      <c r="F201" s="176">
        <v>779</v>
      </c>
      <c r="G201" s="176">
        <v>785</v>
      </c>
    </row>
    <row r="202" spans="1:7" ht="12.75">
      <c r="A202" s="173" t="s">
        <v>718</v>
      </c>
      <c r="B202" s="5" t="s">
        <v>418</v>
      </c>
      <c r="C202" s="176">
        <v>716</v>
      </c>
      <c r="D202" s="176">
        <v>663</v>
      </c>
      <c r="E202" s="176">
        <v>681</v>
      </c>
      <c r="F202" s="176">
        <v>726</v>
      </c>
      <c r="G202" s="176">
        <v>730</v>
      </c>
    </row>
    <row r="203" spans="1:7" ht="12.75">
      <c r="A203" s="173" t="s">
        <v>719</v>
      </c>
      <c r="B203" s="5" t="s">
        <v>419</v>
      </c>
      <c r="C203" s="176">
        <v>666</v>
      </c>
      <c r="D203" s="176">
        <v>677</v>
      </c>
      <c r="E203" s="176">
        <v>733</v>
      </c>
      <c r="F203" s="176">
        <v>748</v>
      </c>
      <c r="G203" s="176">
        <v>776</v>
      </c>
    </row>
    <row r="204" spans="1:7" ht="12.75">
      <c r="A204" s="173" t="s">
        <v>720</v>
      </c>
      <c r="B204" s="5" t="s">
        <v>420</v>
      </c>
      <c r="C204" s="176">
        <v>715</v>
      </c>
      <c r="D204" s="176">
        <v>632</v>
      </c>
      <c r="E204" s="176">
        <v>626</v>
      </c>
      <c r="F204" s="176">
        <v>729</v>
      </c>
      <c r="G204" s="176">
        <v>736</v>
      </c>
    </row>
    <row r="205" spans="1:7" ht="12.75">
      <c r="A205" s="173" t="s">
        <v>721</v>
      </c>
      <c r="B205" s="5" t="s">
        <v>421</v>
      </c>
      <c r="C205" s="176">
        <v>575</v>
      </c>
      <c r="D205" s="176">
        <v>632</v>
      </c>
      <c r="E205" s="176">
        <v>682</v>
      </c>
      <c r="F205" s="176">
        <v>661</v>
      </c>
      <c r="G205" s="176">
        <v>693</v>
      </c>
    </row>
    <row r="206" spans="1:7" ht="12.75">
      <c r="A206" s="173" t="s">
        <v>722</v>
      </c>
      <c r="B206" s="5" t="s">
        <v>422</v>
      </c>
      <c r="C206" s="176">
        <v>756</v>
      </c>
      <c r="D206" s="176">
        <v>731</v>
      </c>
      <c r="E206" s="176">
        <v>705</v>
      </c>
      <c r="F206" s="176">
        <v>672</v>
      </c>
      <c r="G206" s="176">
        <v>705</v>
      </c>
    </row>
    <row r="207" spans="1:7" ht="12.75">
      <c r="A207" s="173" t="s">
        <v>723</v>
      </c>
      <c r="B207" s="5" t="s">
        <v>423</v>
      </c>
      <c r="C207" s="176">
        <v>812</v>
      </c>
      <c r="D207" s="176">
        <v>1002</v>
      </c>
      <c r="E207" s="176">
        <v>854</v>
      </c>
      <c r="F207" s="176">
        <v>771</v>
      </c>
      <c r="G207" s="176">
        <v>846</v>
      </c>
    </row>
    <row r="208" spans="1:7" ht="12.75">
      <c r="A208" s="173" t="s">
        <v>724</v>
      </c>
      <c r="B208" s="5" t="s">
        <v>424</v>
      </c>
      <c r="C208" s="176">
        <v>801</v>
      </c>
      <c r="D208" s="176">
        <v>753</v>
      </c>
      <c r="E208" s="176">
        <v>726</v>
      </c>
      <c r="F208" s="176">
        <v>782</v>
      </c>
      <c r="G208" s="176">
        <v>828</v>
      </c>
    </row>
    <row r="209" spans="1:7" ht="12.75">
      <c r="A209" s="173" t="s">
        <v>725</v>
      </c>
      <c r="B209" s="5" t="s">
        <v>425</v>
      </c>
      <c r="C209" s="176">
        <v>733</v>
      </c>
      <c r="D209" s="176">
        <v>739</v>
      </c>
      <c r="E209" s="176">
        <v>661</v>
      </c>
      <c r="F209" s="176">
        <v>734</v>
      </c>
      <c r="G209" s="176">
        <v>791</v>
      </c>
    </row>
    <row r="210" spans="1:7" ht="12.75">
      <c r="A210" s="173" t="s">
        <v>726</v>
      </c>
      <c r="B210" s="5" t="s">
        <v>426</v>
      </c>
      <c r="C210" s="176">
        <v>905</v>
      </c>
      <c r="D210" s="176">
        <v>882</v>
      </c>
      <c r="E210" s="176">
        <v>786</v>
      </c>
      <c r="F210" s="176">
        <v>842</v>
      </c>
      <c r="G210" s="176">
        <v>833</v>
      </c>
    </row>
    <row r="211" spans="1:7" ht="12.75">
      <c r="A211" s="173" t="s">
        <v>727</v>
      </c>
      <c r="B211" s="5" t="s">
        <v>427</v>
      </c>
      <c r="C211" s="176">
        <v>906</v>
      </c>
      <c r="D211" s="176">
        <v>851</v>
      </c>
      <c r="E211" s="176">
        <v>912</v>
      </c>
      <c r="F211" s="176">
        <v>969</v>
      </c>
      <c r="G211" s="176">
        <v>1144</v>
      </c>
    </row>
    <row r="212" spans="1:7" ht="12.75">
      <c r="A212" s="173" t="s">
        <v>728</v>
      </c>
      <c r="B212" s="5" t="s">
        <v>28</v>
      </c>
      <c r="C212" s="176">
        <v>723</v>
      </c>
      <c r="D212" s="176">
        <v>709</v>
      </c>
      <c r="E212" s="176">
        <v>721</v>
      </c>
      <c r="F212" s="176">
        <v>734</v>
      </c>
      <c r="G212" s="176">
        <v>796</v>
      </c>
    </row>
    <row r="213" spans="1:7" ht="12.75">
      <c r="A213" s="173" t="s">
        <v>729</v>
      </c>
      <c r="B213" s="5" t="s">
        <v>428</v>
      </c>
      <c r="C213" s="176">
        <v>871</v>
      </c>
      <c r="D213" s="176">
        <v>1078</v>
      </c>
      <c r="E213" s="176">
        <v>1111</v>
      </c>
      <c r="F213" s="176">
        <v>893</v>
      </c>
      <c r="G213" s="176">
        <v>781</v>
      </c>
    </row>
    <row r="214" spans="1:7" ht="12.75">
      <c r="A214" s="173" t="s">
        <v>730</v>
      </c>
      <c r="B214" s="5" t="s">
        <v>429</v>
      </c>
      <c r="C214" s="176">
        <v>903</v>
      </c>
      <c r="D214" s="176">
        <v>800</v>
      </c>
      <c r="E214" s="176">
        <v>911</v>
      </c>
      <c r="F214" s="176">
        <v>836</v>
      </c>
      <c r="G214" s="176">
        <v>1008</v>
      </c>
    </row>
    <row r="215" spans="1:7" ht="12.75">
      <c r="A215" s="173" t="s">
        <v>731</v>
      </c>
      <c r="B215" s="5" t="s">
        <v>430</v>
      </c>
      <c r="C215" s="176">
        <v>741</v>
      </c>
      <c r="D215" s="176">
        <v>727</v>
      </c>
      <c r="E215" s="176">
        <v>716</v>
      </c>
      <c r="F215" s="176">
        <v>749</v>
      </c>
      <c r="G215" s="176">
        <v>762</v>
      </c>
    </row>
    <row r="216" spans="1:7" ht="12.75">
      <c r="A216" s="173" t="s">
        <v>732</v>
      </c>
      <c r="B216" s="5" t="s">
        <v>431</v>
      </c>
      <c r="C216" s="176">
        <v>776</v>
      </c>
      <c r="D216" s="176">
        <v>725</v>
      </c>
      <c r="E216" s="176">
        <v>812</v>
      </c>
      <c r="F216" s="176">
        <v>652</v>
      </c>
      <c r="G216" s="176">
        <v>846</v>
      </c>
    </row>
    <row r="217" spans="1:7" ht="12.75">
      <c r="A217" s="173" t="s">
        <v>733</v>
      </c>
      <c r="B217" s="5" t="s">
        <v>432</v>
      </c>
      <c r="C217" s="176">
        <v>694</v>
      </c>
      <c r="D217" s="176">
        <v>698</v>
      </c>
      <c r="E217" s="176">
        <v>751</v>
      </c>
      <c r="F217" s="176">
        <v>784</v>
      </c>
      <c r="G217" s="176">
        <v>803</v>
      </c>
    </row>
    <row r="218" spans="1:7" ht="12.75">
      <c r="A218" s="173" t="s">
        <v>734</v>
      </c>
      <c r="B218" s="5" t="s">
        <v>433</v>
      </c>
      <c r="C218" s="176">
        <v>857</v>
      </c>
      <c r="D218" s="176">
        <v>847</v>
      </c>
      <c r="E218" s="176">
        <v>1031</v>
      </c>
      <c r="F218" s="176">
        <v>886</v>
      </c>
      <c r="G218" s="176">
        <v>734</v>
      </c>
    </row>
    <row r="219" spans="1:7" ht="12.75">
      <c r="A219" s="173" t="s">
        <v>735</v>
      </c>
      <c r="B219" s="5" t="s">
        <v>434</v>
      </c>
      <c r="C219" s="176">
        <v>738</v>
      </c>
      <c r="D219" s="176">
        <v>797</v>
      </c>
      <c r="E219" s="176">
        <v>729</v>
      </c>
      <c r="F219" s="176">
        <v>790</v>
      </c>
      <c r="G219" s="176">
        <v>793</v>
      </c>
    </row>
    <row r="220" spans="1:7" ht="12.75">
      <c r="A220" s="173" t="s">
        <v>736</v>
      </c>
      <c r="B220" s="5" t="s">
        <v>435</v>
      </c>
      <c r="C220" s="176">
        <v>848</v>
      </c>
      <c r="D220" s="176">
        <v>873</v>
      </c>
      <c r="E220" s="176">
        <v>798</v>
      </c>
      <c r="F220" s="176">
        <v>808</v>
      </c>
      <c r="G220" s="176">
        <v>819</v>
      </c>
    </row>
    <row r="221" spans="1:7" ht="12.75">
      <c r="A221" s="173" t="s">
        <v>737</v>
      </c>
      <c r="B221" s="5" t="s">
        <v>436</v>
      </c>
      <c r="C221" s="176">
        <v>662</v>
      </c>
      <c r="D221" s="176">
        <v>668</v>
      </c>
      <c r="E221" s="176">
        <v>739</v>
      </c>
      <c r="F221" s="176">
        <v>715</v>
      </c>
      <c r="G221" s="176">
        <v>794</v>
      </c>
    </row>
    <row r="222" spans="1:7" ht="12.75">
      <c r="A222" s="173" t="s">
        <v>738</v>
      </c>
      <c r="B222" s="5" t="s">
        <v>437</v>
      </c>
      <c r="C222" s="176">
        <v>839</v>
      </c>
      <c r="D222" s="176">
        <v>822</v>
      </c>
      <c r="E222" s="176">
        <v>831</v>
      </c>
      <c r="F222" s="176">
        <v>864</v>
      </c>
      <c r="G222" s="176">
        <v>837</v>
      </c>
    </row>
    <row r="223" spans="1:7" ht="12.75">
      <c r="A223" s="173" t="s">
        <v>739</v>
      </c>
      <c r="B223" s="5" t="s">
        <v>438</v>
      </c>
      <c r="C223" s="176">
        <v>725</v>
      </c>
      <c r="D223" s="176">
        <v>746</v>
      </c>
      <c r="E223" s="176">
        <v>734</v>
      </c>
      <c r="F223" s="176">
        <v>809</v>
      </c>
      <c r="G223" s="176">
        <v>842</v>
      </c>
    </row>
    <row r="224" spans="1:7" ht="12.75">
      <c r="A224" s="173" t="s">
        <v>740</v>
      </c>
      <c r="B224" s="5" t="s">
        <v>439</v>
      </c>
      <c r="C224" s="176">
        <v>675</v>
      </c>
      <c r="D224" s="176">
        <v>632</v>
      </c>
      <c r="E224" s="176">
        <v>658</v>
      </c>
      <c r="F224" s="176">
        <v>704</v>
      </c>
      <c r="G224" s="176">
        <v>730</v>
      </c>
    </row>
    <row r="225" spans="1:7" ht="12.75">
      <c r="A225" s="173" t="s">
        <v>741</v>
      </c>
      <c r="B225" s="5" t="s">
        <v>440</v>
      </c>
      <c r="C225" s="176">
        <v>861</v>
      </c>
      <c r="D225" s="176">
        <v>908</v>
      </c>
      <c r="E225" s="176">
        <v>1010</v>
      </c>
      <c r="F225" s="176">
        <v>1072</v>
      </c>
      <c r="G225" s="176">
        <v>1004</v>
      </c>
    </row>
    <row r="226" spans="1:7" ht="12.75">
      <c r="A226" s="173" t="s">
        <v>742</v>
      </c>
      <c r="B226" s="5" t="s">
        <v>441</v>
      </c>
      <c r="C226" s="176">
        <v>737</v>
      </c>
      <c r="D226" s="176">
        <v>726</v>
      </c>
      <c r="E226" s="176">
        <v>739</v>
      </c>
      <c r="F226" s="176">
        <v>812</v>
      </c>
      <c r="G226" s="176">
        <v>811</v>
      </c>
    </row>
    <row r="227" spans="1:7" ht="12.75">
      <c r="A227" s="173" t="s">
        <v>743</v>
      </c>
      <c r="B227" s="5" t="s">
        <v>442</v>
      </c>
      <c r="C227" s="176">
        <v>659</v>
      </c>
      <c r="D227" s="176">
        <v>641</v>
      </c>
      <c r="E227" s="176">
        <v>687</v>
      </c>
      <c r="F227" s="176">
        <v>797</v>
      </c>
      <c r="G227" s="176">
        <v>707</v>
      </c>
    </row>
    <row r="228" spans="1:7" ht="12.75">
      <c r="A228" s="173" t="s">
        <v>744</v>
      </c>
      <c r="B228" s="5" t="s">
        <v>443</v>
      </c>
      <c r="C228" s="176">
        <v>833</v>
      </c>
      <c r="D228" s="176">
        <v>787</v>
      </c>
      <c r="E228" s="176">
        <v>752</v>
      </c>
      <c r="F228" s="176">
        <v>844</v>
      </c>
      <c r="G228" s="176">
        <v>887</v>
      </c>
    </row>
    <row r="229" spans="1:7" ht="12.75">
      <c r="A229" s="173" t="s">
        <v>745</v>
      </c>
      <c r="B229" s="5" t="s">
        <v>444</v>
      </c>
      <c r="C229" s="176">
        <v>712</v>
      </c>
      <c r="D229" s="176">
        <v>804</v>
      </c>
      <c r="E229" s="176">
        <v>770</v>
      </c>
      <c r="F229" s="176">
        <v>800</v>
      </c>
      <c r="G229" s="176">
        <v>856</v>
      </c>
    </row>
    <row r="230" spans="1:7" ht="12.75">
      <c r="A230" s="173" t="s">
        <v>746</v>
      </c>
      <c r="B230" s="5" t="s">
        <v>445</v>
      </c>
      <c r="C230" s="176">
        <v>758</v>
      </c>
      <c r="D230" s="176">
        <v>845</v>
      </c>
      <c r="E230" s="176">
        <v>817</v>
      </c>
      <c r="F230" s="176">
        <v>749</v>
      </c>
      <c r="G230" s="176">
        <v>759</v>
      </c>
    </row>
    <row r="231" spans="1:7" ht="12.75">
      <c r="A231" s="173" t="s">
        <v>747</v>
      </c>
      <c r="B231" s="5" t="s">
        <v>446</v>
      </c>
      <c r="C231" s="176">
        <v>727</v>
      </c>
      <c r="D231" s="176">
        <v>750</v>
      </c>
      <c r="E231" s="176">
        <v>768</v>
      </c>
      <c r="F231" s="176">
        <v>789</v>
      </c>
      <c r="G231" s="176">
        <v>844</v>
      </c>
    </row>
    <row r="232" spans="1:7" ht="12.75">
      <c r="A232" s="173" t="s">
        <v>748</v>
      </c>
      <c r="B232" s="5" t="s">
        <v>447</v>
      </c>
      <c r="C232" s="176">
        <v>740</v>
      </c>
      <c r="D232" s="176">
        <v>666</v>
      </c>
      <c r="E232" s="176">
        <v>632</v>
      </c>
      <c r="F232" s="176">
        <v>708</v>
      </c>
      <c r="G232" s="176">
        <v>694</v>
      </c>
    </row>
    <row r="233" spans="1:7" ht="12.75">
      <c r="A233" s="173" t="s">
        <v>749</v>
      </c>
      <c r="B233" s="5" t="s">
        <v>448</v>
      </c>
      <c r="C233" s="176">
        <v>772</v>
      </c>
      <c r="D233" s="176">
        <v>726</v>
      </c>
      <c r="E233" s="176">
        <v>693</v>
      </c>
      <c r="F233" s="176">
        <v>751</v>
      </c>
      <c r="G233" s="176">
        <v>817</v>
      </c>
    </row>
    <row r="234" spans="1:7" ht="12.75">
      <c r="A234" s="173" t="s">
        <v>750</v>
      </c>
      <c r="B234" s="5" t="s">
        <v>449</v>
      </c>
      <c r="C234" s="176">
        <v>717</v>
      </c>
      <c r="D234" s="176">
        <v>727</v>
      </c>
      <c r="E234" s="176">
        <v>709</v>
      </c>
      <c r="F234" s="176">
        <v>797</v>
      </c>
      <c r="G234" s="176">
        <v>891</v>
      </c>
    </row>
    <row r="235" spans="1:7" ht="12.75">
      <c r="A235" s="173" t="s">
        <v>751</v>
      </c>
      <c r="B235" s="5" t="s">
        <v>450</v>
      </c>
      <c r="C235" s="176">
        <v>789</v>
      </c>
      <c r="D235" s="176">
        <v>776</v>
      </c>
      <c r="E235" s="176">
        <v>763</v>
      </c>
      <c r="F235" s="176">
        <v>798</v>
      </c>
      <c r="G235" s="176">
        <v>840</v>
      </c>
    </row>
    <row r="236" spans="1:7" ht="12.75">
      <c r="A236" s="173" t="s">
        <v>752</v>
      </c>
      <c r="B236" s="5" t="s">
        <v>451</v>
      </c>
      <c r="C236" s="176">
        <v>617</v>
      </c>
      <c r="D236" s="176">
        <v>638</v>
      </c>
      <c r="E236" s="176">
        <v>685</v>
      </c>
      <c r="F236" s="176">
        <v>704</v>
      </c>
      <c r="G236" s="176">
        <v>737</v>
      </c>
    </row>
    <row r="237" spans="1:7" ht="12.75">
      <c r="A237" s="173" t="s">
        <v>753</v>
      </c>
      <c r="B237" s="5" t="s">
        <v>452</v>
      </c>
      <c r="C237" s="176">
        <v>655</v>
      </c>
      <c r="D237" s="176">
        <v>625</v>
      </c>
      <c r="E237" s="176">
        <v>659</v>
      </c>
      <c r="F237" s="176">
        <v>680</v>
      </c>
      <c r="G237" s="176">
        <v>716</v>
      </c>
    </row>
    <row r="238" spans="1:7" ht="12.75">
      <c r="A238" s="173" t="s">
        <v>754</v>
      </c>
      <c r="B238" s="5" t="s">
        <v>453</v>
      </c>
      <c r="C238" s="176">
        <v>835</v>
      </c>
      <c r="D238" s="176">
        <v>835</v>
      </c>
      <c r="E238" s="176">
        <v>856</v>
      </c>
      <c r="F238" s="176">
        <v>856</v>
      </c>
      <c r="G238" s="176">
        <v>920</v>
      </c>
    </row>
    <row r="239" spans="1:7" ht="12.75">
      <c r="A239" s="173" t="s">
        <v>755</v>
      </c>
      <c r="B239" s="5" t="s">
        <v>454</v>
      </c>
      <c r="C239" s="176">
        <v>677</v>
      </c>
      <c r="D239" s="176">
        <v>732</v>
      </c>
      <c r="E239" s="176">
        <v>696</v>
      </c>
      <c r="F239" s="176">
        <v>744</v>
      </c>
      <c r="G239" s="176">
        <v>793</v>
      </c>
    </row>
    <row r="240" spans="1:7" ht="12.75">
      <c r="A240" s="173" t="s">
        <v>756</v>
      </c>
      <c r="B240" s="5" t="s">
        <v>455</v>
      </c>
      <c r="C240" s="176">
        <v>717</v>
      </c>
      <c r="D240" s="176">
        <v>743</v>
      </c>
      <c r="E240" s="176">
        <v>779</v>
      </c>
      <c r="F240" s="176">
        <v>788</v>
      </c>
      <c r="G240" s="176">
        <v>926</v>
      </c>
    </row>
    <row r="241" spans="1:7" ht="12.75">
      <c r="A241" s="173" t="s">
        <v>757</v>
      </c>
      <c r="B241" s="5" t="s">
        <v>456</v>
      </c>
      <c r="C241" s="176">
        <v>731</v>
      </c>
      <c r="D241" s="176">
        <v>790</v>
      </c>
      <c r="E241" s="176">
        <v>842</v>
      </c>
      <c r="F241" s="176">
        <v>829</v>
      </c>
      <c r="G241" s="176">
        <v>866</v>
      </c>
    </row>
    <row r="242" spans="1:7" ht="12.75">
      <c r="A242" s="173" t="s">
        <v>758</v>
      </c>
      <c r="B242" s="5" t="s">
        <v>457</v>
      </c>
      <c r="C242" s="176">
        <v>802</v>
      </c>
      <c r="D242" s="176">
        <v>803</v>
      </c>
      <c r="E242" s="176">
        <v>721</v>
      </c>
      <c r="F242" s="176">
        <v>867</v>
      </c>
      <c r="G242" s="176">
        <v>856</v>
      </c>
    </row>
    <row r="243" spans="1:7" ht="12.75">
      <c r="A243" s="173" t="s">
        <v>759</v>
      </c>
      <c r="B243" s="5" t="s">
        <v>458</v>
      </c>
      <c r="C243" s="176">
        <v>950</v>
      </c>
      <c r="D243" s="176">
        <v>1011</v>
      </c>
      <c r="E243" s="176">
        <v>1099</v>
      </c>
      <c r="F243" s="176">
        <v>1197</v>
      </c>
      <c r="G243" s="176">
        <v>1034</v>
      </c>
    </row>
    <row r="244" spans="1:7" ht="12.75">
      <c r="A244" s="173" t="s">
        <v>760</v>
      </c>
      <c r="B244" s="5" t="s">
        <v>459</v>
      </c>
      <c r="C244" s="176">
        <v>811</v>
      </c>
      <c r="D244" s="176">
        <v>861</v>
      </c>
      <c r="E244" s="176">
        <v>942</v>
      </c>
      <c r="F244" s="176">
        <v>861</v>
      </c>
      <c r="G244" s="176">
        <v>967</v>
      </c>
    </row>
    <row r="245" spans="1:7" ht="12.75">
      <c r="A245" s="173" t="s">
        <v>761</v>
      </c>
      <c r="B245" s="5" t="s">
        <v>460</v>
      </c>
      <c r="C245" s="176">
        <v>635</v>
      </c>
      <c r="D245" s="176">
        <v>653</v>
      </c>
      <c r="E245" s="176">
        <v>651</v>
      </c>
      <c r="F245" s="176">
        <v>681</v>
      </c>
      <c r="G245" s="176">
        <v>747</v>
      </c>
    </row>
    <row r="246" spans="1:7" ht="12.75">
      <c r="A246" s="173" t="s">
        <v>762</v>
      </c>
      <c r="B246" s="5" t="s">
        <v>461</v>
      </c>
      <c r="C246" s="176">
        <v>663</v>
      </c>
      <c r="D246" s="176">
        <v>614</v>
      </c>
      <c r="E246" s="176">
        <v>675</v>
      </c>
      <c r="F246" s="176">
        <v>703</v>
      </c>
      <c r="G246" s="176">
        <v>728</v>
      </c>
    </row>
    <row r="247" spans="1:7" ht="12.75">
      <c r="A247" s="173" t="s">
        <v>763</v>
      </c>
      <c r="B247" s="5" t="s">
        <v>462</v>
      </c>
      <c r="C247" s="176">
        <v>677</v>
      </c>
      <c r="D247" s="176">
        <v>612</v>
      </c>
      <c r="E247" s="176">
        <v>671</v>
      </c>
      <c r="F247" s="176">
        <v>667</v>
      </c>
      <c r="G247" s="176">
        <v>682</v>
      </c>
    </row>
    <row r="248" spans="1:7" ht="12.75">
      <c r="A248" s="173" t="s">
        <v>764</v>
      </c>
      <c r="B248" s="5" t="s">
        <v>463</v>
      </c>
      <c r="C248" s="176">
        <v>702</v>
      </c>
      <c r="D248" s="176">
        <v>704</v>
      </c>
      <c r="E248" s="176">
        <v>733</v>
      </c>
      <c r="F248" s="176">
        <v>770</v>
      </c>
      <c r="G248" s="176">
        <v>778</v>
      </c>
    </row>
    <row r="249" spans="1:7" ht="12.75">
      <c r="A249" s="173" t="s">
        <v>765</v>
      </c>
      <c r="B249" s="5" t="s">
        <v>464</v>
      </c>
      <c r="C249" s="176">
        <v>767</v>
      </c>
      <c r="D249" s="176">
        <v>844</v>
      </c>
      <c r="E249" s="176">
        <v>895</v>
      </c>
      <c r="F249" s="176">
        <v>872</v>
      </c>
      <c r="G249" s="176">
        <v>973</v>
      </c>
    </row>
    <row r="250" spans="1:7" ht="12.75">
      <c r="A250" s="173" t="s">
        <v>766</v>
      </c>
      <c r="B250" s="5" t="s">
        <v>465</v>
      </c>
      <c r="C250" s="176">
        <v>621</v>
      </c>
      <c r="D250" s="176">
        <v>625</v>
      </c>
      <c r="E250" s="176">
        <v>667</v>
      </c>
      <c r="F250" s="176">
        <v>683</v>
      </c>
      <c r="G250" s="176">
        <v>709</v>
      </c>
    </row>
    <row r="251" spans="1:7" ht="12.75">
      <c r="A251" s="173" t="s">
        <v>767</v>
      </c>
      <c r="B251" s="5" t="s">
        <v>466</v>
      </c>
      <c r="C251" s="176">
        <v>607</v>
      </c>
      <c r="D251" s="176">
        <v>614</v>
      </c>
      <c r="E251" s="176">
        <v>645</v>
      </c>
      <c r="F251" s="176">
        <v>682</v>
      </c>
      <c r="G251" s="176">
        <v>695</v>
      </c>
    </row>
    <row r="252" spans="1:7" ht="12.75">
      <c r="A252" s="173" t="s">
        <v>768</v>
      </c>
      <c r="B252" s="5" t="s">
        <v>467</v>
      </c>
      <c r="C252" s="176">
        <v>740</v>
      </c>
      <c r="D252" s="176">
        <v>738</v>
      </c>
      <c r="E252" s="176">
        <v>743</v>
      </c>
      <c r="F252" s="176">
        <v>798</v>
      </c>
      <c r="G252" s="176">
        <v>831</v>
      </c>
    </row>
    <row r="253" spans="1:7" ht="12.75">
      <c r="A253" s="173" t="s">
        <v>769</v>
      </c>
      <c r="B253" s="5" t="s">
        <v>468</v>
      </c>
      <c r="C253" s="176">
        <v>795</v>
      </c>
      <c r="D253" s="176">
        <v>818</v>
      </c>
      <c r="E253" s="176">
        <v>865</v>
      </c>
      <c r="F253" s="176">
        <v>929</v>
      </c>
      <c r="G253" s="176">
        <v>907</v>
      </c>
    </row>
    <row r="254" spans="1:7" ht="12.75">
      <c r="A254" s="173" t="s">
        <v>770</v>
      </c>
      <c r="B254" s="5" t="s">
        <v>469</v>
      </c>
      <c r="C254" s="176">
        <v>816</v>
      </c>
      <c r="D254" s="176">
        <v>786</v>
      </c>
      <c r="E254" s="176">
        <v>938</v>
      </c>
      <c r="F254" s="176">
        <v>1007</v>
      </c>
      <c r="G254" s="176">
        <v>922</v>
      </c>
    </row>
    <row r="255" spans="1:7" ht="12.75">
      <c r="A255" s="173" t="s">
        <v>771</v>
      </c>
      <c r="B255" s="5" t="s">
        <v>470</v>
      </c>
      <c r="C255" s="176">
        <v>749</v>
      </c>
      <c r="D255" s="176">
        <v>726</v>
      </c>
      <c r="E255" s="176">
        <v>754</v>
      </c>
      <c r="F255" s="176">
        <v>758</v>
      </c>
      <c r="G255" s="176">
        <v>775</v>
      </c>
    </row>
    <row r="256" spans="1:7" ht="12.75">
      <c r="A256" s="173" t="s">
        <v>772</v>
      </c>
      <c r="B256" s="5" t="s">
        <v>471</v>
      </c>
      <c r="C256" s="176">
        <v>739</v>
      </c>
      <c r="D256" s="176">
        <v>741</v>
      </c>
      <c r="E256" s="176">
        <v>760</v>
      </c>
      <c r="F256" s="176">
        <v>780</v>
      </c>
      <c r="G256" s="176">
        <v>806</v>
      </c>
    </row>
    <row r="257" spans="1:7" ht="12.75">
      <c r="A257" s="173" t="s">
        <v>773</v>
      </c>
      <c r="B257" s="5" t="s">
        <v>472</v>
      </c>
      <c r="C257" s="176">
        <v>662</v>
      </c>
      <c r="D257" s="176">
        <v>709</v>
      </c>
      <c r="E257" s="176">
        <v>683</v>
      </c>
      <c r="F257" s="176">
        <v>771</v>
      </c>
      <c r="G257" s="176">
        <v>731</v>
      </c>
    </row>
    <row r="258" spans="1:7" ht="12.75">
      <c r="A258" s="173" t="s">
        <v>774</v>
      </c>
      <c r="B258" s="5" t="s">
        <v>473</v>
      </c>
      <c r="C258" s="176">
        <v>920</v>
      </c>
      <c r="D258" s="176">
        <v>904</v>
      </c>
      <c r="E258" s="176">
        <v>837</v>
      </c>
      <c r="F258" s="176">
        <v>814</v>
      </c>
      <c r="G258" s="176">
        <v>818</v>
      </c>
    </row>
    <row r="259" spans="1:7" ht="12.75">
      <c r="A259" s="173" t="s">
        <v>775</v>
      </c>
      <c r="B259" s="5" t="s">
        <v>474</v>
      </c>
      <c r="C259" s="176">
        <v>783</v>
      </c>
      <c r="D259" s="176">
        <v>750</v>
      </c>
      <c r="E259" s="176">
        <v>771</v>
      </c>
      <c r="F259" s="176">
        <v>822</v>
      </c>
      <c r="G259" s="176">
        <v>805</v>
      </c>
    </row>
    <row r="260" spans="1:7" ht="12.75">
      <c r="A260" s="173" t="s">
        <v>776</v>
      </c>
      <c r="B260" s="5" t="s">
        <v>475</v>
      </c>
      <c r="C260" s="176">
        <v>1616</v>
      </c>
      <c r="D260" s="176">
        <v>1299</v>
      </c>
      <c r="E260" s="176">
        <v>1317</v>
      </c>
      <c r="F260" s="176">
        <v>1077</v>
      </c>
      <c r="G260" s="176">
        <v>1086</v>
      </c>
    </row>
    <row r="261" spans="1:7" ht="12.75">
      <c r="A261" s="173" t="s">
        <v>777</v>
      </c>
      <c r="B261" s="5" t="s">
        <v>476</v>
      </c>
      <c r="C261" s="176">
        <v>742</v>
      </c>
      <c r="D261" s="176">
        <v>737</v>
      </c>
      <c r="E261" s="176">
        <v>853</v>
      </c>
      <c r="F261" s="176">
        <v>876</v>
      </c>
      <c r="G261" s="176">
        <v>825</v>
      </c>
    </row>
    <row r="262" spans="1:7" ht="12.75">
      <c r="A262" s="173" t="s">
        <v>778</v>
      </c>
      <c r="B262" s="5" t="s">
        <v>477</v>
      </c>
      <c r="C262" s="176">
        <v>743</v>
      </c>
      <c r="D262" s="176">
        <v>720</v>
      </c>
      <c r="E262" s="176">
        <v>700</v>
      </c>
      <c r="F262" s="176">
        <v>661</v>
      </c>
      <c r="G262" s="176">
        <v>804</v>
      </c>
    </row>
    <row r="263" spans="1:7" ht="12.75">
      <c r="A263" s="173" t="s">
        <v>779</v>
      </c>
      <c r="B263" s="5" t="s">
        <v>478</v>
      </c>
      <c r="C263" s="176">
        <v>702</v>
      </c>
      <c r="D263" s="176">
        <v>800</v>
      </c>
      <c r="E263" s="176">
        <v>739</v>
      </c>
      <c r="F263" s="176">
        <v>738</v>
      </c>
      <c r="G263" s="176">
        <v>820</v>
      </c>
    </row>
    <row r="264" spans="1:7" ht="12.75">
      <c r="A264" s="173" t="s">
        <v>780</v>
      </c>
      <c r="B264" s="5" t="s">
        <v>479</v>
      </c>
      <c r="C264" s="176">
        <v>711</v>
      </c>
      <c r="D264" s="176">
        <v>719</v>
      </c>
      <c r="E264" s="176">
        <v>739</v>
      </c>
      <c r="F264" s="176">
        <v>743</v>
      </c>
      <c r="G264" s="176">
        <v>775</v>
      </c>
    </row>
    <row r="265" spans="1:7" ht="12.75">
      <c r="A265" s="173" t="s">
        <v>781</v>
      </c>
      <c r="B265" s="5" t="s">
        <v>480</v>
      </c>
      <c r="C265" s="176">
        <v>786</v>
      </c>
      <c r="D265" s="176">
        <v>708</v>
      </c>
      <c r="E265" s="176">
        <v>788</v>
      </c>
      <c r="F265" s="176">
        <v>749</v>
      </c>
      <c r="G265" s="176">
        <v>734</v>
      </c>
    </row>
    <row r="266" spans="1:7" ht="12.75">
      <c r="A266" s="173" t="s">
        <v>782</v>
      </c>
      <c r="B266" s="5" t="s">
        <v>481</v>
      </c>
      <c r="C266" s="176">
        <v>702</v>
      </c>
      <c r="D266" s="176">
        <v>730</v>
      </c>
      <c r="E266" s="176">
        <v>818</v>
      </c>
      <c r="F266" s="176">
        <v>746</v>
      </c>
      <c r="G266" s="176">
        <v>823</v>
      </c>
    </row>
    <row r="267" spans="1:7" ht="12.75">
      <c r="A267" s="173" t="s">
        <v>783</v>
      </c>
      <c r="B267" s="5" t="s">
        <v>482</v>
      </c>
      <c r="C267" s="176">
        <v>631</v>
      </c>
      <c r="D267" s="176">
        <v>649</v>
      </c>
      <c r="E267" s="176">
        <v>678</v>
      </c>
      <c r="F267" s="176">
        <v>685</v>
      </c>
      <c r="G267" s="176">
        <v>720</v>
      </c>
    </row>
    <row r="268" spans="1:7" ht="12.75">
      <c r="A268" s="173" t="s">
        <v>784</v>
      </c>
      <c r="B268" s="5" t="s">
        <v>483</v>
      </c>
      <c r="C268" s="176">
        <v>555</v>
      </c>
      <c r="D268" s="176">
        <v>685</v>
      </c>
      <c r="E268" s="176">
        <v>795</v>
      </c>
      <c r="F268" s="176">
        <v>864</v>
      </c>
      <c r="G268" s="176">
        <v>840</v>
      </c>
    </row>
    <row r="269" spans="1:7" ht="12.75">
      <c r="A269" s="173" t="s">
        <v>785</v>
      </c>
      <c r="B269" s="5" t="s">
        <v>484</v>
      </c>
      <c r="C269" s="176">
        <v>1470</v>
      </c>
      <c r="D269" s="176">
        <v>1663</v>
      </c>
      <c r="E269" s="176">
        <v>1623</v>
      </c>
      <c r="F269" s="176">
        <v>1553</v>
      </c>
      <c r="G269" s="176">
        <v>948</v>
      </c>
    </row>
    <row r="270" spans="1:7" ht="12.75">
      <c r="A270" s="173" t="s">
        <v>786</v>
      </c>
      <c r="B270" s="5" t="s">
        <v>485</v>
      </c>
      <c r="C270" s="176">
        <v>886</v>
      </c>
      <c r="D270" s="176">
        <v>850</v>
      </c>
      <c r="E270" s="176">
        <v>829</v>
      </c>
      <c r="F270" s="176">
        <v>803</v>
      </c>
      <c r="G270" s="176">
        <v>788</v>
      </c>
    </row>
    <row r="271" spans="1:7" ht="12.75">
      <c r="A271" s="173" t="s">
        <v>787</v>
      </c>
      <c r="B271" s="5" t="s">
        <v>486</v>
      </c>
      <c r="C271" s="176">
        <v>698</v>
      </c>
      <c r="D271" s="176">
        <v>729</v>
      </c>
      <c r="E271" s="176">
        <v>719</v>
      </c>
      <c r="F271" s="176">
        <v>738</v>
      </c>
      <c r="G271" s="176">
        <v>711</v>
      </c>
    </row>
    <row r="272" spans="1:7" ht="12.75">
      <c r="A272" s="173" t="s">
        <v>788</v>
      </c>
      <c r="B272" s="5" t="s">
        <v>487</v>
      </c>
      <c r="C272" s="176">
        <v>904</v>
      </c>
      <c r="D272" s="176">
        <v>931</v>
      </c>
      <c r="E272" s="176">
        <v>845</v>
      </c>
      <c r="F272" s="176">
        <v>898</v>
      </c>
      <c r="G272" s="176">
        <v>949</v>
      </c>
    </row>
    <row r="273" spans="1:7" ht="12.75">
      <c r="A273" s="173" t="s">
        <v>789</v>
      </c>
      <c r="B273" s="5" t="s">
        <v>488</v>
      </c>
      <c r="C273" s="176">
        <v>871</v>
      </c>
      <c r="D273" s="176">
        <v>986</v>
      </c>
      <c r="E273" s="176">
        <v>946</v>
      </c>
      <c r="F273" s="176">
        <v>861</v>
      </c>
      <c r="G273" s="176">
        <v>934</v>
      </c>
    </row>
    <row r="274" spans="1:7" ht="12.75">
      <c r="A274" s="173" t="s">
        <v>790</v>
      </c>
      <c r="B274" s="5" t="s">
        <v>489</v>
      </c>
      <c r="C274" s="176">
        <v>1006</v>
      </c>
      <c r="D274" s="176">
        <v>1000</v>
      </c>
      <c r="E274" s="176">
        <v>964</v>
      </c>
      <c r="F274" s="176">
        <v>842</v>
      </c>
      <c r="G274" s="176">
        <v>857</v>
      </c>
    </row>
    <row r="275" spans="1:7" ht="12.75">
      <c r="A275" s="173" t="s">
        <v>791</v>
      </c>
      <c r="B275" s="5" t="s">
        <v>490</v>
      </c>
      <c r="C275" s="176">
        <v>846</v>
      </c>
      <c r="D275" s="176">
        <v>1037</v>
      </c>
      <c r="E275" s="176">
        <v>1135</v>
      </c>
      <c r="F275" s="176">
        <v>1142</v>
      </c>
      <c r="G275" s="176">
        <v>1208</v>
      </c>
    </row>
    <row r="276" spans="1:7" ht="12.75">
      <c r="A276" s="173" t="s">
        <v>792</v>
      </c>
      <c r="B276" s="5" t="s">
        <v>491</v>
      </c>
      <c r="C276" s="176">
        <v>834</v>
      </c>
      <c r="D276" s="176">
        <v>810</v>
      </c>
      <c r="E276" s="176">
        <v>846</v>
      </c>
      <c r="F276" s="176">
        <v>906</v>
      </c>
      <c r="G276" s="176">
        <v>813</v>
      </c>
    </row>
    <row r="277" spans="1:7" ht="12.75">
      <c r="A277" s="173" t="s">
        <v>793</v>
      </c>
      <c r="B277" s="5" t="s">
        <v>492</v>
      </c>
      <c r="C277" s="176">
        <v>865</v>
      </c>
      <c r="D277" s="176">
        <v>823</v>
      </c>
      <c r="E277" s="176">
        <v>883</v>
      </c>
      <c r="F277" s="176">
        <v>896</v>
      </c>
      <c r="G277" s="176">
        <v>913</v>
      </c>
    </row>
    <row r="278" spans="1:7" ht="12.75">
      <c r="A278" s="173" t="s">
        <v>794</v>
      </c>
      <c r="B278" s="5" t="s">
        <v>493</v>
      </c>
      <c r="C278" s="176">
        <v>486</v>
      </c>
      <c r="D278" s="176">
        <v>518</v>
      </c>
      <c r="E278" s="176">
        <v>439</v>
      </c>
      <c r="F278" s="176">
        <v>541</v>
      </c>
      <c r="G278" s="176">
        <v>581</v>
      </c>
    </row>
    <row r="279" spans="1:7" ht="12.75">
      <c r="A279" s="173" t="s">
        <v>795</v>
      </c>
      <c r="B279" s="5" t="s">
        <v>494</v>
      </c>
      <c r="C279" s="176">
        <v>1044</v>
      </c>
      <c r="D279" s="176">
        <v>1005</v>
      </c>
      <c r="E279" s="176">
        <v>1037</v>
      </c>
      <c r="F279" s="176">
        <v>915</v>
      </c>
      <c r="G279" s="176">
        <v>1005</v>
      </c>
    </row>
    <row r="280" spans="1:7" ht="12.75">
      <c r="A280" s="173" t="s">
        <v>796</v>
      </c>
      <c r="B280" s="5" t="s">
        <v>495</v>
      </c>
      <c r="C280" s="176">
        <v>676</v>
      </c>
      <c r="D280" s="176">
        <v>682</v>
      </c>
      <c r="E280" s="176">
        <v>695</v>
      </c>
      <c r="F280" s="176">
        <v>762</v>
      </c>
      <c r="G280" s="176">
        <v>762</v>
      </c>
    </row>
    <row r="281" spans="1:7" ht="12.75">
      <c r="A281" s="173" t="s">
        <v>797</v>
      </c>
      <c r="B281" s="5" t="s">
        <v>496</v>
      </c>
      <c r="C281" s="176">
        <v>801</v>
      </c>
      <c r="D281" s="176">
        <v>762</v>
      </c>
      <c r="E281" s="176">
        <v>790</v>
      </c>
      <c r="F281" s="176">
        <v>823</v>
      </c>
      <c r="G281" s="176">
        <v>891</v>
      </c>
    </row>
    <row r="282" spans="1:7" ht="12.75">
      <c r="A282" s="173" t="s">
        <v>798</v>
      </c>
      <c r="B282" s="5" t="s">
        <v>497</v>
      </c>
      <c r="C282" s="176">
        <v>708</v>
      </c>
      <c r="D282" s="176">
        <v>674</v>
      </c>
      <c r="E282" s="176">
        <v>694</v>
      </c>
      <c r="F282" s="176">
        <v>702</v>
      </c>
      <c r="G282" s="176">
        <v>747</v>
      </c>
    </row>
    <row r="283" spans="1:7" ht="12.75">
      <c r="A283" s="173" t="s">
        <v>799</v>
      </c>
      <c r="B283" s="5" t="s">
        <v>498</v>
      </c>
      <c r="C283" s="176">
        <v>604</v>
      </c>
      <c r="D283" s="176">
        <v>596</v>
      </c>
      <c r="E283" s="176">
        <v>658</v>
      </c>
      <c r="F283" s="176">
        <v>684</v>
      </c>
      <c r="G283" s="176">
        <v>685</v>
      </c>
    </row>
    <row r="284" spans="1:7" ht="12.75">
      <c r="A284" s="173" t="s">
        <v>800</v>
      </c>
      <c r="B284" s="5" t="s">
        <v>499</v>
      </c>
      <c r="C284" s="176">
        <v>994</v>
      </c>
      <c r="D284" s="176">
        <v>845</v>
      </c>
      <c r="E284" s="176">
        <v>902</v>
      </c>
      <c r="F284" s="176">
        <v>912</v>
      </c>
      <c r="G284" s="176">
        <v>898</v>
      </c>
    </row>
    <row r="285" spans="1:7" ht="12.75">
      <c r="A285" s="173" t="s">
        <v>801</v>
      </c>
      <c r="B285" s="5" t="s">
        <v>500</v>
      </c>
      <c r="C285" s="176">
        <v>2392</v>
      </c>
      <c r="D285" s="176">
        <v>2407</v>
      </c>
      <c r="E285" s="176">
        <v>2158</v>
      </c>
      <c r="F285" s="176">
        <v>1737</v>
      </c>
      <c r="G285" s="176">
        <v>2184</v>
      </c>
    </row>
    <row r="286" spans="1:7" ht="12.75">
      <c r="A286" s="173" t="s">
        <v>802</v>
      </c>
      <c r="B286" s="5" t="s">
        <v>501</v>
      </c>
      <c r="C286" s="176">
        <v>711</v>
      </c>
      <c r="D286" s="176">
        <v>651</v>
      </c>
      <c r="E286" s="176">
        <v>626</v>
      </c>
      <c r="F286" s="176">
        <v>661</v>
      </c>
      <c r="G286" s="176">
        <v>768</v>
      </c>
    </row>
    <row r="287" spans="1:7" ht="12.75">
      <c r="A287" s="173" t="s">
        <v>803</v>
      </c>
      <c r="B287" s="5" t="s">
        <v>502</v>
      </c>
      <c r="C287" s="176">
        <v>654</v>
      </c>
      <c r="D287" s="176">
        <v>704</v>
      </c>
      <c r="E287" s="176">
        <v>736</v>
      </c>
      <c r="F287" s="176">
        <v>802</v>
      </c>
      <c r="G287" s="176">
        <v>764</v>
      </c>
    </row>
    <row r="288" spans="1:7" ht="12.75">
      <c r="A288" s="173" t="s">
        <v>804</v>
      </c>
      <c r="B288" s="5" t="s">
        <v>503</v>
      </c>
      <c r="C288" s="176">
        <v>613</v>
      </c>
      <c r="D288" s="176">
        <v>624</v>
      </c>
      <c r="E288" s="176">
        <v>668</v>
      </c>
      <c r="F288" s="176">
        <v>764</v>
      </c>
      <c r="G288" s="176">
        <v>770</v>
      </c>
    </row>
    <row r="289" spans="1:7" ht="12.75">
      <c r="A289" s="173" t="s">
        <v>805</v>
      </c>
      <c r="B289" s="5" t="s">
        <v>504</v>
      </c>
      <c r="C289" s="176">
        <v>811</v>
      </c>
      <c r="D289" s="176">
        <v>377</v>
      </c>
      <c r="E289" s="176">
        <v>398</v>
      </c>
      <c r="F289" s="176">
        <v>713</v>
      </c>
      <c r="G289" s="176">
        <v>673</v>
      </c>
    </row>
    <row r="290" spans="1:7" ht="12.75">
      <c r="A290" s="173" t="s">
        <v>806</v>
      </c>
      <c r="B290" s="5" t="s">
        <v>505</v>
      </c>
      <c r="C290" s="176">
        <v>1531</v>
      </c>
      <c r="D290" s="176">
        <v>1344</v>
      </c>
      <c r="E290" s="176">
        <v>1231</v>
      </c>
      <c r="F290" s="176">
        <v>1093</v>
      </c>
      <c r="G290" s="176">
        <v>1152</v>
      </c>
    </row>
    <row r="291" spans="1:7" ht="12.75">
      <c r="A291" s="173" t="s">
        <v>807</v>
      </c>
      <c r="B291" s="5" t="s">
        <v>506</v>
      </c>
      <c r="C291" s="176">
        <v>767</v>
      </c>
      <c r="D291" s="176">
        <v>836</v>
      </c>
      <c r="E291" s="176">
        <v>705</v>
      </c>
      <c r="F291" s="176">
        <v>778</v>
      </c>
      <c r="G291" s="176">
        <v>789</v>
      </c>
    </row>
    <row r="292" spans="1:7" ht="12.75">
      <c r="A292" s="173" t="s">
        <v>808</v>
      </c>
      <c r="B292" s="5" t="s">
        <v>507</v>
      </c>
      <c r="C292" s="176">
        <v>681</v>
      </c>
      <c r="D292" s="176">
        <v>692</v>
      </c>
      <c r="E292" s="176">
        <v>752</v>
      </c>
      <c r="F292" s="176">
        <v>747</v>
      </c>
      <c r="G292" s="176">
        <v>774</v>
      </c>
    </row>
    <row r="293" spans="1:7" ht="12.75">
      <c r="A293" s="173" t="s">
        <v>809</v>
      </c>
      <c r="B293" s="5" t="s">
        <v>508</v>
      </c>
      <c r="C293" s="176">
        <v>678</v>
      </c>
      <c r="D293" s="176">
        <v>731</v>
      </c>
      <c r="E293" s="176">
        <v>775</v>
      </c>
      <c r="F293" s="176">
        <v>852</v>
      </c>
      <c r="G293" s="176">
        <v>821</v>
      </c>
    </row>
    <row r="294" spans="1:7" ht="12.75">
      <c r="A294" s="173" t="s">
        <v>810</v>
      </c>
      <c r="B294" s="5" t="s">
        <v>509</v>
      </c>
      <c r="C294" s="176">
        <v>667</v>
      </c>
      <c r="D294" s="176">
        <v>677</v>
      </c>
      <c r="E294" s="176">
        <v>687</v>
      </c>
      <c r="F294" s="176">
        <v>709</v>
      </c>
      <c r="G294" s="176">
        <v>739</v>
      </c>
    </row>
    <row r="295" spans="1:7" ht="12.75">
      <c r="A295" s="173" t="s">
        <v>811</v>
      </c>
      <c r="B295" s="5" t="s">
        <v>510</v>
      </c>
      <c r="C295" s="176">
        <v>622</v>
      </c>
      <c r="D295" s="176">
        <v>653</v>
      </c>
      <c r="E295" s="176">
        <v>663</v>
      </c>
      <c r="F295" s="176">
        <v>723</v>
      </c>
      <c r="G295" s="176">
        <v>665</v>
      </c>
    </row>
    <row r="296" spans="1:7" ht="12.75">
      <c r="A296" s="173" t="s">
        <v>812</v>
      </c>
      <c r="B296" s="5" t="s">
        <v>511</v>
      </c>
      <c r="C296" s="176">
        <v>1439</v>
      </c>
      <c r="D296" s="176">
        <v>1283</v>
      </c>
      <c r="E296" s="176">
        <v>1166</v>
      </c>
      <c r="F296" s="176">
        <v>1066</v>
      </c>
      <c r="G296" s="176">
        <v>1075</v>
      </c>
    </row>
    <row r="297" spans="1:7" ht="13.5" thickBot="1">
      <c r="A297" s="173" t="s">
        <v>813</v>
      </c>
      <c r="B297" s="5" t="s">
        <v>57</v>
      </c>
      <c r="C297" s="176">
        <v>1197</v>
      </c>
      <c r="D297" s="176">
        <v>1230</v>
      </c>
      <c r="E297" s="176">
        <v>1427</v>
      </c>
      <c r="F297" s="176">
        <v>1410</v>
      </c>
      <c r="G297" s="176">
        <v>1455</v>
      </c>
    </row>
    <row r="298" spans="1:7" ht="13.5" thickBot="1">
      <c r="A298" s="78" t="s">
        <v>512</v>
      </c>
      <c r="B298" s="75" t="s">
        <v>59</v>
      </c>
      <c r="C298" s="75">
        <v>797</v>
      </c>
      <c r="D298" s="75">
        <v>808</v>
      </c>
      <c r="E298" s="75">
        <v>832</v>
      </c>
      <c r="F298" s="75">
        <v>874</v>
      </c>
      <c r="G298" s="75">
        <v>896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2.140625" style="7" customWidth="1"/>
    <col min="3" max="3" width="8.7109375" style="7" customWidth="1"/>
    <col min="4" max="4" width="8.57421875" style="7" customWidth="1"/>
    <col min="5" max="5" width="8.7109375" style="7" customWidth="1"/>
    <col min="6" max="6" width="9.421875" style="7" customWidth="1"/>
    <col min="7" max="7" width="8.57421875" style="7" customWidth="1"/>
    <col min="8" max="8" width="9.140625" style="7" customWidth="1"/>
    <col min="9" max="9" width="9.00390625" style="7" customWidth="1"/>
    <col min="10" max="10" width="9.421875" style="7" customWidth="1"/>
    <col min="11" max="24" width="9.140625" style="7" customWidth="1"/>
    <col min="25" max="25" width="9.57421875" style="7" bestFit="1" customWidth="1"/>
    <col min="26" max="16384" width="9.140625" style="7" customWidth="1"/>
  </cols>
  <sheetData>
    <row r="1" ht="15">
      <c r="A1" s="1" t="s">
        <v>54</v>
      </c>
    </row>
    <row r="2" ht="14.25">
      <c r="A2" s="3" t="s">
        <v>190</v>
      </c>
    </row>
    <row r="3" ht="14.25">
      <c r="A3" s="3"/>
    </row>
    <row r="4" ht="13.5" thickBot="1"/>
    <row r="5" spans="1:20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15">
        <v>2003</v>
      </c>
      <c r="G5" s="26">
        <v>2004</v>
      </c>
      <c r="H5" s="26">
        <v>2005</v>
      </c>
      <c r="I5" s="152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 t="s">
        <v>830</v>
      </c>
    </row>
    <row r="6" spans="1:20" ht="13.5" thickBot="1">
      <c r="A6" s="23" t="s">
        <v>46</v>
      </c>
      <c r="B6" s="23" t="s">
        <v>47</v>
      </c>
      <c r="C6" s="16"/>
      <c r="D6" s="16"/>
      <c r="E6" s="16"/>
      <c r="F6" s="16"/>
      <c r="G6" s="16"/>
      <c r="H6" s="16"/>
      <c r="I6" s="90"/>
      <c r="J6" s="16"/>
      <c r="K6" s="16"/>
      <c r="L6" s="16"/>
      <c r="M6" s="16"/>
      <c r="N6" s="69"/>
      <c r="O6" s="69"/>
      <c r="P6" s="69"/>
      <c r="Q6" s="69"/>
      <c r="R6" s="69"/>
      <c r="S6" s="69"/>
      <c r="T6" s="69"/>
    </row>
    <row r="7" spans="1:20" ht="12.75">
      <c r="A7" s="19" t="s">
        <v>1</v>
      </c>
      <c r="B7" s="17" t="s">
        <v>2</v>
      </c>
      <c r="C7" s="30">
        <v>688783</v>
      </c>
      <c r="D7" s="30">
        <v>711057</v>
      </c>
      <c r="E7" s="30">
        <v>738287</v>
      </c>
      <c r="F7" s="30">
        <v>762610</v>
      </c>
      <c r="G7" s="30">
        <v>815405</v>
      </c>
      <c r="H7" s="30">
        <v>854894</v>
      </c>
      <c r="I7" s="30">
        <v>898103</v>
      </c>
      <c r="J7" s="30">
        <v>971237</v>
      </c>
      <c r="K7" s="30">
        <v>1001441</v>
      </c>
      <c r="L7" s="5">
        <v>1029647</v>
      </c>
      <c r="M7" s="30">
        <v>1070091</v>
      </c>
      <c r="N7" s="30">
        <v>1135358</v>
      </c>
      <c r="O7" s="30">
        <v>1157178</v>
      </c>
      <c r="P7" s="30">
        <v>1185966</v>
      </c>
      <c r="Q7" s="30">
        <v>1258791</v>
      </c>
      <c r="R7" s="30">
        <v>1352488</v>
      </c>
      <c r="S7" s="30">
        <v>1404708</v>
      </c>
      <c r="T7" s="30">
        <v>1439577</v>
      </c>
    </row>
    <row r="8" spans="1:20" ht="12.75">
      <c r="A8" s="20" t="s">
        <v>3</v>
      </c>
      <c r="B8" s="13" t="s">
        <v>4</v>
      </c>
      <c r="C8" s="30">
        <v>70930</v>
      </c>
      <c r="D8" s="30">
        <v>80176</v>
      </c>
      <c r="E8" s="30">
        <v>83054</v>
      </c>
      <c r="F8" s="30">
        <v>88055</v>
      </c>
      <c r="G8" s="30">
        <v>89397</v>
      </c>
      <c r="H8" s="30">
        <v>94099</v>
      </c>
      <c r="I8" s="30">
        <v>100666</v>
      </c>
      <c r="J8" s="30">
        <v>102473</v>
      </c>
      <c r="K8" s="30">
        <v>109159</v>
      </c>
      <c r="L8" s="5">
        <v>106838</v>
      </c>
      <c r="M8" s="30">
        <v>112771</v>
      </c>
      <c r="N8" s="30">
        <v>118388</v>
      </c>
      <c r="O8" s="30">
        <v>120809</v>
      </c>
      <c r="P8" s="30">
        <v>127679</v>
      </c>
      <c r="Q8" s="30">
        <v>131695</v>
      </c>
      <c r="R8" s="30">
        <v>139114</v>
      </c>
      <c r="S8" s="30">
        <v>146493</v>
      </c>
      <c r="T8" s="30">
        <v>156267</v>
      </c>
    </row>
    <row r="9" spans="1:21" ht="12.75">
      <c r="A9" s="20" t="s">
        <v>5</v>
      </c>
      <c r="B9" s="13" t="s">
        <v>6</v>
      </c>
      <c r="C9" s="30">
        <v>54165</v>
      </c>
      <c r="D9" s="30">
        <v>56274</v>
      </c>
      <c r="E9" s="30">
        <v>58094</v>
      </c>
      <c r="F9" s="30">
        <v>59786</v>
      </c>
      <c r="G9" s="30">
        <v>64176</v>
      </c>
      <c r="H9" s="30">
        <v>66250</v>
      </c>
      <c r="I9" s="30">
        <v>69718</v>
      </c>
      <c r="J9" s="30">
        <v>76460</v>
      </c>
      <c r="K9" s="30">
        <v>78778</v>
      </c>
      <c r="L9" s="5">
        <v>70441</v>
      </c>
      <c r="M9" s="30">
        <v>80895</v>
      </c>
      <c r="N9" s="30">
        <v>83703</v>
      </c>
      <c r="O9" s="30">
        <v>84513</v>
      </c>
      <c r="P9" s="30">
        <v>82113</v>
      </c>
      <c r="Q9" s="30">
        <v>83224</v>
      </c>
      <c r="R9" s="30">
        <v>86224</v>
      </c>
      <c r="S9" s="30">
        <v>90677</v>
      </c>
      <c r="T9" s="30">
        <v>98503</v>
      </c>
      <c r="U9" s="30"/>
    </row>
    <row r="10" spans="1:21" ht="12.75">
      <c r="A10" s="20" t="s">
        <v>7</v>
      </c>
      <c r="B10" s="13" t="s">
        <v>8</v>
      </c>
      <c r="C10" s="30">
        <v>96275</v>
      </c>
      <c r="D10" s="30">
        <v>100785</v>
      </c>
      <c r="E10" s="30">
        <v>106035</v>
      </c>
      <c r="F10" s="30">
        <v>107203</v>
      </c>
      <c r="G10" s="30">
        <v>110986</v>
      </c>
      <c r="H10" s="30">
        <v>115479</v>
      </c>
      <c r="I10" s="30">
        <v>121425</v>
      </c>
      <c r="J10" s="30">
        <v>131843</v>
      </c>
      <c r="K10" s="30">
        <v>132525</v>
      </c>
      <c r="L10" s="5">
        <v>134350</v>
      </c>
      <c r="M10" s="30">
        <v>141091</v>
      </c>
      <c r="N10" s="30">
        <v>145902</v>
      </c>
      <c r="O10" s="30">
        <v>146773</v>
      </c>
      <c r="P10" s="30">
        <v>151126</v>
      </c>
      <c r="Q10" s="30">
        <v>157484</v>
      </c>
      <c r="R10" s="30">
        <v>165897</v>
      </c>
      <c r="S10" s="30">
        <v>172293</v>
      </c>
      <c r="T10" s="30">
        <v>177416</v>
      </c>
      <c r="U10" s="30"/>
    </row>
    <row r="11" spans="1:21" ht="12.75">
      <c r="A11" s="20" t="s">
        <v>9</v>
      </c>
      <c r="B11" s="13" t="s">
        <v>10</v>
      </c>
      <c r="C11" s="30">
        <v>80563</v>
      </c>
      <c r="D11" s="30">
        <v>83236</v>
      </c>
      <c r="E11" s="30">
        <v>86270</v>
      </c>
      <c r="F11" s="30">
        <v>88860</v>
      </c>
      <c r="G11" s="30">
        <v>93234</v>
      </c>
      <c r="H11" s="30">
        <v>91195</v>
      </c>
      <c r="I11" s="30">
        <v>99981</v>
      </c>
      <c r="J11" s="30">
        <v>108684</v>
      </c>
      <c r="K11" s="30">
        <v>111288</v>
      </c>
      <c r="L11" s="5">
        <v>101031</v>
      </c>
      <c r="M11" s="30">
        <v>106522</v>
      </c>
      <c r="N11" s="30">
        <v>113487</v>
      </c>
      <c r="O11" s="30">
        <v>113670</v>
      </c>
      <c r="P11" s="30">
        <v>115899</v>
      </c>
      <c r="Q11" s="30">
        <v>120737</v>
      </c>
      <c r="R11" s="30">
        <v>127905</v>
      </c>
      <c r="S11" s="30">
        <v>137058</v>
      </c>
      <c r="T11" s="30">
        <v>146178</v>
      </c>
      <c r="U11" s="30"/>
    </row>
    <row r="12" spans="1:21" ht="12.75">
      <c r="A12" s="20" t="s">
        <v>11</v>
      </c>
      <c r="B12" s="13" t="s">
        <v>12</v>
      </c>
      <c r="C12" s="30">
        <v>43110</v>
      </c>
      <c r="D12" s="30">
        <v>44484</v>
      </c>
      <c r="E12" s="30">
        <v>46064</v>
      </c>
      <c r="F12" s="30">
        <v>47578</v>
      </c>
      <c r="G12" s="30">
        <v>50984</v>
      </c>
      <c r="H12" s="30">
        <v>48514</v>
      </c>
      <c r="I12" s="30">
        <v>55549</v>
      </c>
      <c r="J12" s="30">
        <v>60567</v>
      </c>
      <c r="K12" s="30">
        <v>62356</v>
      </c>
      <c r="L12" s="5">
        <v>56572</v>
      </c>
      <c r="M12" s="30">
        <v>62038</v>
      </c>
      <c r="N12" s="30">
        <v>64471</v>
      </c>
      <c r="O12" s="30">
        <v>65503</v>
      </c>
      <c r="P12" s="30">
        <v>67707</v>
      </c>
      <c r="Q12" s="30">
        <v>69096</v>
      </c>
      <c r="R12" s="30">
        <v>75955</v>
      </c>
      <c r="S12" s="30">
        <v>79933</v>
      </c>
      <c r="T12" s="30">
        <v>84240</v>
      </c>
      <c r="U12" s="30"/>
    </row>
    <row r="13" spans="1:21" ht="12.75">
      <c r="A13" s="20" t="s">
        <v>13</v>
      </c>
      <c r="B13" s="13" t="s">
        <v>14</v>
      </c>
      <c r="C13" s="30">
        <v>52672</v>
      </c>
      <c r="D13" s="30">
        <v>54518</v>
      </c>
      <c r="E13" s="30">
        <v>57113</v>
      </c>
      <c r="F13" s="30">
        <v>60265</v>
      </c>
      <c r="G13" s="30">
        <v>60479</v>
      </c>
      <c r="H13" s="30">
        <v>62527</v>
      </c>
      <c r="I13" s="30">
        <v>66724</v>
      </c>
      <c r="J13" s="30">
        <v>67412</v>
      </c>
      <c r="K13" s="30">
        <v>71770</v>
      </c>
      <c r="L13" s="5">
        <v>64795</v>
      </c>
      <c r="M13" s="30">
        <v>71327</v>
      </c>
      <c r="N13" s="30">
        <v>72450</v>
      </c>
      <c r="O13" s="30">
        <v>70663</v>
      </c>
      <c r="P13" s="30">
        <v>72370</v>
      </c>
      <c r="Q13" s="30">
        <v>73980</v>
      </c>
      <c r="R13" s="30">
        <v>78042</v>
      </c>
      <c r="S13" s="30">
        <v>80939</v>
      </c>
      <c r="T13" s="30">
        <v>83613</v>
      </c>
      <c r="U13" s="30"/>
    </row>
    <row r="14" spans="1:21" ht="12.75">
      <c r="A14" s="20" t="s">
        <v>15</v>
      </c>
      <c r="B14" s="13" t="s">
        <v>16</v>
      </c>
      <c r="C14" s="30">
        <v>11947</v>
      </c>
      <c r="D14" s="30">
        <v>11802</v>
      </c>
      <c r="E14" s="30">
        <v>12811</v>
      </c>
      <c r="F14" s="30">
        <v>13697</v>
      </c>
      <c r="G14" s="30">
        <v>13924</v>
      </c>
      <c r="H14" s="30">
        <v>14215</v>
      </c>
      <c r="I14" s="30">
        <v>14859</v>
      </c>
      <c r="J14" s="30">
        <v>15511</v>
      </c>
      <c r="K14" s="30">
        <v>15230</v>
      </c>
      <c r="L14" s="5">
        <v>15062</v>
      </c>
      <c r="M14" s="30">
        <v>15770</v>
      </c>
      <c r="N14" s="30">
        <v>16710</v>
      </c>
      <c r="O14" s="30">
        <v>16784</v>
      </c>
      <c r="P14" s="30">
        <v>17390</v>
      </c>
      <c r="Q14" s="30">
        <v>17704</v>
      </c>
      <c r="R14" s="30">
        <v>18625</v>
      </c>
      <c r="S14" s="30">
        <v>19044</v>
      </c>
      <c r="T14" s="30">
        <v>19765</v>
      </c>
      <c r="U14" s="30"/>
    </row>
    <row r="15" spans="1:21" ht="12.75">
      <c r="A15" s="18">
        <v>10</v>
      </c>
      <c r="B15" s="13" t="s">
        <v>18</v>
      </c>
      <c r="C15" s="30">
        <v>37477</v>
      </c>
      <c r="D15" s="30">
        <v>35073</v>
      </c>
      <c r="E15" s="30">
        <v>37348</v>
      </c>
      <c r="F15" s="30">
        <v>40084</v>
      </c>
      <c r="G15" s="30">
        <v>42803</v>
      </c>
      <c r="H15" s="30">
        <v>44129</v>
      </c>
      <c r="I15" s="30">
        <v>45264</v>
      </c>
      <c r="J15" s="30">
        <v>48420</v>
      </c>
      <c r="K15" s="30">
        <v>48193</v>
      </c>
      <c r="L15" s="5">
        <v>44849</v>
      </c>
      <c r="M15" s="30">
        <v>47826</v>
      </c>
      <c r="N15" s="30">
        <v>46990</v>
      </c>
      <c r="O15" s="30">
        <v>45473</v>
      </c>
      <c r="P15" s="30">
        <v>48059</v>
      </c>
      <c r="Q15" s="30">
        <v>49745</v>
      </c>
      <c r="R15" s="30">
        <v>52310</v>
      </c>
      <c r="S15" s="30">
        <v>52722</v>
      </c>
      <c r="T15" s="30">
        <v>53231</v>
      </c>
      <c r="U15" s="30"/>
    </row>
    <row r="16" spans="1:21" ht="12.75">
      <c r="A16" s="18">
        <v>12</v>
      </c>
      <c r="B16" s="13" t="s">
        <v>20</v>
      </c>
      <c r="C16" s="30">
        <v>272966</v>
      </c>
      <c r="D16" s="30">
        <v>285380</v>
      </c>
      <c r="E16" s="30">
        <v>300502</v>
      </c>
      <c r="F16" s="30">
        <v>307777</v>
      </c>
      <c r="G16" s="30">
        <v>318241</v>
      </c>
      <c r="H16" s="30">
        <v>331581</v>
      </c>
      <c r="I16" s="30">
        <v>353974</v>
      </c>
      <c r="J16" s="30">
        <v>395310</v>
      </c>
      <c r="K16" s="30">
        <v>387344</v>
      </c>
      <c r="L16" s="5">
        <v>372537</v>
      </c>
      <c r="M16" s="30">
        <v>399080</v>
      </c>
      <c r="N16" s="30">
        <v>408719</v>
      </c>
      <c r="O16" s="30">
        <v>413568</v>
      </c>
      <c r="P16" s="30">
        <v>423789</v>
      </c>
      <c r="Q16" s="30">
        <v>445562</v>
      </c>
      <c r="R16" s="30">
        <v>477309</v>
      </c>
      <c r="S16" s="30">
        <v>497982</v>
      </c>
      <c r="T16" s="30">
        <v>531133</v>
      </c>
      <c r="U16" s="30"/>
    </row>
    <row r="17" spans="1:21" ht="12.75">
      <c r="A17" s="18">
        <v>13</v>
      </c>
      <c r="B17" s="13" t="s">
        <v>22</v>
      </c>
      <c r="C17" s="30">
        <v>56271</v>
      </c>
      <c r="D17" s="30">
        <v>63286</v>
      </c>
      <c r="E17" s="30">
        <v>66410</v>
      </c>
      <c r="F17" s="30">
        <v>71655</v>
      </c>
      <c r="G17" s="30">
        <v>72835</v>
      </c>
      <c r="H17" s="30">
        <v>74596</v>
      </c>
      <c r="I17" s="30">
        <v>82222</v>
      </c>
      <c r="J17" s="30">
        <v>83946</v>
      </c>
      <c r="K17" s="30">
        <v>91034</v>
      </c>
      <c r="L17" s="5">
        <v>85437</v>
      </c>
      <c r="M17" s="30">
        <v>94460</v>
      </c>
      <c r="N17" s="30">
        <v>95661</v>
      </c>
      <c r="O17" s="30">
        <v>93954</v>
      </c>
      <c r="P17" s="30">
        <v>97155</v>
      </c>
      <c r="Q17" s="30">
        <v>98597</v>
      </c>
      <c r="R17" s="30">
        <v>101969</v>
      </c>
      <c r="S17" s="30">
        <v>109646</v>
      </c>
      <c r="T17" s="30">
        <v>113655</v>
      </c>
      <c r="U17" s="30"/>
    </row>
    <row r="18" spans="1:21" ht="12.75">
      <c r="A18" s="18">
        <v>14</v>
      </c>
      <c r="B18" s="13" t="s">
        <v>48</v>
      </c>
      <c r="C18" s="30">
        <v>400964</v>
      </c>
      <c r="D18" s="30">
        <v>419940</v>
      </c>
      <c r="E18" s="30">
        <v>427919</v>
      </c>
      <c r="F18" s="30">
        <v>457848</v>
      </c>
      <c r="G18" s="30">
        <v>470716</v>
      </c>
      <c r="H18" s="30">
        <v>487525</v>
      </c>
      <c r="I18" s="30">
        <v>524270</v>
      </c>
      <c r="J18" s="30">
        <v>552988</v>
      </c>
      <c r="K18" s="30">
        <v>570861</v>
      </c>
      <c r="L18" s="5">
        <v>543211</v>
      </c>
      <c r="M18" s="30">
        <v>580013</v>
      </c>
      <c r="N18" s="30">
        <v>603803</v>
      </c>
      <c r="O18" s="30">
        <v>602330</v>
      </c>
      <c r="P18" s="30">
        <v>623792</v>
      </c>
      <c r="Q18" s="30">
        <v>656717</v>
      </c>
      <c r="R18" s="30">
        <v>712868</v>
      </c>
      <c r="S18" s="30">
        <v>744525</v>
      </c>
      <c r="T18" s="30">
        <v>785493</v>
      </c>
      <c r="U18" s="30"/>
    </row>
    <row r="19" spans="1:21" ht="12.75">
      <c r="A19" s="18">
        <v>17</v>
      </c>
      <c r="B19" s="13" t="s">
        <v>26</v>
      </c>
      <c r="C19" s="30">
        <v>60159</v>
      </c>
      <c r="D19" s="30">
        <v>63594</v>
      </c>
      <c r="E19" s="30">
        <v>65892</v>
      </c>
      <c r="F19" s="30">
        <v>67903</v>
      </c>
      <c r="G19" s="30">
        <v>69528</v>
      </c>
      <c r="H19" s="30">
        <v>70501</v>
      </c>
      <c r="I19" s="30">
        <v>74648</v>
      </c>
      <c r="J19" s="30">
        <v>76855</v>
      </c>
      <c r="K19" s="30">
        <v>78887</v>
      </c>
      <c r="L19" s="5">
        <v>71661</v>
      </c>
      <c r="M19" s="30">
        <v>79093</v>
      </c>
      <c r="N19" s="30">
        <v>81805</v>
      </c>
      <c r="O19" s="30">
        <v>83310</v>
      </c>
      <c r="P19" s="30">
        <v>84488</v>
      </c>
      <c r="Q19" s="30">
        <v>85547</v>
      </c>
      <c r="R19" s="30">
        <v>90124</v>
      </c>
      <c r="S19" s="30">
        <v>95097</v>
      </c>
      <c r="T19" s="30">
        <v>100566</v>
      </c>
      <c r="U19" s="30"/>
    </row>
    <row r="20" spans="1:21" ht="12.75">
      <c r="A20" s="18">
        <v>18</v>
      </c>
      <c r="B20" s="13" t="s">
        <v>28</v>
      </c>
      <c r="C20" s="30">
        <v>62131</v>
      </c>
      <c r="D20" s="30">
        <v>62927</v>
      </c>
      <c r="E20" s="30">
        <v>66739</v>
      </c>
      <c r="F20" s="30">
        <v>70498</v>
      </c>
      <c r="G20" s="30">
        <v>75113</v>
      </c>
      <c r="H20" s="30">
        <v>76078</v>
      </c>
      <c r="I20" s="30">
        <v>83365</v>
      </c>
      <c r="J20" s="30">
        <v>86561</v>
      </c>
      <c r="K20" s="30">
        <v>86585</v>
      </c>
      <c r="L20" s="5">
        <v>83702</v>
      </c>
      <c r="M20" s="30">
        <v>90512</v>
      </c>
      <c r="N20" s="30">
        <v>95230</v>
      </c>
      <c r="O20" s="30">
        <v>97740</v>
      </c>
      <c r="P20" s="30">
        <v>97189</v>
      </c>
      <c r="Q20" s="30">
        <v>100242</v>
      </c>
      <c r="R20" s="30">
        <v>103770</v>
      </c>
      <c r="S20" s="30">
        <v>111752</v>
      </c>
      <c r="T20" s="30">
        <v>118780</v>
      </c>
      <c r="U20" s="30"/>
    </row>
    <row r="21" spans="1:21" ht="12.75">
      <c r="A21" s="18">
        <v>19</v>
      </c>
      <c r="B21" s="13" t="s">
        <v>30</v>
      </c>
      <c r="C21" s="30">
        <v>59946</v>
      </c>
      <c r="D21" s="30">
        <v>59901</v>
      </c>
      <c r="E21" s="30">
        <v>62533</v>
      </c>
      <c r="F21" s="30">
        <v>64195</v>
      </c>
      <c r="G21" s="30">
        <v>66262</v>
      </c>
      <c r="H21" s="30">
        <v>67682</v>
      </c>
      <c r="I21" s="30">
        <v>73289</v>
      </c>
      <c r="J21" s="30">
        <v>77977</v>
      </c>
      <c r="K21" s="30">
        <v>79131</v>
      </c>
      <c r="L21" s="5">
        <v>75010</v>
      </c>
      <c r="M21" s="30">
        <v>81188</v>
      </c>
      <c r="N21" s="30">
        <v>84000</v>
      </c>
      <c r="O21" s="30">
        <v>83690</v>
      </c>
      <c r="P21" s="30">
        <v>86075</v>
      </c>
      <c r="Q21" s="30">
        <v>87594</v>
      </c>
      <c r="R21" s="30">
        <v>96027</v>
      </c>
      <c r="S21" s="30">
        <v>98761</v>
      </c>
      <c r="T21" s="30">
        <v>103630</v>
      </c>
      <c r="U21" s="30"/>
    </row>
    <row r="22" spans="1:21" ht="12.75">
      <c r="A22" s="18">
        <v>20</v>
      </c>
      <c r="B22" s="13" t="s">
        <v>32</v>
      </c>
      <c r="C22" s="30">
        <v>63433</v>
      </c>
      <c r="D22" s="30">
        <v>65552</v>
      </c>
      <c r="E22" s="30">
        <v>67723</v>
      </c>
      <c r="F22" s="30">
        <v>71943</v>
      </c>
      <c r="G22" s="30">
        <v>76066</v>
      </c>
      <c r="H22" s="30">
        <v>79362</v>
      </c>
      <c r="I22" s="30">
        <v>84053</v>
      </c>
      <c r="J22" s="30">
        <v>88298</v>
      </c>
      <c r="K22" s="30">
        <v>88602</v>
      </c>
      <c r="L22" s="5">
        <v>82363</v>
      </c>
      <c r="M22" s="30">
        <v>88120</v>
      </c>
      <c r="N22" s="30">
        <v>92594</v>
      </c>
      <c r="O22" s="30">
        <v>91003</v>
      </c>
      <c r="P22" s="30">
        <v>91104</v>
      </c>
      <c r="Q22" s="30">
        <v>93642</v>
      </c>
      <c r="R22" s="30">
        <v>98176</v>
      </c>
      <c r="S22" s="30">
        <v>103998</v>
      </c>
      <c r="T22" s="30">
        <v>105827</v>
      </c>
      <c r="U22" s="30"/>
    </row>
    <row r="23" spans="1:21" ht="12.75">
      <c r="A23" s="18">
        <v>21</v>
      </c>
      <c r="B23" s="13" t="s">
        <v>34</v>
      </c>
      <c r="C23" s="30">
        <v>65840</v>
      </c>
      <c r="D23" s="30">
        <v>61711</v>
      </c>
      <c r="E23" s="30">
        <v>65948</v>
      </c>
      <c r="F23" s="30">
        <v>68373</v>
      </c>
      <c r="G23" s="30">
        <v>72660</v>
      </c>
      <c r="H23" s="30">
        <v>75068</v>
      </c>
      <c r="I23" s="30">
        <v>79292</v>
      </c>
      <c r="J23" s="30">
        <v>80301</v>
      </c>
      <c r="K23" s="30">
        <v>83523</v>
      </c>
      <c r="L23" s="5">
        <v>81344</v>
      </c>
      <c r="M23" s="30">
        <v>86698</v>
      </c>
      <c r="N23" s="30">
        <v>83703</v>
      </c>
      <c r="O23" s="30">
        <v>85747</v>
      </c>
      <c r="P23" s="30">
        <v>86817</v>
      </c>
      <c r="Q23" s="30">
        <v>90756</v>
      </c>
      <c r="R23" s="30">
        <v>94185</v>
      </c>
      <c r="S23" s="30">
        <v>98578</v>
      </c>
      <c r="T23" s="30">
        <v>102064</v>
      </c>
      <c r="U23" s="30"/>
    </row>
    <row r="24" spans="1:21" ht="12.75">
      <c r="A24" s="18">
        <v>22</v>
      </c>
      <c r="B24" s="13" t="s">
        <v>36</v>
      </c>
      <c r="C24" s="30">
        <v>61768</v>
      </c>
      <c r="D24" s="30">
        <v>67380</v>
      </c>
      <c r="E24" s="30">
        <v>66761</v>
      </c>
      <c r="F24" s="30">
        <v>66856</v>
      </c>
      <c r="G24" s="30">
        <v>70028</v>
      </c>
      <c r="H24" s="30">
        <v>72568</v>
      </c>
      <c r="I24" s="30">
        <v>74507</v>
      </c>
      <c r="J24" s="30">
        <v>76150</v>
      </c>
      <c r="K24" s="30">
        <v>79519</v>
      </c>
      <c r="L24" s="5">
        <v>79150</v>
      </c>
      <c r="M24" s="30">
        <v>83874</v>
      </c>
      <c r="N24" s="30">
        <v>85337</v>
      </c>
      <c r="O24" s="30">
        <v>85156</v>
      </c>
      <c r="P24" s="30">
        <v>85056</v>
      </c>
      <c r="Q24" s="30">
        <v>87007</v>
      </c>
      <c r="R24" s="30">
        <v>90896</v>
      </c>
      <c r="S24" s="30">
        <v>92278</v>
      </c>
      <c r="T24" s="30">
        <v>95423</v>
      </c>
      <c r="U24" s="30"/>
    </row>
    <row r="25" spans="1:21" ht="12.75">
      <c r="A25" s="18">
        <v>23</v>
      </c>
      <c r="B25" s="13" t="s">
        <v>38</v>
      </c>
      <c r="C25" s="30">
        <v>27956</v>
      </c>
      <c r="D25" s="30">
        <v>31834</v>
      </c>
      <c r="E25" s="30">
        <v>31059</v>
      </c>
      <c r="F25" s="30">
        <v>32406</v>
      </c>
      <c r="G25" s="30">
        <v>33296</v>
      </c>
      <c r="H25" s="30">
        <v>34848</v>
      </c>
      <c r="I25" s="30">
        <v>36676</v>
      </c>
      <c r="J25" s="30">
        <v>35667</v>
      </c>
      <c r="K25" s="30">
        <v>39705</v>
      </c>
      <c r="L25" s="5">
        <v>37815</v>
      </c>
      <c r="M25" s="30">
        <v>44278</v>
      </c>
      <c r="N25" s="30">
        <v>41116</v>
      </c>
      <c r="O25" s="30">
        <v>40463</v>
      </c>
      <c r="P25" s="30">
        <v>40785</v>
      </c>
      <c r="Q25" s="30">
        <v>42031</v>
      </c>
      <c r="R25" s="30">
        <v>42684</v>
      </c>
      <c r="S25" s="30">
        <v>45157</v>
      </c>
      <c r="T25" s="30">
        <v>47293</v>
      </c>
      <c r="U25" s="30"/>
    </row>
    <row r="26" spans="1:21" ht="12.75">
      <c r="A26" s="18">
        <v>24</v>
      </c>
      <c r="B26" s="13" t="s">
        <v>40</v>
      </c>
      <c r="C26" s="30">
        <v>54911</v>
      </c>
      <c r="D26" s="30">
        <v>58868</v>
      </c>
      <c r="E26" s="30">
        <v>60900</v>
      </c>
      <c r="F26" s="30">
        <v>64625</v>
      </c>
      <c r="G26" s="30">
        <v>69287</v>
      </c>
      <c r="H26" s="30">
        <v>71792</v>
      </c>
      <c r="I26" s="30">
        <v>78440</v>
      </c>
      <c r="J26" s="30">
        <v>77899</v>
      </c>
      <c r="K26" s="30">
        <v>80469</v>
      </c>
      <c r="L26" s="5">
        <v>76810</v>
      </c>
      <c r="M26" s="30">
        <v>84088</v>
      </c>
      <c r="N26" s="30">
        <v>85330</v>
      </c>
      <c r="O26" s="30">
        <v>87614</v>
      </c>
      <c r="P26" s="30">
        <v>87161</v>
      </c>
      <c r="Q26" s="30">
        <v>88984</v>
      </c>
      <c r="R26" s="30">
        <v>95099</v>
      </c>
      <c r="S26" s="30">
        <v>98462</v>
      </c>
      <c r="T26" s="30">
        <v>101461</v>
      </c>
      <c r="U26" s="30"/>
    </row>
    <row r="27" spans="1:21" ht="12.75">
      <c r="A27" s="18">
        <v>25</v>
      </c>
      <c r="B27" s="13" t="s">
        <v>42</v>
      </c>
      <c r="C27" s="30">
        <v>60771</v>
      </c>
      <c r="D27" s="30">
        <v>63546</v>
      </c>
      <c r="E27" s="30">
        <v>65907</v>
      </c>
      <c r="F27" s="30">
        <v>67942</v>
      </c>
      <c r="G27" s="30">
        <v>72273</v>
      </c>
      <c r="H27" s="30">
        <v>77046</v>
      </c>
      <c r="I27" s="30">
        <v>85059</v>
      </c>
      <c r="J27" s="30">
        <v>85663</v>
      </c>
      <c r="K27" s="30">
        <v>94519</v>
      </c>
      <c r="L27" s="5">
        <v>78511</v>
      </c>
      <c r="M27" s="30">
        <v>103146</v>
      </c>
      <c r="N27" s="30">
        <v>105290</v>
      </c>
      <c r="O27" s="30">
        <v>102092</v>
      </c>
      <c r="P27" s="30">
        <v>101358</v>
      </c>
      <c r="Q27" s="30">
        <v>100934</v>
      </c>
      <c r="R27" s="30">
        <v>101030</v>
      </c>
      <c r="S27" s="30">
        <v>104521</v>
      </c>
      <c r="T27" s="30">
        <v>113810</v>
      </c>
      <c r="U27" s="30"/>
    </row>
    <row r="28" spans="1:21" ht="12.75">
      <c r="A28" s="18">
        <v>99</v>
      </c>
      <c r="B28" s="13" t="s">
        <v>49</v>
      </c>
      <c r="C28" s="30">
        <v>588</v>
      </c>
      <c r="D28" s="30">
        <v>592</v>
      </c>
      <c r="E28" s="30">
        <v>590</v>
      </c>
      <c r="F28" s="30">
        <v>704</v>
      </c>
      <c r="G28" s="30">
        <v>710</v>
      </c>
      <c r="H28" s="30">
        <v>734</v>
      </c>
      <c r="I28" s="30">
        <v>750</v>
      </c>
      <c r="J28" s="30">
        <v>761</v>
      </c>
      <c r="K28" s="30">
        <v>762</v>
      </c>
      <c r="L28" s="5">
        <v>873</v>
      </c>
      <c r="M28" s="30">
        <v>943</v>
      </c>
      <c r="N28" s="30">
        <v>996</v>
      </c>
      <c r="O28" s="30">
        <v>838</v>
      </c>
      <c r="P28" s="30">
        <v>861</v>
      </c>
      <c r="Q28" s="30">
        <v>856</v>
      </c>
      <c r="R28" s="30">
        <v>846</v>
      </c>
      <c r="S28" s="30">
        <v>873</v>
      </c>
      <c r="T28" s="30">
        <v>908</v>
      </c>
      <c r="U28" s="30"/>
    </row>
    <row r="29" spans="1:21" ht="13.5" thickBot="1">
      <c r="A29" s="103" t="s">
        <v>205</v>
      </c>
      <c r="B29" s="103"/>
      <c r="C29" s="103">
        <v>2383626</v>
      </c>
      <c r="D29" s="103">
        <v>2481916</v>
      </c>
      <c r="E29" s="103">
        <v>2573959</v>
      </c>
      <c r="F29" s="103">
        <v>2680863</v>
      </c>
      <c r="G29" s="103">
        <v>2808403</v>
      </c>
      <c r="H29" s="103">
        <v>2910683</v>
      </c>
      <c r="I29" s="103">
        <v>3102834</v>
      </c>
      <c r="J29" s="103">
        <v>3300983</v>
      </c>
      <c r="K29" s="103">
        <v>3391681</v>
      </c>
      <c r="L29" s="101">
        <v>3292009</v>
      </c>
      <c r="M29" s="103">
        <v>3523824</v>
      </c>
      <c r="N29" s="103">
        <v>3661043</v>
      </c>
      <c r="O29" s="103">
        <v>3688871</v>
      </c>
      <c r="P29" s="103">
        <v>3773939</v>
      </c>
      <c r="Q29" s="103">
        <v>3940925</v>
      </c>
      <c r="R29" s="103">
        <v>4201543</v>
      </c>
      <c r="S29" s="103">
        <v>4385497</v>
      </c>
      <c r="T29" s="103">
        <v>4578833</v>
      </c>
      <c r="U29" s="30"/>
    </row>
    <row r="30" spans="1:9" ht="12.75">
      <c r="A30" s="5" t="s">
        <v>50</v>
      </c>
      <c r="B30" s="9"/>
      <c r="C30" s="9"/>
      <c r="D30" s="9"/>
      <c r="E30" s="9"/>
      <c r="F30" s="9"/>
      <c r="G30" s="9"/>
      <c r="H30" s="9"/>
      <c r="I30" s="9"/>
    </row>
    <row r="31" spans="1:9" ht="12.75">
      <c r="A31" s="14" t="s">
        <v>51</v>
      </c>
      <c r="B31" s="9"/>
      <c r="C31" s="9"/>
      <c r="D31" s="9"/>
      <c r="E31" s="9"/>
      <c r="F31" s="9"/>
      <c r="G31" s="9"/>
      <c r="H31" s="9"/>
      <c r="I31" s="9"/>
    </row>
    <row r="32" spans="1:35" ht="12.75">
      <c r="A32" s="5" t="s">
        <v>831</v>
      </c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35" ht="12.75">
      <c r="A33" s="14" t="s">
        <v>832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20:35" ht="12.75"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20:35" ht="12.75"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20:35" ht="12.75"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20:35" ht="12.75"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20:35" ht="12.75"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20:35" ht="12.75"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20:35" ht="12.75"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20:35" ht="12.75"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20:35" ht="12.75"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</row>
    <row r="43" spans="20:35" ht="12.75"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</row>
    <row r="44" spans="20:35" ht="12.75"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</row>
    <row r="45" spans="20:35" ht="12.75"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</row>
    <row r="46" spans="20:35" ht="12.75"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</row>
    <row r="47" spans="20:35" ht="12.75"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</row>
    <row r="48" spans="20:35" ht="12.75"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</row>
    <row r="49" spans="20:35" ht="12.75"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</row>
    <row r="50" spans="20:35" ht="12.75"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</row>
    <row r="51" spans="20:35" ht="12.75"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</row>
    <row r="52" spans="20:35" ht="12.75"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</row>
    <row r="53" spans="20:35" ht="12.75"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</row>
    <row r="54" spans="20:35" ht="12.75"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ignoredErrors>
    <ignoredError sqref="A7:A1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5.28125" style="0" customWidth="1"/>
    <col min="3" max="3" width="9.140625" style="0" customWidth="1"/>
    <col min="4" max="4" width="9.57421875" style="0" customWidth="1"/>
    <col min="5" max="5" width="8.7109375" style="0" customWidth="1"/>
    <col min="6" max="6" width="9.00390625" style="0" customWidth="1"/>
    <col min="7" max="8" width="9.140625" style="0" customWidth="1"/>
    <col min="9" max="9" width="9.57421875" style="0" customWidth="1"/>
    <col min="10" max="10" width="8.28125" style="0" customWidth="1"/>
  </cols>
  <sheetData>
    <row r="1" ht="15">
      <c r="A1" s="1" t="s">
        <v>91</v>
      </c>
    </row>
    <row r="2" ht="14.25">
      <c r="A2" s="3" t="s">
        <v>191</v>
      </c>
    </row>
    <row r="3" ht="14.25">
      <c r="A3" s="3"/>
    </row>
    <row r="4" ht="13.5" thickBot="1">
      <c r="A4" s="7"/>
    </row>
    <row r="5" spans="1:20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15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 t="s">
        <v>830</v>
      </c>
    </row>
    <row r="6" spans="1:20" ht="13.5" thickBot="1">
      <c r="A6" s="23" t="s">
        <v>46</v>
      </c>
      <c r="B6" s="23" t="s">
        <v>47</v>
      </c>
      <c r="C6" s="16"/>
      <c r="D6" s="16"/>
      <c r="E6" s="16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2.75">
      <c r="A7" s="8" t="s">
        <v>1</v>
      </c>
      <c r="B7" s="21" t="s">
        <v>2</v>
      </c>
      <c r="C7" s="91">
        <v>380</v>
      </c>
      <c r="D7" s="91">
        <v>388</v>
      </c>
      <c r="E7" s="91">
        <v>400</v>
      </c>
      <c r="F7" s="91">
        <v>411</v>
      </c>
      <c r="G7" s="91">
        <v>437</v>
      </c>
      <c r="H7" s="91">
        <v>454</v>
      </c>
      <c r="I7" s="91">
        <v>472</v>
      </c>
      <c r="J7" s="91">
        <v>502</v>
      </c>
      <c r="K7" s="13">
        <v>510</v>
      </c>
      <c r="L7" s="5">
        <v>515</v>
      </c>
      <c r="M7" s="5">
        <v>525</v>
      </c>
      <c r="N7" s="5">
        <v>548</v>
      </c>
      <c r="O7" s="5">
        <v>549</v>
      </c>
      <c r="P7" s="5">
        <v>553</v>
      </c>
      <c r="Q7" s="5">
        <v>577</v>
      </c>
      <c r="R7" s="5">
        <v>611</v>
      </c>
      <c r="S7" s="5">
        <v>624</v>
      </c>
      <c r="T7" s="5">
        <v>629</v>
      </c>
    </row>
    <row r="8" spans="1:20" ht="12.75">
      <c r="A8" s="8" t="s">
        <v>3</v>
      </c>
      <c r="B8" s="13" t="s">
        <v>4</v>
      </c>
      <c r="C8" s="91">
        <v>231</v>
      </c>
      <c r="D8" s="91">
        <v>259</v>
      </c>
      <c r="E8" s="91">
        <v>267</v>
      </c>
      <c r="F8" s="91">
        <v>281</v>
      </c>
      <c r="G8" s="91">
        <v>284</v>
      </c>
      <c r="H8" s="91">
        <v>297</v>
      </c>
      <c r="I8" s="91">
        <v>316</v>
      </c>
      <c r="J8" s="91">
        <v>319</v>
      </c>
      <c r="K8" s="13">
        <v>336</v>
      </c>
      <c r="L8" s="5">
        <v>324</v>
      </c>
      <c r="M8" s="158">
        <v>338</v>
      </c>
      <c r="N8" s="5">
        <v>351</v>
      </c>
      <c r="O8" s="5">
        <v>355</v>
      </c>
      <c r="P8" s="5">
        <v>371</v>
      </c>
      <c r="Q8" s="5">
        <v>379</v>
      </c>
      <c r="R8" s="5">
        <v>396</v>
      </c>
      <c r="S8" s="5">
        <v>409</v>
      </c>
      <c r="T8" s="5">
        <v>428</v>
      </c>
    </row>
    <row r="9" spans="1:20" ht="12.75">
      <c r="A9" s="8" t="s">
        <v>5</v>
      </c>
      <c r="B9" s="13" t="s">
        <v>6</v>
      </c>
      <c r="C9" s="91">
        <v>212</v>
      </c>
      <c r="D9" s="91">
        <v>219</v>
      </c>
      <c r="E9" s="91">
        <v>225</v>
      </c>
      <c r="F9" s="91">
        <v>230</v>
      </c>
      <c r="G9" s="91">
        <v>246</v>
      </c>
      <c r="H9" s="91">
        <v>253</v>
      </c>
      <c r="I9" s="91">
        <v>266</v>
      </c>
      <c r="J9" s="91">
        <v>289</v>
      </c>
      <c r="K9" s="13">
        <v>296</v>
      </c>
      <c r="L9" s="5">
        <v>263</v>
      </c>
      <c r="M9" s="158">
        <v>300</v>
      </c>
      <c r="N9" s="5">
        <v>308</v>
      </c>
      <c r="O9" s="5">
        <v>309</v>
      </c>
      <c r="P9" s="5">
        <v>297</v>
      </c>
      <c r="Q9" s="5">
        <v>298</v>
      </c>
      <c r="R9" s="5">
        <v>306</v>
      </c>
      <c r="S9" s="5">
        <v>317</v>
      </c>
      <c r="T9" s="5">
        <v>340</v>
      </c>
    </row>
    <row r="10" spans="1:20" ht="12.75">
      <c r="A10" s="8" t="s">
        <v>7</v>
      </c>
      <c r="B10" s="13" t="s">
        <v>8</v>
      </c>
      <c r="C10" s="91">
        <v>234</v>
      </c>
      <c r="D10" s="91">
        <v>245</v>
      </c>
      <c r="E10" s="91">
        <v>257</v>
      </c>
      <c r="F10" s="91">
        <v>259</v>
      </c>
      <c r="G10" s="91">
        <v>267</v>
      </c>
      <c r="H10" s="91">
        <v>277</v>
      </c>
      <c r="I10" s="91">
        <v>291</v>
      </c>
      <c r="J10" s="91">
        <v>314</v>
      </c>
      <c r="K10" s="13">
        <v>314</v>
      </c>
      <c r="L10" s="5">
        <v>316</v>
      </c>
      <c r="M10" s="158">
        <v>329</v>
      </c>
      <c r="N10" s="5">
        <v>339</v>
      </c>
      <c r="O10" s="5">
        <v>339</v>
      </c>
      <c r="P10" s="5">
        <v>347</v>
      </c>
      <c r="Q10" s="5">
        <v>358</v>
      </c>
      <c r="R10" s="5">
        <v>374</v>
      </c>
      <c r="S10" s="5">
        <v>384</v>
      </c>
      <c r="T10" s="5">
        <v>390</v>
      </c>
    </row>
    <row r="11" spans="1:20" ht="12.75">
      <c r="A11" s="8" t="s">
        <v>9</v>
      </c>
      <c r="B11" s="13" t="s">
        <v>10</v>
      </c>
      <c r="C11" s="91">
        <v>246</v>
      </c>
      <c r="D11" s="91">
        <v>254</v>
      </c>
      <c r="E11" s="91">
        <v>263</v>
      </c>
      <c r="F11" s="91">
        <v>271</v>
      </c>
      <c r="G11" s="91">
        <v>283</v>
      </c>
      <c r="H11" s="91">
        <v>277</v>
      </c>
      <c r="I11" s="91">
        <v>302</v>
      </c>
      <c r="J11" s="91">
        <v>327</v>
      </c>
      <c r="K11" s="13">
        <v>333</v>
      </c>
      <c r="L11" s="5">
        <v>301</v>
      </c>
      <c r="M11" s="158">
        <v>317</v>
      </c>
      <c r="N11" s="5">
        <v>336</v>
      </c>
      <c r="O11" s="5">
        <v>336</v>
      </c>
      <c r="P11" s="5">
        <v>341</v>
      </c>
      <c r="Q11" s="5">
        <v>352</v>
      </c>
      <c r="R11" s="5">
        <v>370</v>
      </c>
      <c r="S11" s="5">
        <v>391</v>
      </c>
      <c r="T11" s="5">
        <v>412</v>
      </c>
    </row>
    <row r="12" spans="1:20" ht="12.75">
      <c r="A12" s="8" t="s">
        <v>11</v>
      </c>
      <c r="B12" s="13" t="s">
        <v>12</v>
      </c>
      <c r="C12" s="91">
        <v>244</v>
      </c>
      <c r="D12" s="91">
        <v>252</v>
      </c>
      <c r="E12" s="91">
        <v>261</v>
      </c>
      <c r="F12" s="91">
        <v>268</v>
      </c>
      <c r="G12" s="91">
        <v>287</v>
      </c>
      <c r="H12" s="91">
        <v>272</v>
      </c>
      <c r="I12" s="91">
        <v>310</v>
      </c>
      <c r="J12" s="91">
        <v>336</v>
      </c>
      <c r="K12" s="13">
        <v>344</v>
      </c>
      <c r="L12" s="5">
        <v>310</v>
      </c>
      <c r="M12" s="158">
        <v>338</v>
      </c>
      <c r="N12" s="5">
        <v>350</v>
      </c>
      <c r="O12" s="5">
        <v>354</v>
      </c>
      <c r="P12" s="5">
        <v>363</v>
      </c>
      <c r="Q12" s="5">
        <v>367</v>
      </c>
      <c r="R12" s="5">
        <v>399</v>
      </c>
      <c r="S12" s="5">
        <v>414</v>
      </c>
      <c r="T12" s="5">
        <v>430</v>
      </c>
    </row>
    <row r="13" spans="1:20" ht="12.75">
      <c r="A13" s="8" t="s">
        <v>13</v>
      </c>
      <c r="B13" s="13" t="s">
        <v>14</v>
      </c>
      <c r="C13" s="91">
        <v>223</v>
      </c>
      <c r="D13" s="91">
        <v>232</v>
      </c>
      <c r="E13" s="91">
        <v>243</v>
      </c>
      <c r="F13" s="91">
        <v>257</v>
      </c>
      <c r="G13" s="91">
        <v>258</v>
      </c>
      <c r="H13" s="91">
        <v>267</v>
      </c>
      <c r="I13" s="91">
        <v>285</v>
      </c>
      <c r="J13" s="91">
        <v>288</v>
      </c>
      <c r="K13" s="13">
        <v>307</v>
      </c>
      <c r="L13" s="5">
        <v>277</v>
      </c>
      <c r="M13" s="158">
        <v>305</v>
      </c>
      <c r="N13" s="5">
        <v>311</v>
      </c>
      <c r="O13" s="5">
        <v>303</v>
      </c>
      <c r="P13" s="5">
        <v>310</v>
      </c>
      <c r="Q13" s="5">
        <v>315</v>
      </c>
      <c r="R13" s="5">
        <v>330</v>
      </c>
      <c r="S13" s="5">
        <v>337</v>
      </c>
      <c r="T13" s="5">
        <v>344</v>
      </c>
    </row>
    <row r="14" spans="1:20" ht="12.75">
      <c r="A14" s="8" t="s">
        <v>15</v>
      </c>
      <c r="B14" s="13" t="s">
        <v>16</v>
      </c>
      <c r="C14" s="91">
        <v>208</v>
      </c>
      <c r="D14" s="91">
        <v>206</v>
      </c>
      <c r="E14" s="91">
        <v>223</v>
      </c>
      <c r="F14" s="91">
        <v>238</v>
      </c>
      <c r="G14" s="91">
        <v>242</v>
      </c>
      <c r="H14" s="91">
        <v>247</v>
      </c>
      <c r="I14" s="91">
        <v>259</v>
      </c>
      <c r="J14" s="91">
        <v>271</v>
      </c>
      <c r="K14" s="13">
        <v>267</v>
      </c>
      <c r="L14" s="5">
        <v>264</v>
      </c>
      <c r="M14" s="158">
        <v>275</v>
      </c>
      <c r="N14" s="5">
        <v>292</v>
      </c>
      <c r="O14" s="5">
        <v>293</v>
      </c>
      <c r="P14" s="5">
        <v>304</v>
      </c>
      <c r="Q14" s="5">
        <v>309</v>
      </c>
      <c r="R14" s="5">
        <v>325</v>
      </c>
      <c r="S14" s="5">
        <v>330</v>
      </c>
      <c r="T14" s="5">
        <v>339</v>
      </c>
    </row>
    <row r="15" spans="1:20" ht="12.75">
      <c r="A15" s="12">
        <v>10</v>
      </c>
      <c r="B15" s="13" t="s">
        <v>18</v>
      </c>
      <c r="C15" s="91">
        <v>249</v>
      </c>
      <c r="D15" s="91">
        <v>234</v>
      </c>
      <c r="E15" s="91">
        <v>249</v>
      </c>
      <c r="F15" s="91">
        <v>267</v>
      </c>
      <c r="G15" s="91">
        <v>285</v>
      </c>
      <c r="H15" s="91">
        <v>293</v>
      </c>
      <c r="I15" s="91">
        <v>300</v>
      </c>
      <c r="J15" s="91">
        <v>319</v>
      </c>
      <c r="K15" s="13">
        <v>317</v>
      </c>
      <c r="L15" s="5">
        <v>294</v>
      </c>
      <c r="M15" s="158">
        <v>313</v>
      </c>
      <c r="N15" s="5">
        <v>307</v>
      </c>
      <c r="O15" s="5">
        <v>298</v>
      </c>
      <c r="P15" s="5">
        <v>315</v>
      </c>
      <c r="Q15" s="5">
        <v>324</v>
      </c>
      <c r="R15" s="5">
        <v>337</v>
      </c>
      <c r="S15" s="5">
        <v>335</v>
      </c>
      <c r="T15" s="5">
        <v>335</v>
      </c>
    </row>
    <row r="16" spans="1:20" ht="12.75">
      <c r="A16" s="12">
        <v>12</v>
      </c>
      <c r="B16" s="13" t="s">
        <v>20</v>
      </c>
      <c r="C16" s="91">
        <v>242</v>
      </c>
      <c r="D16" s="91">
        <v>252</v>
      </c>
      <c r="E16" s="91">
        <v>263</v>
      </c>
      <c r="F16" s="91">
        <v>268</v>
      </c>
      <c r="G16" s="91">
        <v>275</v>
      </c>
      <c r="H16" s="91">
        <v>285</v>
      </c>
      <c r="I16" s="91">
        <v>301</v>
      </c>
      <c r="J16" s="91">
        <v>332</v>
      </c>
      <c r="K16" s="13">
        <v>321</v>
      </c>
      <c r="L16" s="5">
        <v>305</v>
      </c>
      <c r="M16" s="158">
        <v>323</v>
      </c>
      <c r="N16" s="5">
        <v>327</v>
      </c>
      <c r="O16" s="5">
        <v>329</v>
      </c>
      <c r="P16" s="5">
        <v>334</v>
      </c>
      <c r="Q16" s="5">
        <v>348</v>
      </c>
      <c r="R16" s="5">
        <v>368</v>
      </c>
      <c r="S16" s="5">
        <v>379</v>
      </c>
      <c r="T16" s="5">
        <v>398</v>
      </c>
    </row>
    <row r="17" spans="1:20" ht="12.75">
      <c r="A17" s="12">
        <v>13</v>
      </c>
      <c r="B17" s="13" t="s">
        <v>22</v>
      </c>
      <c r="C17" s="91">
        <v>205</v>
      </c>
      <c r="D17" s="91">
        <v>229</v>
      </c>
      <c r="E17" s="91">
        <v>239</v>
      </c>
      <c r="F17" s="91">
        <v>256</v>
      </c>
      <c r="G17" s="91">
        <v>258</v>
      </c>
      <c r="H17" s="91">
        <v>262</v>
      </c>
      <c r="I17" s="91">
        <v>286</v>
      </c>
      <c r="J17" s="91">
        <v>289</v>
      </c>
      <c r="K17" s="13">
        <v>311</v>
      </c>
      <c r="L17" s="5">
        <v>289</v>
      </c>
      <c r="M17" s="158">
        <v>317</v>
      </c>
      <c r="N17" s="5">
        <v>318</v>
      </c>
      <c r="O17" s="5">
        <v>310</v>
      </c>
      <c r="P17" s="5">
        <v>318</v>
      </c>
      <c r="Q17" s="5">
        <v>319</v>
      </c>
      <c r="R17" s="5">
        <v>326</v>
      </c>
      <c r="S17" s="5">
        <v>345</v>
      </c>
      <c r="T17" s="5">
        <v>352</v>
      </c>
    </row>
    <row r="18" spans="1:20" ht="12.75">
      <c r="A18" s="12">
        <v>14</v>
      </c>
      <c r="B18" s="13" t="s">
        <v>24</v>
      </c>
      <c r="C18" s="91">
        <v>269</v>
      </c>
      <c r="D18" s="91">
        <v>280</v>
      </c>
      <c r="E18" s="91">
        <v>284</v>
      </c>
      <c r="F18" s="91">
        <v>303</v>
      </c>
      <c r="G18" s="91">
        <v>310</v>
      </c>
      <c r="H18" s="91">
        <v>320</v>
      </c>
      <c r="I18" s="91">
        <v>342</v>
      </c>
      <c r="J18" s="91">
        <v>358</v>
      </c>
      <c r="K18" s="13">
        <v>368</v>
      </c>
      <c r="L18" s="5">
        <v>347</v>
      </c>
      <c r="M18" s="158">
        <v>368</v>
      </c>
      <c r="N18" s="5">
        <v>381</v>
      </c>
      <c r="O18" s="5">
        <v>378</v>
      </c>
      <c r="P18" s="5">
        <v>388</v>
      </c>
      <c r="Q18" s="5">
        <v>404</v>
      </c>
      <c r="R18" s="5">
        <v>435</v>
      </c>
      <c r="S18" s="5">
        <v>448</v>
      </c>
      <c r="T18" s="5">
        <v>467</v>
      </c>
    </row>
    <row r="19" spans="1:20" ht="12.75">
      <c r="A19" s="12">
        <v>17</v>
      </c>
      <c r="B19" s="13" t="s">
        <v>26</v>
      </c>
      <c r="C19" s="91">
        <v>218</v>
      </c>
      <c r="D19" s="91">
        <v>232</v>
      </c>
      <c r="E19" s="91">
        <v>241</v>
      </c>
      <c r="F19" s="91">
        <v>248</v>
      </c>
      <c r="G19" s="91">
        <v>254</v>
      </c>
      <c r="H19" s="91">
        <v>258</v>
      </c>
      <c r="I19" s="91">
        <v>273</v>
      </c>
      <c r="J19" s="91">
        <v>281</v>
      </c>
      <c r="K19" s="13">
        <v>288</v>
      </c>
      <c r="L19" s="5">
        <v>262</v>
      </c>
      <c r="M19" s="158">
        <v>289</v>
      </c>
      <c r="N19" s="5">
        <v>300</v>
      </c>
      <c r="O19" s="5">
        <v>305</v>
      </c>
      <c r="P19" s="5">
        <v>309</v>
      </c>
      <c r="Q19" s="5">
        <v>312</v>
      </c>
      <c r="R19" s="5">
        <v>327</v>
      </c>
      <c r="S19" s="5">
        <v>343</v>
      </c>
      <c r="T19" s="5">
        <v>359</v>
      </c>
    </row>
    <row r="20" spans="1:20" ht="12.75">
      <c r="A20" s="12">
        <v>18</v>
      </c>
      <c r="B20" s="13" t="s">
        <v>28</v>
      </c>
      <c r="C20" s="91">
        <v>227</v>
      </c>
      <c r="D20" s="91">
        <v>230</v>
      </c>
      <c r="E20" s="91">
        <v>244</v>
      </c>
      <c r="F20" s="91">
        <v>258</v>
      </c>
      <c r="G20" s="91">
        <v>274</v>
      </c>
      <c r="H20" s="91">
        <v>278</v>
      </c>
      <c r="I20" s="91">
        <v>304</v>
      </c>
      <c r="J20" s="91">
        <v>314</v>
      </c>
      <c r="K20" s="13">
        <v>313</v>
      </c>
      <c r="L20" s="5">
        <v>301</v>
      </c>
      <c r="M20" s="158">
        <v>324</v>
      </c>
      <c r="N20" s="5">
        <v>339</v>
      </c>
      <c r="O20" s="5">
        <v>346</v>
      </c>
      <c r="P20" s="5">
        <v>342</v>
      </c>
      <c r="Q20" s="5">
        <v>350</v>
      </c>
      <c r="R20" s="5">
        <v>358</v>
      </c>
      <c r="S20" s="5">
        <v>381</v>
      </c>
      <c r="T20" s="5">
        <v>400</v>
      </c>
    </row>
    <row r="21" spans="1:20" ht="12.75">
      <c r="A21" s="12">
        <v>19</v>
      </c>
      <c r="B21" s="13" t="s">
        <v>30</v>
      </c>
      <c r="C21" s="91">
        <v>246</v>
      </c>
      <c r="D21" s="91">
        <v>246</v>
      </c>
      <c r="E21" s="91">
        <v>256</v>
      </c>
      <c r="F21" s="91">
        <v>261</v>
      </c>
      <c r="G21" s="91">
        <v>268</v>
      </c>
      <c r="H21" s="91">
        <v>273</v>
      </c>
      <c r="I21" s="91">
        <v>295</v>
      </c>
      <c r="J21" s="91">
        <v>313</v>
      </c>
      <c r="K21" s="13">
        <v>317</v>
      </c>
      <c r="L21" s="5">
        <v>299</v>
      </c>
      <c r="M21" s="158">
        <v>322</v>
      </c>
      <c r="N21" s="5">
        <v>331</v>
      </c>
      <c r="O21" s="5">
        <v>328</v>
      </c>
      <c r="P21" s="5">
        <v>334</v>
      </c>
      <c r="Q21" s="5">
        <v>336</v>
      </c>
      <c r="R21" s="5">
        <v>365</v>
      </c>
      <c r="S21" s="5">
        <v>371</v>
      </c>
      <c r="T21" s="5">
        <v>385</v>
      </c>
    </row>
    <row r="22" spans="1:20" ht="12.75">
      <c r="A22" s="12">
        <v>20</v>
      </c>
      <c r="B22" s="13" t="s">
        <v>32</v>
      </c>
      <c r="C22" s="91">
        <v>227</v>
      </c>
      <c r="D22" s="91">
        <v>236</v>
      </c>
      <c r="E22" s="91">
        <v>245</v>
      </c>
      <c r="F22" s="91">
        <v>260</v>
      </c>
      <c r="G22" s="91">
        <v>275</v>
      </c>
      <c r="H22" s="91">
        <v>288</v>
      </c>
      <c r="I22" s="91">
        <v>305</v>
      </c>
      <c r="J22" s="91">
        <v>320</v>
      </c>
      <c r="K22" s="13">
        <v>321</v>
      </c>
      <c r="L22" s="5">
        <v>298</v>
      </c>
      <c r="M22" s="158">
        <v>318</v>
      </c>
      <c r="N22" s="5">
        <v>335</v>
      </c>
      <c r="O22" s="5">
        <v>329</v>
      </c>
      <c r="P22" s="5">
        <v>329</v>
      </c>
      <c r="Q22" s="5">
        <v>337</v>
      </c>
      <c r="R22" s="5">
        <v>351</v>
      </c>
      <c r="S22" s="5">
        <v>368</v>
      </c>
      <c r="T22" s="5">
        <v>371</v>
      </c>
    </row>
    <row r="23" spans="1:20" ht="12.75">
      <c r="A23" s="12">
        <v>21</v>
      </c>
      <c r="B23" s="13" t="s">
        <v>34</v>
      </c>
      <c r="C23" s="91">
        <v>235</v>
      </c>
      <c r="D23" s="91">
        <v>221</v>
      </c>
      <c r="E23" s="91">
        <v>238</v>
      </c>
      <c r="F23" s="91">
        <v>247</v>
      </c>
      <c r="G23" s="91">
        <v>263</v>
      </c>
      <c r="H23" s="91">
        <v>272</v>
      </c>
      <c r="I23" s="91">
        <v>287</v>
      </c>
      <c r="J23" s="91">
        <v>291</v>
      </c>
      <c r="K23" s="13">
        <v>303</v>
      </c>
      <c r="L23" s="5">
        <v>295</v>
      </c>
      <c r="M23" s="158">
        <v>314</v>
      </c>
      <c r="N23" s="5">
        <v>303</v>
      </c>
      <c r="O23" s="5">
        <v>310</v>
      </c>
      <c r="P23" s="5">
        <v>313</v>
      </c>
      <c r="Q23" s="5">
        <v>325</v>
      </c>
      <c r="R23" s="5">
        <v>335</v>
      </c>
      <c r="S23" s="5">
        <v>348</v>
      </c>
      <c r="T23" s="5">
        <v>358</v>
      </c>
    </row>
    <row r="24" spans="1:20" ht="12.75">
      <c r="A24" s="12">
        <v>22</v>
      </c>
      <c r="B24" s="13" t="s">
        <v>36</v>
      </c>
      <c r="C24" s="91">
        <v>249</v>
      </c>
      <c r="D24" s="91">
        <v>274</v>
      </c>
      <c r="E24" s="91">
        <v>273</v>
      </c>
      <c r="F24" s="91">
        <v>274</v>
      </c>
      <c r="G24" s="91">
        <v>287</v>
      </c>
      <c r="H24" s="91">
        <v>297</v>
      </c>
      <c r="I24" s="91">
        <v>306</v>
      </c>
      <c r="J24" s="91">
        <v>312</v>
      </c>
      <c r="K24" s="13">
        <v>327</v>
      </c>
      <c r="L24" s="5">
        <v>325</v>
      </c>
      <c r="M24" s="158">
        <v>345</v>
      </c>
      <c r="N24" s="5">
        <v>352</v>
      </c>
      <c r="O24" s="5">
        <v>352</v>
      </c>
      <c r="P24" s="5">
        <v>351</v>
      </c>
      <c r="Q24" s="5">
        <v>359</v>
      </c>
      <c r="R24" s="5">
        <v>373</v>
      </c>
      <c r="S24" s="5">
        <v>377</v>
      </c>
      <c r="T24" s="5">
        <v>388</v>
      </c>
    </row>
    <row r="25" spans="1:20" ht="12.75">
      <c r="A25" s="12">
        <v>23</v>
      </c>
      <c r="B25" s="13" t="s">
        <v>38</v>
      </c>
      <c r="C25" s="91">
        <v>215</v>
      </c>
      <c r="D25" s="91">
        <v>247</v>
      </c>
      <c r="E25" s="91">
        <v>242</v>
      </c>
      <c r="F25" s="91">
        <v>254</v>
      </c>
      <c r="G25" s="91">
        <v>261</v>
      </c>
      <c r="H25" s="91">
        <v>274</v>
      </c>
      <c r="I25" s="91">
        <v>289</v>
      </c>
      <c r="J25" s="91">
        <v>281</v>
      </c>
      <c r="K25" s="13">
        <v>313</v>
      </c>
      <c r="L25" s="5">
        <v>298</v>
      </c>
      <c r="M25" s="158">
        <v>350</v>
      </c>
      <c r="N25" s="5">
        <v>325</v>
      </c>
      <c r="O25" s="5">
        <v>320</v>
      </c>
      <c r="P25" s="5">
        <v>323</v>
      </c>
      <c r="Q25" s="5">
        <v>332</v>
      </c>
      <c r="R25" s="5">
        <v>336</v>
      </c>
      <c r="S25" s="5">
        <v>353</v>
      </c>
      <c r="T25" s="5">
        <v>366</v>
      </c>
    </row>
    <row r="26" spans="1:20" ht="12.75">
      <c r="A26" s="12">
        <v>24</v>
      </c>
      <c r="B26" s="13" t="s">
        <v>40</v>
      </c>
      <c r="C26" s="91">
        <v>214</v>
      </c>
      <c r="D26" s="91">
        <v>231</v>
      </c>
      <c r="E26" s="91">
        <v>239</v>
      </c>
      <c r="F26" s="91">
        <v>253</v>
      </c>
      <c r="G26" s="91">
        <v>270</v>
      </c>
      <c r="H26" s="91">
        <v>279</v>
      </c>
      <c r="I26" s="91">
        <v>304</v>
      </c>
      <c r="J26" s="91">
        <v>302</v>
      </c>
      <c r="K26" s="13">
        <v>312</v>
      </c>
      <c r="L26" s="5">
        <v>298</v>
      </c>
      <c r="M26" s="158">
        <v>325</v>
      </c>
      <c r="N26" s="5">
        <v>329</v>
      </c>
      <c r="O26" s="5">
        <v>337</v>
      </c>
      <c r="P26" s="5">
        <v>334</v>
      </c>
      <c r="Q26" s="5">
        <v>340</v>
      </c>
      <c r="R26" s="5">
        <v>362</v>
      </c>
      <c r="S26" s="5">
        <v>372</v>
      </c>
      <c r="T26" s="5">
        <v>380</v>
      </c>
    </row>
    <row r="27" spans="1:20" ht="12.75">
      <c r="A27" s="18">
        <v>25</v>
      </c>
      <c r="B27" s="13" t="s">
        <v>42</v>
      </c>
      <c r="C27" s="94">
        <v>236</v>
      </c>
      <c r="D27" s="94">
        <v>249</v>
      </c>
      <c r="E27" s="94">
        <v>259</v>
      </c>
      <c r="F27" s="94">
        <v>268</v>
      </c>
      <c r="G27" s="94">
        <v>286</v>
      </c>
      <c r="H27" s="94">
        <v>306</v>
      </c>
      <c r="I27" s="94">
        <v>338</v>
      </c>
      <c r="J27" s="94">
        <v>341</v>
      </c>
      <c r="K27" s="13">
        <v>378</v>
      </c>
      <c r="L27" s="5">
        <v>315</v>
      </c>
      <c r="M27" s="158">
        <v>415</v>
      </c>
      <c r="N27" s="5">
        <v>424</v>
      </c>
      <c r="O27" s="5">
        <v>411</v>
      </c>
      <c r="P27" s="5">
        <v>407</v>
      </c>
      <c r="Q27" s="5">
        <v>404</v>
      </c>
      <c r="R27" s="5">
        <v>404</v>
      </c>
      <c r="S27" s="5">
        <v>418</v>
      </c>
      <c r="T27" s="5">
        <v>454</v>
      </c>
    </row>
    <row r="28" spans="1:20" ht="13.5" thickBot="1">
      <c r="A28" s="177" t="s">
        <v>205</v>
      </c>
      <c r="B28" s="177"/>
      <c r="C28" s="178">
        <v>269</v>
      </c>
      <c r="D28" s="178">
        <v>279</v>
      </c>
      <c r="E28" s="178">
        <v>288</v>
      </c>
      <c r="F28" s="178">
        <v>299</v>
      </c>
      <c r="G28" s="178">
        <v>312</v>
      </c>
      <c r="H28" s="178">
        <v>322</v>
      </c>
      <c r="I28" s="178">
        <v>342</v>
      </c>
      <c r="J28" s="178">
        <v>361</v>
      </c>
      <c r="K28" s="101">
        <v>368</v>
      </c>
      <c r="L28" s="101">
        <v>354</v>
      </c>
      <c r="M28" s="215">
        <v>376</v>
      </c>
      <c r="N28" s="101">
        <v>387</v>
      </c>
      <c r="O28" s="101">
        <v>388</v>
      </c>
      <c r="P28" s="101">
        <v>393</v>
      </c>
      <c r="Q28" s="101">
        <v>406</v>
      </c>
      <c r="R28" s="101">
        <v>429</v>
      </c>
      <c r="S28" s="101">
        <v>442</v>
      </c>
      <c r="T28" s="101">
        <v>455</v>
      </c>
    </row>
    <row r="29" ht="12.75">
      <c r="A29" s="5" t="s">
        <v>831</v>
      </c>
    </row>
    <row r="30" ht="12.75">
      <c r="A30" s="14" t="s">
        <v>832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ignoredErrors>
    <ignoredError sqref="A7:A1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6.140625" style="0" customWidth="1"/>
    <col min="3" max="3" width="8.421875" style="0" customWidth="1"/>
    <col min="4" max="4" width="9.140625" style="0" customWidth="1"/>
    <col min="5" max="5" width="9.421875" style="0" customWidth="1"/>
    <col min="6" max="6" width="9.57421875" style="0" customWidth="1"/>
    <col min="7" max="7" width="9.28125" style="0" customWidth="1"/>
    <col min="8" max="8" width="9.8515625" style="0" customWidth="1"/>
    <col min="9" max="9" width="8.57421875" style="0" customWidth="1"/>
    <col min="10" max="10" width="8.00390625" style="0" customWidth="1"/>
    <col min="20" max="21" width="9.140625" style="5" customWidth="1"/>
    <col min="22" max="26" width="9.140625" style="28" customWidth="1"/>
  </cols>
  <sheetData>
    <row r="1" ht="15">
      <c r="A1" s="1" t="s">
        <v>92</v>
      </c>
    </row>
    <row r="2" ht="14.25">
      <c r="A2" s="3" t="s">
        <v>192</v>
      </c>
    </row>
    <row r="3" ht="14.25">
      <c r="A3" s="3"/>
    </row>
    <row r="4" ht="13.5" thickBot="1">
      <c r="A4" s="7"/>
    </row>
    <row r="5" spans="1:26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15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 t="s">
        <v>830</v>
      </c>
      <c r="U5"/>
      <c r="V5"/>
      <c r="W5"/>
      <c r="X5"/>
      <c r="Y5"/>
      <c r="Z5"/>
    </row>
    <row r="6" spans="1:26" ht="13.5" thickBot="1">
      <c r="A6" s="23" t="s">
        <v>46</v>
      </c>
      <c r="B6" s="23" t="s">
        <v>47</v>
      </c>
      <c r="C6" s="16"/>
      <c r="D6" s="16"/>
      <c r="E6" s="16"/>
      <c r="F6" s="16"/>
      <c r="G6" s="27"/>
      <c r="H6" s="27"/>
      <c r="I6" s="27"/>
      <c r="J6" s="27"/>
      <c r="K6" s="27"/>
      <c r="L6" s="31"/>
      <c r="M6" s="31"/>
      <c r="N6" s="31"/>
      <c r="O6" s="31"/>
      <c r="P6" s="31"/>
      <c r="Q6" s="31"/>
      <c r="R6" s="31"/>
      <c r="S6" s="31"/>
      <c r="T6" s="31"/>
      <c r="U6"/>
      <c r="V6"/>
      <c r="W6"/>
      <c r="X6"/>
      <c r="Y6"/>
      <c r="Z6"/>
    </row>
    <row r="7" spans="1:26" ht="12.75">
      <c r="A7" s="9" t="s">
        <v>1</v>
      </c>
      <c r="B7" s="21" t="s">
        <v>2</v>
      </c>
      <c r="C7" s="91">
        <v>650</v>
      </c>
      <c r="D7" s="91">
        <v>656</v>
      </c>
      <c r="E7">
        <v>689</v>
      </c>
      <c r="F7" s="91">
        <v>715</v>
      </c>
      <c r="G7" s="91">
        <v>781</v>
      </c>
      <c r="H7" s="91">
        <v>806</v>
      </c>
      <c r="I7" s="91">
        <v>834</v>
      </c>
      <c r="J7" s="91">
        <v>878</v>
      </c>
      <c r="K7" s="91">
        <v>885</v>
      </c>
      <c r="L7" s="158">
        <v>914</v>
      </c>
      <c r="M7" s="158">
        <v>939</v>
      </c>
      <c r="N7" s="158">
        <v>973</v>
      </c>
      <c r="O7" s="158">
        <v>975</v>
      </c>
      <c r="P7" s="158">
        <v>983</v>
      </c>
      <c r="Q7" s="176">
        <v>1020</v>
      </c>
      <c r="R7" s="176">
        <v>1080</v>
      </c>
      <c r="S7" s="176">
        <v>1098</v>
      </c>
      <c r="T7" s="176">
        <v>1098</v>
      </c>
      <c r="W7"/>
      <c r="X7"/>
      <c r="Y7"/>
      <c r="Z7"/>
    </row>
    <row r="8" spans="1:26" ht="12.75">
      <c r="A8" s="9" t="s">
        <v>3</v>
      </c>
      <c r="B8" s="13" t="s">
        <v>4</v>
      </c>
      <c r="C8" s="91">
        <v>526</v>
      </c>
      <c r="D8" s="91">
        <v>558</v>
      </c>
      <c r="E8" s="91">
        <v>580</v>
      </c>
      <c r="F8" s="91">
        <v>611</v>
      </c>
      <c r="G8" s="91">
        <v>627</v>
      </c>
      <c r="H8" s="91">
        <v>659</v>
      </c>
      <c r="I8" s="91">
        <v>691</v>
      </c>
      <c r="J8" s="91">
        <v>680</v>
      </c>
      <c r="K8" s="91">
        <v>744</v>
      </c>
      <c r="L8" s="158">
        <v>731</v>
      </c>
      <c r="M8" s="158">
        <v>764</v>
      </c>
      <c r="N8" s="158">
        <v>775</v>
      </c>
      <c r="O8" s="158">
        <v>775</v>
      </c>
      <c r="P8" s="158">
        <v>805</v>
      </c>
      <c r="Q8" s="158">
        <v>821</v>
      </c>
      <c r="R8" s="158">
        <v>844</v>
      </c>
      <c r="S8" s="158">
        <v>867</v>
      </c>
      <c r="T8" s="158">
        <v>900</v>
      </c>
      <c r="W8"/>
      <c r="X8"/>
      <c r="Y8"/>
      <c r="Z8"/>
    </row>
    <row r="9" spans="1:26" ht="12.75">
      <c r="A9" s="9" t="s">
        <v>5</v>
      </c>
      <c r="B9" s="13" t="s">
        <v>6</v>
      </c>
      <c r="C9" s="91">
        <v>495</v>
      </c>
      <c r="D9" s="91">
        <v>517</v>
      </c>
      <c r="E9" s="91">
        <v>528</v>
      </c>
      <c r="F9" s="91">
        <v>547</v>
      </c>
      <c r="G9" s="91">
        <v>595</v>
      </c>
      <c r="H9" s="91">
        <v>617</v>
      </c>
      <c r="I9" s="91">
        <v>652</v>
      </c>
      <c r="J9" s="91">
        <v>696</v>
      </c>
      <c r="K9" s="91">
        <v>713</v>
      </c>
      <c r="L9" s="158">
        <v>658</v>
      </c>
      <c r="M9" s="158">
        <v>757</v>
      </c>
      <c r="N9" s="158">
        <v>758</v>
      </c>
      <c r="O9" s="158">
        <v>765</v>
      </c>
      <c r="P9" s="158">
        <v>737</v>
      </c>
      <c r="Q9" s="158">
        <v>738</v>
      </c>
      <c r="R9" s="158">
        <v>757</v>
      </c>
      <c r="S9" s="158">
        <v>782</v>
      </c>
      <c r="T9" s="158">
        <v>828</v>
      </c>
      <c r="W9"/>
      <c r="X9"/>
      <c r="Y9"/>
      <c r="Z9"/>
    </row>
    <row r="10" spans="1:26" ht="12.75">
      <c r="A10" s="9" t="s">
        <v>7</v>
      </c>
      <c r="B10" s="13" t="s">
        <v>8</v>
      </c>
      <c r="C10" s="91">
        <v>499</v>
      </c>
      <c r="D10" s="91">
        <v>517</v>
      </c>
      <c r="E10" s="91">
        <v>539</v>
      </c>
      <c r="F10" s="91">
        <v>550</v>
      </c>
      <c r="G10" s="91">
        <v>579</v>
      </c>
      <c r="H10" s="91">
        <v>612</v>
      </c>
      <c r="I10" s="91">
        <v>631</v>
      </c>
      <c r="J10" s="91">
        <v>669</v>
      </c>
      <c r="K10" s="91">
        <v>668</v>
      </c>
      <c r="L10" s="158">
        <v>696</v>
      </c>
      <c r="M10" s="158">
        <v>728</v>
      </c>
      <c r="N10" s="158">
        <v>736</v>
      </c>
      <c r="O10" s="158">
        <v>738</v>
      </c>
      <c r="P10" s="158">
        <v>751</v>
      </c>
      <c r="Q10" s="158">
        <v>775</v>
      </c>
      <c r="R10" s="158">
        <v>800</v>
      </c>
      <c r="S10" s="158">
        <v>815</v>
      </c>
      <c r="T10" s="158">
        <v>820</v>
      </c>
      <c r="W10"/>
      <c r="X10"/>
      <c r="Y10"/>
      <c r="Z10"/>
    </row>
    <row r="11" spans="1:26" ht="12.75">
      <c r="A11" s="9" t="s">
        <v>9</v>
      </c>
      <c r="B11" s="13" t="s">
        <v>10</v>
      </c>
      <c r="C11" s="91">
        <v>485</v>
      </c>
      <c r="D11" s="91">
        <v>490</v>
      </c>
      <c r="E11" s="91">
        <v>516</v>
      </c>
      <c r="F11" s="91">
        <v>533</v>
      </c>
      <c r="G11" s="91">
        <v>562</v>
      </c>
      <c r="H11" s="91">
        <v>558</v>
      </c>
      <c r="I11" s="91">
        <v>608</v>
      </c>
      <c r="J11" s="91">
        <v>648</v>
      </c>
      <c r="K11" s="91">
        <v>645</v>
      </c>
      <c r="L11" s="158">
        <v>612</v>
      </c>
      <c r="M11" s="158">
        <v>635</v>
      </c>
      <c r="N11" s="158">
        <v>663</v>
      </c>
      <c r="O11" s="158">
        <v>668</v>
      </c>
      <c r="P11" s="158">
        <v>679</v>
      </c>
      <c r="Q11" s="158">
        <v>694</v>
      </c>
      <c r="R11" s="158">
        <v>721</v>
      </c>
      <c r="S11" s="158">
        <v>760</v>
      </c>
      <c r="T11" s="158">
        <v>790</v>
      </c>
      <c r="W11"/>
      <c r="X11"/>
      <c r="Y11"/>
      <c r="Z11"/>
    </row>
    <row r="12" spans="1:26" ht="12.75">
      <c r="A12" s="9" t="s">
        <v>11</v>
      </c>
      <c r="B12" s="13" t="s">
        <v>12</v>
      </c>
      <c r="C12" s="91">
        <v>493</v>
      </c>
      <c r="D12" s="91">
        <v>507</v>
      </c>
      <c r="E12" s="91">
        <v>512</v>
      </c>
      <c r="F12" s="91">
        <v>533</v>
      </c>
      <c r="G12" s="91">
        <v>572</v>
      </c>
      <c r="H12" s="91">
        <v>541</v>
      </c>
      <c r="I12" s="91">
        <v>610</v>
      </c>
      <c r="J12" s="91">
        <v>651</v>
      </c>
      <c r="K12" s="91">
        <v>664</v>
      </c>
      <c r="L12" s="158">
        <v>634</v>
      </c>
      <c r="M12" s="158">
        <v>689</v>
      </c>
      <c r="N12" s="158">
        <v>708</v>
      </c>
      <c r="O12" s="158">
        <v>721</v>
      </c>
      <c r="P12" s="158">
        <v>742</v>
      </c>
      <c r="Q12" s="158">
        <v>746</v>
      </c>
      <c r="R12" s="158">
        <v>800</v>
      </c>
      <c r="S12" s="158">
        <v>825</v>
      </c>
      <c r="T12" s="158">
        <v>838</v>
      </c>
      <c r="W12"/>
      <c r="X12"/>
      <c r="Y12"/>
      <c r="Z12"/>
    </row>
    <row r="13" spans="1:26" ht="12.75">
      <c r="A13" s="9" t="s">
        <v>13</v>
      </c>
      <c r="B13" s="13" t="s">
        <v>14</v>
      </c>
      <c r="C13" s="91">
        <v>490</v>
      </c>
      <c r="D13" s="91">
        <v>498</v>
      </c>
      <c r="E13" s="91">
        <v>522</v>
      </c>
      <c r="F13" s="91">
        <v>564</v>
      </c>
      <c r="G13" s="91">
        <v>577</v>
      </c>
      <c r="H13" s="91">
        <v>601</v>
      </c>
      <c r="I13" s="91">
        <v>640</v>
      </c>
      <c r="J13" s="91">
        <v>635</v>
      </c>
      <c r="K13" s="91">
        <v>670</v>
      </c>
      <c r="L13" s="158">
        <v>623</v>
      </c>
      <c r="M13" s="158">
        <v>687</v>
      </c>
      <c r="N13" s="158">
        <v>705</v>
      </c>
      <c r="O13" s="158">
        <v>687</v>
      </c>
      <c r="P13" s="158">
        <v>699</v>
      </c>
      <c r="Q13" s="158">
        <v>711</v>
      </c>
      <c r="R13" s="158">
        <v>742</v>
      </c>
      <c r="S13" s="158">
        <v>756</v>
      </c>
      <c r="T13" s="158">
        <v>781</v>
      </c>
      <c r="W13"/>
      <c r="X13"/>
      <c r="Y13"/>
      <c r="Z13"/>
    </row>
    <row r="14" spans="1:26" ht="12.75">
      <c r="A14" s="9" t="s">
        <v>15</v>
      </c>
      <c r="B14" s="13" t="s">
        <v>16</v>
      </c>
      <c r="C14" s="91">
        <v>409</v>
      </c>
      <c r="D14" s="91">
        <v>395</v>
      </c>
      <c r="E14" s="91">
        <v>446</v>
      </c>
      <c r="F14" s="91">
        <v>479</v>
      </c>
      <c r="G14" s="91">
        <v>485</v>
      </c>
      <c r="H14" s="91">
        <v>506</v>
      </c>
      <c r="I14" s="91">
        <v>502</v>
      </c>
      <c r="J14" s="91">
        <v>526</v>
      </c>
      <c r="K14" s="91">
        <v>534</v>
      </c>
      <c r="L14" s="158">
        <v>521</v>
      </c>
      <c r="M14" s="158">
        <v>555</v>
      </c>
      <c r="N14" s="158">
        <v>578</v>
      </c>
      <c r="O14" s="158">
        <v>577</v>
      </c>
      <c r="P14" s="158">
        <v>594</v>
      </c>
      <c r="Q14" s="158">
        <v>590</v>
      </c>
      <c r="R14" s="158">
        <v>627</v>
      </c>
      <c r="S14" s="158">
        <v>633</v>
      </c>
      <c r="T14" s="158">
        <v>646</v>
      </c>
      <c r="W14"/>
      <c r="X14"/>
      <c r="Y14"/>
      <c r="Z14"/>
    </row>
    <row r="15" spans="1:26" ht="12.75">
      <c r="A15" s="9" t="s">
        <v>17</v>
      </c>
      <c r="B15" s="13" t="s">
        <v>18</v>
      </c>
      <c r="C15" s="91">
        <v>529</v>
      </c>
      <c r="D15" s="91">
        <v>495</v>
      </c>
      <c r="E15" s="91">
        <v>531</v>
      </c>
      <c r="F15" s="91">
        <v>568</v>
      </c>
      <c r="G15" s="91">
        <v>599</v>
      </c>
      <c r="H15" s="91">
        <v>616</v>
      </c>
      <c r="I15" s="91">
        <v>620</v>
      </c>
      <c r="J15" s="91">
        <v>666</v>
      </c>
      <c r="K15" s="91">
        <v>686</v>
      </c>
      <c r="L15" s="158">
        <v>662</v>
      </c>
      <c r="M15" s="158">
        <v>695</v>
      </c>
      <c r="N15" s="158">
        <v>682</v>
      </c>
      <c r="O15" s="158">
        <v>666</v>
      </c>
      <c r="P15" s="158">
        <v>694</v>
      </c>
      <c r="Q15" s="158">
        <v>719</v>
      </c>
      <c r="R15" s="158">
        <v>775</v>
      </c>
      <c r="S15" s="158">
        <v>739</v>
      </c>
      <c r="T15" s="158">
        <v>746</v>
      </c>
      <c r="W15"/>
      <c r="X15"/>
      <c r="Y15"/>
      <c r="Z15"/>
    </row>
    <row r="16" spans="1:26" ht="12.75">
      <c r="A16" s="9" t="s">
        <v>19</v>
      </c>
      <c r="B16" s="13" t="s">
        <v>20</v>
      </c>
      <c r="C16" s="91">
        <v>526</v>
      </c>
      <c r="D16" s="91">
        <v>537</v>
      </c>
      <c r="E16" s="91">
        <v>566</v>
      </c>
      <c r="F16" s="91">
        <v>586</v>
      </c>
      <c r="G16" s="91">
        <v>606</v>
      </c>
      <c r="H16" s="91">
        <v>626</v>
      </c>
      <c r="I16" s="91">
        <v>647</v>
      </c>
      <c r="J16" s="91">
        <v>703</v>
      </c>
      <c r="K16" s="91">
        <v>689</v>
      </c>
      <c r="L16" s="158">
        <v>676</v>
      </c>
      <c r="M16" s="158">
        <v>714</v>
      </c>
      <c r="N16" s="158">
        <v>716</v>
      </c>
      <c r="O16" s="158">
        <v>723</v>
      </c>
      <c r="P16" s="158">
        <v>734</v>
      </c>
      <c r="Q16" s="158">
        <v>760</v>
      </c>
      <c r="R16" s="158">
        <v>800</v>
      </c>
      <c r="S16" s="158">
        <v>821</v>
      </c>
      <c r="T16" s="158">
        <v>858</v>
      </c>
      <c r="W16"/>
      <c r="X16"/>
      <c r="Y16"/>
      <c r="Z16"/>
    </row>
    <row r="17" spans="1:26" ht="12.75">
      <c r="A17" s="9" t="s">
        <v>21</v>
      </c>
      <c r="B17" s="13" t="s">
        <v>22</v>
      </c>
      <c r="C17" s="91">
        <v>481</v>
      </c>
      <c r="D17" s="91">
        <v>529</v>
      </c>
      <c r="E17" s="91">
        <v>546</v>
      </c>
      <c r="F17" s="91">
        <v>587</v>
      </c>
      <c r="G17" s="91">
        <v>596</v>
      </c>
      <c r="H17" s="91">
        <v>605</v>
      </c>
      <c r="I17" s="91">
        <v>645</v>
      </c>
      <c r="J17" s="91">
        <v>639</v>
      </c>
      <c r="K17" s="91">
        <v>690</v>
      </c>
      <c r="L17" s="158">
        <v>655</v>
      </c>
      <c r="M17" s="158">
        <v>715</v>
      </c>
      <c r="N17" s="158">
        <v>701</v>
      </c>
      <c r="O17" s="158">
        <v>682</v>
      </c>
      <c r="P17" s="158">
        <v>704</v>
      </c>
      <c r="Q17" s="158">
        <v>702</v>
      </c>
      <c r="R17" s="158">
        <v>724</v>
      </c>
      <c r="S17" s="158">
        <v>769</v>
      </c>
      <c r="T17" s="158">
        <v>779</v>
      </c>
      <c r="W17"/>
      <c r="X17"/>
      <c r="Y17"/>
      <c r="Z17"/>
    </row>
    <row r="18" spans="1:26" ht="12.75">
      <c r="A18" s="9" t="s">
        <v>23</v>
      </c>
      <c r="B18" s="13" t="s">
        <v>24</v>
      </c>
      <c r="C18" s="91">
        <v>564</v>
      </c>
      <c r="D18" s="91">
        <v>565</v>
      </c>
      <c r="E18" s="91">
        <v>571</v>
      </c>
      <c r="F18" s="91">
        <v>613</v>
      </c>
      <c r="G18" s="91">
        <v>632</v>
      </c>
      <c r="H18" s="91">
        <v>649</v>
      </c>
      <c r="I18" s="91">
        <v>690</v>
      </c>
      <c r="J18" s="91">
        <v>713</v>
      </c>
      <c r="K18" s="91">
        <v>727</v>
      </c>
      <c r="L18" s="158">
        <v>716</v>
      </c>
      <c r="M18" s="158">
        <v>759</v>
      </c>
      <c r="N18" s="158">
        <v>773</v>
      </c>
      <c r="O18" s="158">
        <v>767</v>
      </c>
      <c r="P18" s="158">
        <v>788</v>
      </c>
      <c r="Q18" s="158">
        <v>818</v>
      </c>
      <c r="R18" s="158">
        <v>873</v>
      </c>
      <c r="S18" s="158">
        <v>890</v>
      </c>
      <c r="T18" s="158">
        <v>911</v>
      </c>
      <c r="W18"/>
      <c r="X18"/>
      <c r="Y18"/>
      <c r="Z18"/>
    </row>
    <row r="19" spans="1:26" ht="12.75">
      <c r="A19" s="9" t="s">
        <v>25</v>
      </c>
      <c r="B19" s="13" t="s">
        <v>26</v>
      </c>
      <c r="C19" s="91">
        <v>518</v>
      </c>
      <c r="D19" s="91">
        <v>553</v>
      </c>
      <c r="E19" s="91">
        <v>563</v>
      </c>
      <c r="F19" s="91">
        <v>588</v>
      </c>
      <c r="G19" s="91">
        <v>601</v>
      </c>
      <c r="H19" s="91">
        <v>618</v>
      </c>
      <c r="I19" s="91">
        <v>639</v>
      </c>
      <c r="J19" s="91">
        <v>648</v>
      </c>
      <c r="K19" s="91">
        <v>672</v>
      </c>
      <c r="L19" s="158">
        <v>644</v>
      </c>
      <c r="M19" s="158">
        <v>701</v>
      </c>
      <c r="N19" s="158">
        <v>706</v>
      </c>
      <c r="O19" s="158">
        <v>727</v>
      </c>
      <c r="P19" s="158">
        <v>725</v>
      </c>
      <c r="Q19" s="158">
        <v>742</v>
      </c>
      <c r="R19" s="158">
        <v>770</v>
      </c>
      <c r="S19" s="158">
        <v>801</v>
      </c>
      <c r="T19" s="158">
        <v>832</v>
      </c>
      <c r="W19"/>
      <c r="X19"/>
      <c r="Y19"/>
      <c r="Z19"/>
    </row>
    <row r="20" spans="1:26" ht="12.75">
      <c r="A20" s="9" t="s">
        <v>27</v>
      </c>
      <c r="B20" s="13" t="s">
        <v>28</v>
      </c>
      <c r="C20" s="91">
        <v>488</v>
      </c>
      <c r="D20" s="91">
        <v>488</v>
      </c>
      <c r="E20" s="91">
        <v>515</v>
      </c>
      <c r="F20" s="91">
        <v>552</v>
      </c>
      <c r="G20" s="91">
        <v>598</v>
      </c>
      <c r="H20" s="91">
        <v>606</v>
      </c>
      <c r="I20" s="91">
        <v>657</v>
      </c>
      <c r="J20" s="91">
        <v>662</v>
      </c>
      <c r="K20" s="91">
        <v>657</v>
      </c>
      <c r="L20" s="158">
        <v>656</v>
      </c>
      <c r="M20" s="158">
        <v>701</v>
      </c>
      <c r="N20" s="158">
        <v>730</v>
      </c>
      <c r="O20" s="158">
        <v>748</v>
      </c>
      <c r="P20" s="158">
        <v>744</v>
      </c>
      <c r="Q20" s="158">
        <v>754</v>
      </c>
      <c r="R20" s="158">
        <v>755</v>
      </c>
      <c r="S20" s="158">
        <v>804</v>
      </c>
      <c r="T20" s="158">
        <v>834</v>
      </c>
      <c r="W20"/>
      <c r="X20"/>
      <c r="Y20"/>
      <c r="Z20"/>
    </row>
    <row r="21" spans="1:26" ht="12.75">
      <c r="A21" s="9" t="s">
        <v>29</v>
      </c>
      <c r="B21" s="13" t="s">
        <v>30</v>
      </c>
      <c r="C21" s="91">
        <v>542</v>
      </c>
      <c r="D21" s="91">
        <v>544</v>
      </c>
      <c r="E21" s="91">
        <v>553</v>
      </c>
      <c r="F21" s="91">
        <v>575</v>
      </c>
      <c r="G21" s="91">
        <v>594</v>
      </c>
      <c r="H21" s="91">
        <v>615</v>
      </c>
      <c r="I21" s="91">
        <v>657</v>
      </c>
      <c r="J21" s="91">
        <v>683</v>
      </c>
      <c r="K21" s="91">
        <v>685</v>
      </c>
      <c r="L21" s="158">
        <v>683</v>
      </c>
      <c r="M21" s="158">
        <v>730</v>
      </c>
      <c r="N21" s="158">
        <v>739</v>
      </c>
      <c r="O21" s="158">
        <v>730</v>
      </c>
      <c r="P21" s="158">
        <v>743</v>
      </c>
      <c r="Q21" s="158">
        <v>747</v>
      </c>
      <c r="R21" s="158">
        <v>814</v>
      </c>
      <c r="S21" s="158">
        <v>830</v>
      </c>
      <c r="T21" s="158">
        <v>849</v>
      </c>
      <c r="W21"/>
      <c r="X21"/>
      <c r="Y21"/>
      <c r="Z21"/>
    </row>
    <row r="22" spans="1:26" ht="12.75">
      <c r="A22" s="9" t="s">
        <v>31</v>
      </c>
      <c r="B22" s="13" t="s">
        <v>32</v>
      </c>
      <c r="C22" s="91">
        <v>536</v>
      </c>
      <c r="D22" s="91">
        <v>550</v>
      </c>
      <c r="E22" s="91">
        <v>557</v>
      </c>
      <c r="F22" s="91">
        <v>591</v>
      </c>
      <c r="G22" s="91">
        <v>627</v>
      </c>
      <c r="H22" s="91">
        <v>654</v>
      </c>
      <c r="I22" s="91">
        <v>693</v>
      </c>
      <c r="J22" s="91">
        <v>713</v>
      </c>
      <c r="K22" s="91">
        <v>713</v>
      </c>
      <c r="L22" s="158">
        <v>686</v>
      </c>
      <c r="M22" s="158">
        <v>720</v>
      </c>
      <c r="N22" s="158">
        <v>753</v>
      </c>
      <c r="O22" s="158">
        <v>735</v>
      </c>
      <c r="P22" s="158">
        <v>741</v>
      </c>
      <c r="Q22" s="158">
        <v>749</v>
      </c>
      <c r="R22" s="158">
        <v>780</v>
      </c>
      <c r="S22" s="158">
        <v>825</v>
      </c>
      <c r="T22" s="158">
        <v>825</v>
      </c>
      <c r="W22"/>
      <c r="X22"/>
      <c r="Y22"/>
      <c r="Z22"/>
    </row>
    <row r="23" spans="1:26" ht="12.75">
      <c r="A23" s="9" t="s">
        <v>33</v>
      </c>
      <c r="B23" s="13" t="s">
        <v>34</v>
      </c>
      <c r="C23" s="91">
        <v>518</v>
      </c>
      <c r="D23" s="91">
        <v>482</v>
      </c>
      <c r="E23" s="91">
        <v>525</v>
      </c>
      <c r="F23" s="91">
        <v>550</v>
      </c>
      <c r="G23" s="91">
        <v>580</v>
      </c>
      <c r="H23" s="91">
        <v>616</v>
      </c>
      <c r="I23" s="91">
        <v>645</v>
      </c>
      <c r="J23" s="91">
        <v>640</v>
      </c>
      <c r="K23" s="91">
        <v>661</v>
      </c>
      <c r="L23" s="158">
        <v>671</v>
      </c>
      <c r="M23" s="158">
        <v>708</v>
      </c>
      <c r="N23" s="158">
        <v>675</v>
      </c>
      <c r="O23" s="158">
        <v>702</v>
      </c>
      <c r="P23" s="158">
        <v>710</v>
      </c>
      <c r="Q23" s="158">
        <v>745</v>
      </c>
      <c r="R23" s="158">
        <v>768</v>
      </c>
      <c r="S23" s="158">
        <v>798</v>
      </c>
      <c r="T23" s="158">
        <v>807</v>
      </c>
      <c r="W23"/>
      <c r="X23"/>
      <c r="Y23"/>
      <c r="Z23"/>
    </row>
    <row r="24" spans="1:26" ht="12.75">
      <c r="A24" s="9" t="s">
        <v>35</v>
      </c>
      <c r="B24" s="13" t="s">
        <v>36</v>
      </c>
      <c r="C24" s="91">
        <v>536</v>
      </c>
      <c r="D24" s="91">
        <v>585</v>
      </c>
      <c r="E24" s="91">
        <v>580</v>
      </c>
      <c r="F24" s="91">
        <v>587</v>
      </c>
      <c r="G24" s="91">
        <v>613</v>
      </c>
      <c r="H24" s="91">
        <v>640</v>
      </c>
      <c r="I24" s="91">
        <v>650</v>
      </c>
      <c r="J24" s="91">
        <v>662</v>
      </c>
      <c r="K24" s="91">
        <v>682</v>
      </c>
      <c r="L24" s="158">
        <v>707</v>
      </c>
      <c r="M24" s="158">
        <v>764</v>
      </c>
      <c r="N24" s="158">
        <v>770</v>
      </c>
      <c r="O24" s="158">
        <v>763</v>
      </c>
      <c r="P24" s="158">
        <v>756</v>
      </c>
      <c r="Q24" s="158">
        <v>773</v>
      </c>
      <c r="R24" s="158">
        <v>804</v>
      </c>
      <c r="S24" s="158">
        <v>807</v>
      </c>
      <c r="T24" s="158">
        <v>827</v>
      </c>
      <c r="W24"/>
      <c r="X24"/>
      <c r="Y24"/>
      <c r="Z24"/>
    </row>
    <row r="25" spans="1:26" ht="12.75">
      <c r="A25" s="9" t="s">
        <v>37</v>
      </c>
      <c r="B25" s="13" t="s">
        <v>38</v>
      </c>
      <c r="C25" s="91">
        <v>490</v>
      </c>
      <c r="D25" s="91">
        <v>563</v>
      </c>
      <c r="E25" s="91">
        <v>553</v>
      </c>
      <c r="F25" s="91">
        <v>572</v>
      </c>
      <c r="G25" s="91">
        <v>571</v>
      </c>
      <c r="H25" s="91">
        <v>605</v>
      </c>
      <c r="I25" s="91">
        <v>632</v>
      </c>
      <c r="J25" s="91">
        <v>609</v>
      </c>
      <c r="K25" s="91">
        <v>679</v>
      </c>
      <c r="L25" s="158">
        <v>676</v>
      </c>
      <c r="M25" s="158">
        <v>799</v>
      </c>
      <c r="N25" s="158">
        <v>708</v>
      </c>
      <c r="O25" s="158">
        <v>698</v>
      </c>
      <c r="P25" s="158">
        <v>709</v>
      </c>
      <c r="Q25" s="158">
        <v>734</v>
      </c>
      <c r="R25" s="158">
        <v>720</v>
      </c>
      <c r="S25" s="158">
        <v>764</v>
      </c>
      <c r="T25" s="158">
        <v>782</v>
      </c>
      <c r="W25"/>
      <c r="X25"/>
      <c r="Y25"/>
      <c r="Z25"/>
    </row>
    <row r="26" spans="1:26" ht="12.75">
      <c r="A26" s="9" t="s">
        <v>39</v>
      </c>
      <c r="B26" s="13" t="s">
        <v>40</v>
      </c>
      <c r="C26" s="91">
        <v>488</v>
      </c>
      <c r="D26" s="91">
        <v>522</v>
      </c>
      <c r="E26" s="91">
        <v>534</v>
      </c>
      <c r="F26" s="91">
        <v>574</v>
      </c>
      <c r="G26" s="91">
        <v>606</v>
      </c>
      <c r="H26" s="91">
        <v>629</v>
      </c>
      <c r="I26" s="91">
        <v>663</v>
      </c>
      <c r="J26" s="91">
        <v>657</v>
      </c>
      <c r="K26" s="91">
        <v>666</v>
      </c>
      <c r="L26" s="158">
        <v>661</v>
      </c>
      <c r="M26" s="158">
        <v>714</v>
      </c>
      <c r="N26" s="158">
        <v>699</v>
      </c>
      <c r="O26" s="158">
        <v>708</v>
      </c>
      <c r="P26" s="158">
        <v>705</v>
      </c>
      <c r="Q26" s="158">
        <v>715</v>
      </c>
      <c r="R26" s="158">
        <v>755</v>
      </c>
      <c r="S26" s="158">
        <v>772</v>
      </c>
      <c r="T26" s="158">
        <v>781</v>
      </c>
      <c r="W26"/>
      <c r="X26"/>
      <c r="Y26"/>
      <c r="Z26"/>
    </row>
    <row r="27" spans="1:26" ht="12.75">
      <c r="A27" s="9" t="s">
        <v>41</v>
      </c>
      <c r="B27" s="13" t="s">
        <v>42</v>
      </c>
      <c r="C27" s="91">
        <v>543</v>
      </c>
      <c r="D27" s="91">
        <v>570</v>
      </c>
      <c r="E27" s="91">
        <v>587</v>
      </c>
      <c r="F27" s="91">
        <v>608</v>
      </c>
      <c r="G27" s="91">
        <v>644</v>
      </c>
      <c r="H27" s="91">
        <v>701</v>
      </c>
      <c r="I27" s="91">
        <v>750</v>
      </c>
      <c r="J27" s="91">
        <v>736</v>
      </c>
      <c r="K27" s="91">
        <v>820</v>
      </c>
      <c r="L27" s="158">
        <v>702</v>
      </c>
      <c r="M27" s="158">
        <v>903</v>
      </c>
      <c r="N27" s="158">
        <v>906</v>
      </c>
      <c r="O27" s="158">
        <v>860</v>
      </c>
      <c r="P27" s="158">
        <v>836</v>
      </c>
      <c r="Q27" s="158">
        <v>840</v>
      </c>
      <c r="R27" s="158">
        <v>843</v>
      </c>
      <c r="S27" s="158">
        <v>860</v>
      </c>
      <c r="T27" s="158">
        <v>932</v>
      </c>
      <c r="W27"/>
      <c r="X27"/>
      <c r="Y27"/>
      <c r="Z27"/>
    </row>
    <row r="28" spans="1:29" ht="13.5" thickBot="1">
      <c r="A28" s="177" t="s">
        <v>205</v>
      </c>
      <c r="B28" s="177"/>
      <c r="C28" s="178">
        <v>554</v>
      </c>
      <c r="D28" s="220">
        <v>565</v>
      </c>
      <c r="E28" s="178">
        <v>586</v>
      </c>
      <c r="F28" s="178">
        <v>614</v>
      </c>
      <c r="G28" s="178">
        <v>647</v>
      </c>
      <c r="H28" s="178">
        <v>669</v>
      </c>
      <c r="I28" s="178">
        <v>702</v>
      </c>
      <c r="J28" s="178">
        <v>730</v>
      </c>
      <c r="K28" s="178">
        <v>743</v>
      </c>
      <c r="L28" s="215">
        <v>739</v>
      </c>
      <c r="M28" s="215">
        <v>783</v>
      </c>
      <c r="N28" s="215">
        <v>797</v>
      </c>
      <c r="O28" s="215">
        <v>797</v>
      </c>
      <c r="P28" s="215">
        <v>808</v>
      </c>
      <c r="Q28" s="215">
        <v>832</v>
      </c>
      <c r="R28" s="215">
        <v>874</v>
      </c>
      <c r="S28" s="215">
        <v>896</v>
      </c>
      <c r="T28" s="215">
        <v>914</v>
      </c>
      <c r="V28" s="5"/>
      <c r="AA28" s="28"/>
      <c r="AB28" s="28"/>
      <c r="AC28" s="28"/>
    </row>
    <row r="29" spans="1:27" ht="12.75">
      <c r="A29" s="5" t="s">
        <v>831</v>
      </c>
      <c r="B29" s="5"/>
      <c r="C29" s="5"/>
      <c r="D29" s="5"/>
      <c r="E29" s="5"/>
      <c r="F29" s="5"/>
      <c r="G29" s="5"/>
      <c r="H29" s="5"/>
      <c r="I29" s="5"/>
      <c r="V29" s="5"/>
      <c r="AA29" s="28"/>
    </row>
    <row r="30" spans="1:37" ht="12.75">
      <c r="A30" s="14" t="s">
        <v>832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22:37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22:37" ht="12.75"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22:37" ht="11.25"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2:37" ht="11.25"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2:37" ht="12.75"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2:37" ht="12.75"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2:37" ht="12.75"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2:37" ht="12.75"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22:37" ht="12.75"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22:37" ht="12.75"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22:37" ht="12.75"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22:37" ht="12.75"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2:37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2:37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2:37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2:37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2:37" ht="12.75"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2:37" ht="12.75"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2:37" ht="12.75"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2:37" ht="12.75"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2:37" ht="12.75"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A7:A2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9.8515625" style="0" customWidth="1"/>
    <col min="4" max="5" width="9.28125" style="0" customWidth="1"/>
    <col min="6" max="7" width="9.7109375" style="0" customWidth="1"/>
    <col min="8" max="8" width="9.140625" style="0" customWidth="1"/>
    <col min="9" max="9" width="9.7109375" style="0" customWidth="1"/>
    <col min="10" max="10" width="8.8515625" style="0" customWidth="1"/>
    <col min="22" max="22" width="9.140625" style="28" customWidth="1"/>
    <col min="28" max="31" width="9.140625" style="4" customWidth="1"/>
  </cols>
  <sheetData>
    <row r="1" ht="15">
      <c r="A1" s="1" t="s">
        <v>80</v>
      </c>
    </row>
    <row r="2" ht="14.25">
      <c r="A2" s="3" t="s">
        <v>193</v>
      </c>
    </row>
    <row r="3" ht="14.25">
      <c r="A3" s="3"/>
    </row>
    <row r="4" ht="15" thickBot="1">
      <c r="A4" s="3"/>
    </row>
    <row r="5" spans="1:31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15">
        <v>2003</v>
      </c>
      <c r="G5" s="15">
        <v>2004</v>
      </c>
      <c r="H5" s="15">
        <v>2005</v>
      </c>
      <c r="I5" s="15">
        <v>2006</v>
      </c>
      <c r="J5" s="15">
        <v>2007</v>
      </c>
      <c r="K5" s="15">
        <v>2008</v>
      </c>
      <c r="L5" s="15">
        <v>2009</v>
      </c>
      <c r="M5" s="15">
        <v>2010</v>
      </c>
      <c r="N5" s="15">
        <v>2011</v>
      </c>
      <c r="O5" s="15">
        <v>2012</v>
      </c>
      <c r="P5" s="15">
        <v>2013</v>
      </c>
      <c r="Q5" s="15">
        <v>2014</v>
      </c>
      <c r="R5" s="15">
        <v>2015</v>
      </c>
      <c r="S5" s="15">
        <v>2016</v>
      </c>
      <c r="T5" s="15">
        <v>2017</v>
      </c>
      <c r="V5"/>
      <c r="AB5"/>
      <c r="AC5"/>
      <c r="AD5"/>
      <c r="AE5"/>
    </row>
    <row r="6" spans="1:31" ht="13.5" thickBot="1">
      <c r="A6" s="23" t="s">
        <v>46</v>
      </c>
      <c r="B6" s="23" t="s">
        <v>47</v>
      </c>
      <c r="C6" s="16"/>
      <c r="D6" s="16"/>
      <c r="E6" s="16"/>
      <c r="F6" s="16"/>
      <c r="G6" s="1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V6"/>
      <c r="AB6"/>
      <c r="AC6"/>
      <c r="AD6"/>
      <c r="AE6"/>
    </row>
    <row r="7" spans="1:31" ht="12.75">
      <c r="A7" s="9" t="s">
        <v>1</v>
      </c>
      <c r="B7" s="21" t="s">
        <v>2</v>
      </c>
      <c r="C7" s="89">
        <v>1813</v>
      </c>
      <c r="D7" s="89">
        <v>1831</v>
      </c>
      <c r="E7" s="89">
        <v>1845</v>
      </c>
      <c r="F7" s="89">
        <v>1856</v>
      </c>
      <c r="G7" s="89">
        <v>1867</v>
      </c>
      <c r="H7" s="89">
        <v>1881</v>
      </c>
      <c r="I7" s="89">
        <v>1904</v>
      </c>
      <c r="J7" s="93">
        <v>1934</v>
      </c>
      <c r="K7" s="11">
        <v>1965</v>
      </c>
      <c r="L7" s="11">
        <v>2000</v>
      </c>
      <c r="M7" s="11">
        <v>2037</v>
      </c>
      <c r="N7" s="30">
        <v>2073</v>
      </c>
      <c r="O7" s="30">
        <v>2109</v>
      </c>
      <c r="P7" s="30">
        <v>2145</v>
      </c>
      <c r="Q7" s="30">
        <v>2181</v>
      </c>
      <c r="R7" s="30">
        <v>2215</v>
      </c>
      <c r="S7" s="30">
        <v>2250</v>
      </c>
      <c r="T7" s="30">
        <v>2289</v>
      </c>
      <c r="V7"/>
      <c r="AB7"/>
      <c r="AC7"/>
      <c r="AD7"/>
      <c r="AE7"/>
    </row>
    <row r="8" spans="1:31" ht="12.75">
      <c r="A8" s="9" t="s">
        <v>3</v>
      </c>
      <c r="B8" s="13" t="s">
        <v>4</v>
      </c>
      <c r="C8" s="59">
        <v>307</v>
      </c>
      <c r="D8" s="59">
        <v>309</v>
      </c>
      <c r="E8" s="59">
        <v>311</v>
      </c>
      <c r="F8" s="59">
        <v>313</v>
      </c>
      <c r="G8" s="59">
        <v>315</v>
      </c>
      <c r="H8" s="59">
        <v>317</v>
      </c>
      <c r="I8" s="59">
        <v>319</v>
      </c>
      <c r="J8" s="93">
        <v>322</v>
      </c>
      <c r="K8" s="11">
        <v>325</v>
      </c>
      <c r="L8" s="11">
        <v>330</v>
      </c>
      <c r="M8" s="11">
        <v>334</v>
      </c>
      <c r="N8" s="30">
        <v>337</v>
      </c>
      <c r="O8" s="30">
        <v>340</v>
      </c>
      <c r="P8" s="30">
        <v>344</v>
      </c>
      <c r="Q8" s="30">
        <v>347</v>
      </c>
      <c r="R8" s="30">
        <v>352</v>
      </c>
      <c r="S8" s="30">
        <v>358</v>
      </c>
      <c r="T8" s="30">
        <v>365</v>
      </c>
      <c r="V8"/>
      <c r="AB8"/>
      <c r="AC8"/>
      <c r="AD8"/>
      <c r="AE8"/>
    </row>
    <row r="9" spans="1:31" ht="12.75">
      <c r="A9" s="9" t="s">
        <v>5</v>
      </c>
      <c r="B9" s="13" t="s">
        <v>6</v>
      </c>
      <c r="C9" s="59">
        <v>256</v>
      </c>
      <c r="D9" s="59">
        <v>257</v>
      </c>
      <c r="E9" s="59">
        <v>258</v>
      </c>
      <c r="F9" s="59">
        <v>260</v>
      </c>
      <c r="G9" s="59">
        <v>261</v>
      </c>
      <c r="H9" s="59">
        <v>261</v>
      </c>
      <c r="I9" s="59">
        <v>262</v>
      </c>
      <c r="J9" s="93">
        <v>264</v>
      </c>
      <c r="K9" s="11">
        <v>266</v>
      </c>
      <c r="L9" s="11">
        <v>268</v>
      </c>
      <c r="M9" s="11">
        <v>270</v>
      </c>
      <c r="N9" s="30">
        <v>272</v>
      </c>
      <c r="O9" s="30">
        <v>274</v>
      </c>
      <c r="P9" s="30">
        <v>276</v>
      </c>
      <c r="Q9" s="30">
        <v>279</v>
      </c>
      <c r="R9" s="30">
        <v>282</v>
      </c>
      <c r="S9" s="30">
        <v>286</v>
      </c>
      <c r="T9" s="30">
        <v>290</v>
      </c>
      <c r="V9"/>
      <c r="AB9"/>
      <c r="AC9"/>
      <c r="AD9"/>
      <c r="AE9"/>
    </row>
    <row r="10" spans="1:31" ht="12.75">
      <c r="A10" s="9" t="s">
        <v>7</v>
      </c>
      <c r="B10" s="13" t="s">
        <v>8</v>
      </c>
      <c r="C10" s="59">
        <v>411</v>
      </c>
      <c r="D10" s="59">
        <v>412</v>
      </c>
      <c r="E10" s="59">
        <v>413</v>
      </c>
      <c r="F10" s="59">
        <v>414</v>
      </c>
      <c r="G10" s="59">
        <v>415</v>
      </c>
      <c r="H10" s="59">
        <v>416</v>
      </c>
      <c r="I10" s="59">
        <v>417</v>
      </c>
      <c r="J10" s="93">
        <v>419</v>
      </c>
      <c r="K10" s="11">
        <v>422</v>
      </c>
      <c r="L10" s="11">
        <v>425</v>
      </c>
      <c r="M10" s="11">
        <v>428</v>
      </c>
      <c r="N10" s="30">
        <v>430</v>
      </c>
      <c r="O10" s="30">
        <v>432</v>
      </c>
      <c r="P10" s="30">
        <v>436</v>
      </c>
      <c r="Q10" s="30">
        <v>440</v>
      </c>
      <c r="R10" s="30">
        <v>444</v>
      </c>
      <c r="S10" s="30">
        <v>449</v>
      </c>
      <c r="T10" s="30">
        <v>455</v>
      </c>
      <c r="V10"/>
      <c r="AB10"/>
      <c r="AC10"/>
      <c r="AD10"/>
      <c r="AE10"/>
    </row>
    <row r="11" spans="1:31" ht="12.75">
      <c r="A11" s="9" t="s">
        <v>9</v>
      </c>
      <c r="B11" s="13" t="s">
        <v>10</v>
      </c>
      <c r="C11" s="59">
        <v>328</v>
      </c>
      <c r="D11" s="59">
        <v>328</v>
      </c>
      <c r="E11" s="59">
        <v>328</v>
      </c>
      <c r="F11" s="59">
        <v>328</v>
      </c>
      <c r="G11" s="59">
        <v>329</v>
      </c>
      <c r="H11" s="59">
        <v>330</v>
      </c>
      <c r="I11" s="59">
        <v>331</v>
      </c>
      <c r="J11" s="93">
        <v>333</v>
      </c>
      <c r="K11" s="11">
        <v>334</v>
      </c>
      <c r="L11" s="11">
        <v>336</v>
      </c>
      <c r="M11" s="11">
        <v>336</v>
      </c>
      <c r="N11" s="30">
        <v>337</v>
      </c>
      <c r="O11" s="30">
        <v>339</v>
      </c>
      <c r="P11" s="30">
        <v>340</v>
      </c>
      <c r="Q11" s="30">
        <v>343</v>
      </c>
      <c r="R11" s="30">
        <v>346</v>
      </c>
      <c r="S11" s="30">
        <v>350</v>
      </c>
      <c r="T11" s="30">
        <v>355</v>
      </c>
      <c r="V11"/>
      <c r="AB11"/>
      <c r="AC11"/>
      <c r="AD11"/>
      <c r="AE11"/>
    </row>
    <row r="12" spans="1:31" ht="12.75">
      <c r="A12" s="9" t="s">
        <v>11</v>
      </c>
      <c r="B12" s="13" t="s">
        <v>12</v>
      </c>
      <c r="C12" s="59">
        <v>177</v>
      </c>
      <c r="D12" s="59">
        <v>177</v>
      </c>
      <c r="E12" s="59">
        <v>177</v>
      </c>
      <c r="F12" s="59">
        <v>177</v>
      </c>
      <c r="G12" s="59">
        <v>178</v>
      </c>
      <c r="H12" s="59">
        <v>178</v>
      </c>
      <c r="I12" s="59">
        <v>179</v>
      </c>
      <c r="J12" s="93">
        <v>180</v>
      </c>
      <c r="K12" s="11">
        <v>182</v>
      </c>
      <c r="L12" s="11">
        <v>183</v>
      </c>
      <c r="M12" s="11">
        <v>184</v>
      </c>
      <c r="N12" s="30">
        <v>184</v>
      </c>
      <c r="O12" s="30">
        <v>185</v>
      </c>
      <c r="P12" s="30">
        <v>187</v>
      </c>
      <c r="Q12" s="30">
        <v>188</v>
      </c>
      <c r="R12" s="30">
        <v>190</v>
      </c>
      <c r="S12" s="30">
        <v>193</v>
      </c>
      <c r="T12" s="30">
        <v>196</v>
      </c>
      <c r="V12"/>
      <c r="AB12"/>
      <c r="AC12"/>
      <c r="AD12"/>
      <c r="AE12"/>
    </row>
    <row r="13" spans="1:31" ht="12.75">
      <c r="A13" s="9" t="s">
        <v>13</v>
      </c>
      <c r="B13" s="13" t="s">
        <v>14</v>
      </c>
      <c r="C13" s="59">
        <v>236</v>
      </c>
      <c r="D13" s="59">
        <v>235</v>
      </c>
      <c r="E13" s="59">
        <v>235</v>
      </c>
      <c r="F13" s="59">
        <v>235</v>
      </c>
      <c r="G13" s="59">
        <v>235</v>
      </c>
      <c r="H13" s="59">
        <v>234</v>
      </c>
      <c r="I13" s="59">
        <v>234</v>
      </c>
      <c r="J13" s="93">
        <v>234</v>
      </c>
      <c r="K13" s="11">
        <v>234</v>
      </c>
      <c r="L13" s="11">
        <v>234</v>
      </c>
      <c r="M13" s="11">
        <v>234</v>
      </c>
      <c r="N13" s="30">
        <v>233</v>
      </c>
      <c r="O13" s="30">
        <v>233</v>
      </c>
      <c r="P13" s="30">
        <v>234</v>
      </c>
      <c r="Q13" s="30">
        <v>235</v>
      </c>
      <c r="R13" s="30">
        <v>237</v>
      </c>
      <c r="S13" s="30">
        <v>240</v>
      </c>
      <c r="T13" s="30">
        <v>243</v>
      </c>
      <c r="V13"/>
      <c r="AB13"/>
      <c r="AC13"/>
      <c r="AD13"/>
      <c r="AE13"/>
    </row>
    <row r="14" spans="1:31" ht="12.75">
      <c r="A14" s="9" t="s">
        <v>15</v>
      </c>
      <c r="B14" s="13" t="s">
        <v>16</v>
      </c>
      <c r="C14" s="59">
        <v>57</v>
      </c>
      <c r="D14" s="59">
        <v>57</v>
      </c>
      <c r="E14" s="59">
        <v>57</v>
      </c>
      <c r="F14" s="59">
        <v>57</v>
      </c>
      <c r="G14" s="59">
        <v>58</v>
      </c>
      <c r="H14" s="59">
        <v>58</v>
      </c>
      <c r="I14" s="59">
        <v>57</v>
      </c>
      <c r="J14" s="93">
        <v>57</v>
      </c>
      <c r="K14" s="11">
        <v>57</v>
      </c>
      <c r="L14" s="11">
        <v>57</v>
      </c>
      <c r="M14" s="11">
        <v>57</v>
      </c>
      <c r="N14" s="30">
        <v>57</v>
      </c>
      <c r="O14" s="30">
        <v>57</v>
      </c>
      <c r="P14" s="30">
        <v>57</v>
      </c>
      <c r="Q14" s="30">
        <v>57</v>
      </c>
      <c r="R14" s="30">
        <v>57</v>
      </c>
      <c r="S14" s="30">
        <v>58</v>
      </c>
      <c r="T14" s="30">
        <v>58</v>
      </c>
      <c r="V14"/>
      <c r="AB14"/>
      <c r="AC14"/>
      <c r="AD14"/>
      <c r="AE14"/>
    </row>
    <row r="15" spans="1:31" ht="12.75">
      <c r="A15" s="9" t="s">
        <v>17</v>
      </c>
      <c r="B15" s="13" t="s">
        <v>18</v>
      </c>
      <c r="C15" s="59">
        <v>151</v>
      </c>
      <c r="D15" s="59">
        <v>150</v>
      </c>
      <c r="E15" s="59">
        <v>150</v>
      </c>
      <c r="F15" s="59">
        <v>150</v>
      </c>
      <c r="G15" s="59">
        <v>150</v>
      </c>
      <c r="H15" s="59">
        <v>151</v>
      </c>
      <c r="I15" s="59">
        <v>151</v>
      </c>
      <c r="J15" s="93">
        <v>152</v>
      </c>
      <c r="K15" s="11">
        <v>152</v>
      </c>
      <c r="L15" s="11">
        <v>152</v>
      </c>
      <c r="M15" s="11">
        <v>153</v>
      </c>
      <c r="N15" s="30">
        <v>153</v>
      </c>
      <c r="O15" s="30">
        <v>153</v>
      </c>
      <c r="P15" s="30">
        <v>153</v>
      </c>
      <c r="Q15" s="30">
        <v>153</v>
      </c>
      <c r="R15" s="30">
        <v>155</v>
      </c>
      <c r="S15" s="30">
        <v>157</v>
      </c>
      <c r="T15" s="30">
        <v>159</v>
      </c>
      <c r="V15"/>
      <c r="AB15"/>
      <c r="AC15"/>
      <c r="AD15"/>
      <c r="AE15"/>
    </row>
    <row r="16" spans="1:31" ht="12.75">
      <c r="A16" s="9" t="s">
        <v>19</v>
      </c>
      <c r="B16" s="13" t="s">
        <v>20</v>
      </c>
      <c r="C16" s="59">
        <v>1127</v>
      </c>
      <c r="D16" s="59">
        <v>1133</v>
      </c>
      <c r="E16" s="59">
        <v>1141</v>
      </c>
      <c r="F16" s="59">
        <v>1149</v>
      </c>
      <c r="G16" s="59">
        <v>1157</v>
      </c>
      <c r="H16" s="59">
        <v>1165</v>
      </c>
      <c r="I16" s="59">
        <v>1177</v>
      </c>
      <c r="J16" s="93">
        <v>1192</v>
      </c>
      <c r="K16" s="11">
        <v>1207</v>
      </c>
      <c r="L16" s="11">
        <v>1223</v>
      </c>
      <c r="M16" s="11">
        <v>1237</v>
      </c>
      <c r="N16" s="30">
        <v>1248</v>
      </c>
      <c r="O16" s="30">
        <v>1258</v>
      </c>
      <c r="P16" s="30">
        <v>1269</v>
      </c>
      <c r="Q16" s="30">
        <v>1281</v>
      </c>
      <c r="R16" s="30">
        <v>1296</v>
      </c>
      <c r="S16" s="30">
        <v>1314</v>
      </c>
      <c r="T16" s="30">
        <v>1335</v>
      </c>
      <c r="V16"/>
      <c r="AB16"/>
      <c r="AC16"/>
      <c r="AD16"/>
      <c r="AE16"/>
    </row>
    <row r="17" spans="1:31" ht="12.75">
      <c r="A17" s="9" t="s">
        <v>21</v>
      </c>
      <c r="B17" s="13" t="s">
        <v>22</v>
      </c>
      <c r="C17" s="59">
        <v>274</v>
      </c>
      <c r="D17" s="59">
        <v>276</v>
      </c>
      <c r="E17" s="59">
        <v>278</v>
      </c>
      <c r="F17" s="59">
        <v>280</v>
      </c>
      <c r="G17" s="59">
        <v>283</v>
      </c>
      <c r="H17" s="59">
        <v>285</v>
      </c>
      <c r="I17" s="59">
        <v>287</v>
      </c>
      <c r="J17" s="93">
        <v>290</v>
      </c>
      <c r="K17" s="11">
        <v>292</v>
      </c>
      <c r="L17" s="11">
        <v>295</v>
      </c>
      <c r="M17" s="11">
        <v>298</v>
      </c>
      <c r="N17" s="30">
        <v>301</v>
      </c>
      <c r="O17" s="30">
        <v>303</v>
      </c>
      <c r="P17" s="30">
        <v>305</v>
      </c>
      <c r="Q17" s="30">
        <v>309</v>
      </c>
      <c r="R17" s="30">
        <v>313</v>
      </c>
      <c r="S17" s="30">
        <v>318</v>
      </c>
      <c r="T17" s="30">
        <v>323</v>
      </c>
      <c r="V17"/>
      <c r="AB17"/>
      <c r="AC17"/>
      <c r="AD17"/>
      <c r="AE17"/>
    </row>
    <row r="18" spans="1:31" ht="12.75">
      <c r="A18" s="9" t="s">
        <v>23</v>
      </c>
      <c r="B18" s="13" t="s">
        <v>24</v>
      </c>
      <c r="C18" s="59">
        <v>1492</v>
      </c>
      <c r="D18" s="59">
        <v>1498</v>
      </c>
      <c r="E18" s="59">
        <v>1505</v>
      </c>
      <c r="F18" s="59">
        <v>1512</v>
      </c>
      <c r="G18" s="59">
        <v>1518</v>
      </c>
      <c r="H18" s="59">
        <v>1525</v>
      </c>
      <c r="I18" s="59">
        <v>1533</v>
      </c>
      <c r="J18" s="93">
        <v>1543</v>
      </c>
      <c r="K18" s="11">
        <v>1553</v>
      </c>
      <c r="L18" s="11">
        <v>1564</v>
      </c>
      <c r="M18" s="11">
        <v>1575</v>
      </c>
      <c r="N18" s="30">
        <v>1585</v>
      </c>
      <c r="O18" s="30">
        <v>1596</v>
      </c>
      <c r="P18" s="30">
        <v>1608</v>
      </c>
      <c r="Q18" s="30">
        <v>1624</v>
      </c>
      <c r="R18" s="30">
        <v>1640</v>
      </c>
      <c r="S18" s="30">
        <v>1660</v>
      </c>
      <c r="T18" s="30">
        <v>1681</v>
      </c>
      <c r="V18"/>
      <c r="AB18"/>
      <c r="AC18"/>
      <c r="AD18"/>
      <c r="AE18"/>
    </row>
    <row r="19" spans="1:31" ht="12.75">
      <c r="A19" s="9" t="s">
        <v>25</v>
      </c>
      <c r="B19" s="13" t="s">
        <v>26</v>
      </c>
      <c r="C19" s="59">
        <v>276</v>
      </c>
      <c r="D19" s="59">
        <v>274</v>
      </c>
      <c r="E19" s="59">
        <v>274</v>
      </c>
      <c r="F19" s="59">
        <v>273</v>
      </c>
      <c r="G19" s="59">
        <v>274</v>
      </c>
      <c r="H19" s="59">
        <v>273</v>
      </c>
      <c r="I19" s="59">
        <v>273</v>
      </c>
      <c r="J19" s="93">
        <v>274</v>
      </c>
      <c r="K19" s="11">
        <v>274</v>
      </c>
      <c r="L19" s="11">
        <v>273</v>
      </c>
      <c r="M19" s="11">
        <v>273</v>
      </c>
      <c r="N19" s="30">
        <v>273</v>
      </c>
      <c r="O19" s="30">
        <v>273</v>
      </c>
      <c r="P19" s="30">
        <v>273</v>
      </c>
      <c r="Q19" s="30">
        <v>274</v>
      </c>
      <c r="R19" s="30">
        <v>275</v>
      </c>
      <c r="S19" s="30">
        <v>278</v>
      </c>
      <c r="T19" s="30">
        <v>280</v>
      </c>
      <c r="V19"/>
      <c r="AB19"/>
      <c r="AC19"/>
      <c r="AD19"/>
      <c r="AE19"/>
    </row>
    <row r="20" spans="1:31" ht="12.75">
      <c r="A20" s="9" t="s">
        <v>27</v>
      </c>
      <c r="B20" s="13" t="s">
        <v>28</v>
      </c>
      <c r="C20" s="59">
        <v>274</v>
      </c>
      <c r="D20" s="59">
        <v>273</v>
      </c>
      <c r="E20" s="59">
        <v>273</v>
      </c>
      <c r="F20" s="59">
        <v>274</v>
      </c>
      <c r="G20" s="59">
        <v>274</v>
      </c>
      <c r="H20" s="59">
        <v>274</v>
      </c>
      <c r="I20" s="59">
        <v>275</v>
      </c>
      <c r="J20" s="93">
        <v>276</v>
      </c>
      <c r="K20" s="11">
        <v>277</v>
      </c>
      <c r="L20" s="11">
        <v>278</v>
      </c>
      <c r="M20" s="11">
        <v>280</v>
      </c>
      <c r="N20" s="30">
        <v>281</v>
      </c>
      <c r="O20" s="30">
        <v>282</v>
      </c>
      <c r="P20" s="30">
        <v>284</v>
      </c>
      <c r="Q20" s="30">
        <v>287</v>
      </c>
      <c r="R20" s="30">
        <v>290</v>
      </c>
      <c r="S20" s="30">
        <v>293</v>
      </c>
      <c r="T20" s="30">
        <v>297</v>
      </c>
      <c r="V20"/>
      <c r="AB20"/>
      <c r="AC20"/>
      <c r="AD20"/>
      <c r="AE20"/>
    </row>
    <row r="21" spans="1:31" ht="12.75">
      <c r="A21" s="9" t="s">
        <v>29</v>
      </c>
      <c r="B21" s="13" t="s">
        <v>30</v>
      </c>
      <c r="C21" s="59">
        <v>243</v>
      </c>
      <c r="D21" s="59">
        <v>244</v>
      </c>
      <c r="E21" s="59">
        <v>245</v>
      </c>
      <c r="F21" s="59">
        <v>246</v>
      </c>
      <c r="G21" s="59">
        <v>247</v>
      </c>
      <c r="H21" s="59">
        <v>247</v>
      </c>
      <c r="I21" s="59">
        <v>248</v>
      </c>
      <c r="J21" s="93">
        <v>249</v>
      </c>
      <c r="K21" s="11">
        <v>250</v>
      </c>
      <c r="L21" s="11">
        <v>251</v>
      </c>
      <c r="M21" s="11">
        <v>252</v>
      </c>
      <c r="N21" s="30">
        <v>254</v>
      </c>
      <c r="O21" s="30">
        <v>255</v>
      </c>
      <c r="P21" s="30">
        <v>258</v>
      </c>
      <c r="Q21" s="30">
        <v>260</v>
      </c>
      <c r="R21" s="30">
        <v>263</v>
      </c>
      <c r="S21" s="30">
        <v>266</v>
      </c>
      <c r="T21" s="30">
        <v>269</v>
      </c>
      <c r="V21"/>
      <c r="AB21"/>
      <c r="AC21"/>
      <c r="AD21"/>
      <c r="AE21"/>
    </row>
    <row r="22" spans="1:31" ht="12.75">
      <c r="A22" s="9" t="s">
        <v>31</v>
      </c>
      <c r="B22" s="13" t="s">
        <v>32</v>
      </c>
      <c r="C22" s="59">
        <v>279</v>
      </c>
      <c r="D22" s="59">
        <v>278</v>
      </c>
      <c r="E22" s="59">
        <v>277</v>
      </c>
      <c r="F22" s="59">
        <v>277</v>
      </c>
      <c r="G22" s="59">
        <v>276</v>
      </c>
      <c r="H22" s="59">
        <v>276</v>
      </c>
      <c r="I22" s="59">
        <v>276</v>
      </c>
      <c r="J22" s="93">
        <v>276</v>
      </c>
      <c r="K22" s="11">
        <v>276</v>
      </c>
      <c r="L22" s="11">
        <v>276</v>
      </c>
      <c r="M22" s="11">
        <v>277</v>
      </c>
      <c r="N22" s="30">
        <v>277</v>
      </c>
      <c r="O22" s="30">
        <v>277</v>
      </c>
      <c r="P22" s="30">
        <v>277</v>
      </c>
      <c r="Q22" s="30">
        <v>278</v>
      </c>
      <c r="R22" s="30">
        <v>280</v>
      </c>
      <c r="S22" s="30">
        <v>283</v>
      </c>
      <c r="T22" s="30">
        <v>285</v>
      </c>
      <c r="V22"/>
      <c r="AB22"/>
      <c r="AC22"/>
      <c r="AD22"/>
      <c r="AE22"/>
    </row>
    <row r="23" spans="1:31" ht="12.75">
      <c r="A23" s="9" t="s">
        <v>33</v>
      </c>
      <c r="B23" s="13" t="s">
        <v>34</v>
      </c>
      <c r="C23" s="59">
        <v>280</v>
      </c>
      <c r="D23" s="59">
        <v>279</v>
      </c>
      <c r="E23" s="59">
        <v>278</v>
      </c>
      <c r="F23" s="59">
        <v>277</v>
      </c>
      <c r="G23" s="59">
        <v>277</v>
      </c>
      <c r="H23" s="59">
        <v>276</v>
      </c>
      <c r="I23" s="59">
        <v>276</v>
      </c>
      <c r="J23" s="93">
        <v>276</v>
      </c>
      <c r="K23" s="11">
        <v>276</v>
      </c>
      <c r="L23" s="11">
        <v>276</v>
      </c>
      <c r="M23" s="11">
        <v>276</v>
      </c>
      <c r="N23" s="30">
        <v>276</v>
      </c>
      <c r="O23" s="30">
        <v>276</v>
      </c>
      <c r="P23" s="30">
        <v>277</v>
      </c>
      <c r="Q23" s="30">
        <v>279</v>
      </c>
      <c r="R23" s="30">
        <v>281</v>
      </c>
      <c r="S23" s="30">
        <v>283</v>
      </c>
      <c r="T23" s="30">
        <v>285</v>
      </c>
      <c r="V23"/>
      <c r="AB23"/>
      <c r="AC23"/>
      <c r="AD23"/>
      <c r="AE23"/>
    </row>
    <row r="24" spans="1:31" ht="12.75">
      <c r="A24" s="9" t="s">
        <v>35</v>
      </c>
      <c r="B24" s="13" t="s">
        <v>36</v>
      </c>
      <c r="C24" s="59">
        <v>248</v>
      </c>
      <c r="D24" s="59">
        <v>246</v>
      </c>
      <c r="E24" s="59">
        <v>245</v>
      </c>
      <c r="F24" s="59">
        <v>244</v>
      </c>
      <c r="G24" s="59">
        <v>244</v>
      </c>
      <c r="H24" s="59">
        <v>244</v>
      </c>
      <c r="I24" s="59">
        <v>244</v>
      </c>
      <c r="J24" s="93">
        <v>244</v>
      </c>
      <c r="K24" s="11">
        <v>243</v>
      </c>
      <c r="L24" s="11">
        <v>243</v>
      </c>
      <c r="M24" s="11">
        <v>243</v>
      </c>
      <c r="N24" s="30">
        <v>242</v>
      </c>
      <c r="O24" s="30">
        <v>242</v>
      </c>
      <c r="P24" s="30">
        <v>242</v>
      </c>
      <c r="Q24" s="30">
        <v>243</v>
      </c>
      <c r="R24" s="30">
        <v>243</v>
      </c>
      <c r="S24" s="30">
        <v>245</v>
      </c>
      <c r="T24" s="30">
        <v>246</v>
      </c>
      <c r="V24"/>
      <c r="AB24"/>
      <c r="AC24"/>
      <c r="AD24"/>
      <c r="AE24"/>
    </row>
    <row r="25" spans="1:31" ht="12.75">
      <c r="A25" s="9" t="s">
        <v>37</v>
      </c>
      <c r="B25" s="13" t="s">
        <v>38</v>
      </c>
      <c r="C25" s="59">
        <v>130</v>
      </c>
      <c r="D25" s="59">
        <v>129</v>
      </c>
      <c r="E25" s="59">
        <v>128</v>
      </c>
      <c r="F25" s="59">
        <v>128</v>
      </c>
      <c r="G25" s="59">
        <v>128</v>
      </c>
      <c r="H25" s="59">
        <v>127</v>
      </c>
      <c r="I25" s="59">
        <v>127</v>
      </c>
      <c r="J25" s="93">
        <v>127</v>
      </c>
      <c r="K25" s="11">
        <v>127</v>
      </c>
      <c r="L25" s="11">
        <v>127</v>
      </c>
      <c r="M25" s="11">
        <v>127</v>
      </c>
      <c r="N25" s="30">
        <v>126</v>
      </c>
      <c r="O25" s="30">
        <v>126</v>
      </c>
      <c r="P25" s="30">
        <v>126</v>
      </c>
      <c r="Q25" s="30">
        <v>127</v>
      </c>
      <c r="R25" s="30">
        <v>127</v>
      </c>
      <c r="S25" s="30">
        <v>128</v>
      </c>
      <c r="T25" s="30">
        <v>129</v>
      </c>
      <c r="V25"/>
      <c r="AB25"/>
      <c r="AC25"/>
      <c r="AD25"/>
      <c r="AE25"/>
    </row>
    <row r="26" spans="1:31" ht="12.75">
      <c r="A26" s="9" t="s">
        <v>39</v>
      </c>
      <c r="B26" s="13" t="s">
        <v>40</v>
      </c>
      <c r="C26" s="59">
        <v>256</v>
      </c>
      <c r="D26" s="59">
        <v>255</v>
      </c>
      <c r="E26" s="59">
        <v>255</v>
      </c>
      <c r="F26" s="59">
        <v>256</v>
      </c>
      <c r="G26" s="59">
        <v>256</v>
      </c>
      <c r="H26" s="59">
        <v>257</v>
      </c>
      <c r="I26" s="59">
        <v>258</v>
      </c>
      <c r="J26" s="93">
        <v>258</v>
      </c>
      <c r="K26" s="11">
        <v>258</v>
      </c>
      <c r="L26" s="11">
        <v>258</v>
      </c>
      <c r="M26" s="11">
        <v>259</v>
      </c>
      <c r="N26" s="30">
        <v>259</v>
      </c>
      <c r="O26" s="30">
        <v>260</v>
      </c>
      <c r="P26" s="30">
        <v>261</v>
      </c>
      <c r="Q26" s="30">
        <v>262</v>
      </c>
      <c r="R26" s="30">
        <v>263</v>
      </c>
      <c r="S26" s="30">
        <v>265</v>
      </c>
      <c r="T26" s="30">
        <v>267</v>
      </c>
      <c r="V26"/>
      <c r="AB26"/>
      <c r="AC26"/>
      <c r="AD26"/>
      <c r="AE26"/>
    </row>
    <row r="27" spans="1:31" ht="12.75">
      <c r="A27" s="13" t="s">
        <v>41</v>
      </c>
      <c r="B27" s="13" t="s">
        <v>42</v>
      </c>
      <c r="C27" s="59">
        <v>257</v>
      </c>
      <c r="D27" s="59">
        <v>255</v>
      </c>
      <c r="E27" s="59">
        <v>254</v>
      </c>
      <c r="F27" s="59">
        <v>253</v>
      </c>
      <c r="G27" s="59">
        <v>253</v>
      </c>
      <c r="H27" s="59">
        <v>252</v>
      </c>
      <c r="I27" s="59">
        <v>252</v>
      </c>
      <c r="J27" s="93">
        <v>251</v>
      </c>
      <c r="K27" s="11">
        <v>250</v>
      </c>
      <c r="L27" s="11">
        <v>249</v>
      </c>
      <c r="M27" s="11">
        <v>249</v>
      </c>
      <c r="N27" s="30">
        <v>249</v>
      </c>
      <c r="O27" s="30">
        <v>249</v>
      </c>
      <c r="P27" s="30">
        <v>249</v>
      </c>
      <c r="Q27" s="30">
        <v>250</v>
      </c>
      <c r="R27" s="30">
        <v>250</v>
      </c>
      <c r="S27" s="30">
        <v>250</v>
      </c>
      <c r="T27" s="30">
        <v>251</v>
      </c>
      <c r="V27"/>
      <c r="AB27"/>
      <c r="AC27"/>
      <c r="AD27"/>
      <c r="AE27"/>
    </row>
    <row r="28" spans="1:31" ht="13.5" thickBot="1">
      <c r="A28" s="177" t="s">
        <v>205</v>
      </c>
      <c r="B28" s="177"/>
      <c r="C28" s="179">
        <v>8872</v>
      </c>
      <c r="D28" s="179">
        <v>8896</v>
      </c>
      <c r="E28" s="179">
        <v>8925</v>
      </c>
      <c r="F28" s="179">
        <v>8958</v>
      </c>
      <c r="G28" s="179">
        <v>8994</v>
      </c>
      <c r="H28" s="179">
        <v>9030</v>
      </c>
      <c r="I28" s="179">
        <v>9081</v>
      </c>
      <c r="J28" s="180">
        <v>9148</v>
      </c>
      <c r="K28" s="179">
        <v>9220</v>
      </c>
      <c r="L28" s="179">
        <v>9299</v>
      </c>
      <c r="M28" s="179">
        <v>9378</v>
      </c>
      <c r="N28" s="103">
        <v>9449</v>
      </c>
      <c r="O28" s="103">
        <v>9519</v>
      </c>
      <c r="P28" s="103">
        <v>9600</v>
      </c>
      <c r="Q28" s="103">
        <v>9696</v>
      </c>
      <c r="R28" s="103">
        <v>9799</v>
      </c>
      <c r="S28" s="103">
        <v>9923</v>
      </c>
      <c r="T28" s="103">
        <v>10058</v>
      </c>
      <c r="V28"/>
      <c r="AB28"/>
      <c r="AC28"/>
      <c r="AD28"/>
      <c r="AE28"/>
    </row>
    <row r="29" ht="12.75">
      <c r="A29" s="5"/>
    </row>
    <row r="30" spans="1:37" ht="12.75">
      <c r="A30" s="14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</row>
    <row r="31" spans="22:37" ht="12.75"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</row>
    <row r="32" spans="22:37" ht="12.75"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</row>
    <row r="33" spans="22:37" ht="12.75"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</row>
    <row r="34" spans="22:37" ht="12.75"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</row>
    <row r="35" spans="22:37" ht="12.75"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</row>
    <row r="36" spans="22:37" ht="12.75"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</row>
    <row r="37" spans="22:37" ht="12.75"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</row>
    <row r="38" spans="22:37" ht="12.75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</row>
    <row r="39" spans="22:37" ht="12.75"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</row>
    <row r="40" spans="22:37" ht="12.75"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</row>
    <row r="41" spans="22:37" ht="12.75"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</row>
    <row r="42" spans="22:37" ht="12.75"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</row>
    <row r="43" spans="22:37" ht="12.75"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</row>
    <row r="44" spans="22:37" ht="12.75"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</row>
    <row r="45" spans="22:37" ht="12.75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</row>
    <row r="46" spans="22:37" ht="12.75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</row>
    <row r="47" spans="22:37" ht="12.75"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</row>
    <row r="48" spans="22:37" ht="12.75"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</row>
    <row r="49" spans="22:37" ht="12.75"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</row>
    <row r="50" spans="22:37" ht="12.75"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</row>
    <row r="51" spans="22:37" ht="12.75"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</row>
    <row r="52" ht="12.75">
      <c r="V52" s="255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A7:A2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10.140625" style="0" customWidth="1"/>
    <col min="4" max="4" width="10.8515625" style="0" customWidth="1"/>
    <col min="5" max="5" width="11.140625" style="0" customWidth="1"/>
    <col min="6" max="6" width="10.421875" style="0" customWidth="1"/>
    <col min="7" max="7" width="10.57421875" style="0" customWidth="1"/>
    <col min="8" max="8" width="10.28125" style="0" customWidth="1"/>
    <col min="9" max="9" width="9.8515625" style="0" customWidth="1"/>
    <col min="10" max="10" width="9.28125" style="0" customWidth="1"/>
    <col min="23" max="24" width="9.140625" style="28" customWidth="1"/>
  </cols>
  <sheetData>
    <row r="1" ht="15">
      <c r="A1" s="1" t="s">
        <v>814</v>
      </c>
    </row>
    <row r="2" ht="14.25">
      <c r="A2" s="3" t="s">
        <v>194</v>
      </c>
    </row>
    <row r="3" ht="14.25">
      <c r="A3" s="3"/>
    </row>
    <row r="4" ht="13.5" thickBot="1">
      <c r="A4" s="2"/>
    </row>
    <row r="5" spans="1:24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15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 t="s">
        <v>830</v>
      </c>
      <c r="W5"/>
      <c r="X5"/>
    </row>
    <row r="6" spans="1:24" ht="13.5" thickBot="1">
      <c r="A6" s="23" t="s">
        <v>46</v>
      </c>
      <c r="B6" s="23" t="s">
        <v>47</v>
      </c>
      <c r="C6" s="16"/>
      <c r="D6" s="16"/>
      <c r="E6" s="16"/>
      <c r="F6" s="16"/>
      <c r="G6" s="2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W6"/>
      <c r="X6"/>
    </row>
    <row r="7" spans="1:24" ht="13.5" customHeight="1">
      <c r="A7" s="9" t="s">
        <v>1</v>
      </c>
      <c r="B7" s="9" t="s">
        <v>2</v>
      </c>
      <c r="C7" s="77">
        <v>1058.9</v>
      </c>
      <c r="D7" s="77">
        <v>1084</v>
      </c>
      <c r="E7" s="77">
        <v>1071</v>
      </c>
      <c r="F7" s="77">
        <v>1066.8</v>
      </c>
      <c r="G7" s="77">
        <v>1044.5</v>
      </c>
      <c r="H7" s="77">
        <v>1060.9</v>
      </c>
      <c r="I7" s="77">
        <v>1076.4</v>
      </c>
      <c r="J7" s="77">
        <v>1106</v>
      </c>
      <c r="K7" s="199">
        <v>1131.1</v>
      </c>
      <c r="L7" s="199">
        <v>1126.2</v>
      </c>
      <c r="M7" s="96">
        <v>1139.6</v>
      </c>
      <c r="N7" s="96">
        <v>1166.3</v>
      </c>
      <c r="O7" s="96">
        <v>1187.2</v>
      </c>
      <c r="P7" s="96">
        <v>1206.1</v>
      </c>
      <c r="Q7" s="96">
        <v>1234.5</v>
      </c>
      <c r="R7" s="96">
        <v>1252.6</v>
      </c>
      <c r="S7" s="96">
        <v>1279.9</v>
      </c>
      <c r="T7" s="96">
        <v>1311.1</v>
      </c>
      <c r="W7"/>
      <c r="X7"/>
    </row>
    <row r="8" spans="1:24" ht="12.75">
      <c r="A8" s="9" t="s">
        <v>3</v>
      </c>
      <c r="B8" s="9" t="s">
        <v>4</v>
      </c>
      <c r="C8" s="77">
        <v>134.8</v>
      </c>
      <c r="D8" s="77">
        <v>143.7</v>
      </c>
      <c r="E8" s="77">
        <v>143.2</v>
      </c>
      <c r="F8" s="77">
        <v>144</v>
      </c>
      <c r="G8" s="77">
        <v>142.5</v>
      </c>
      <c r="H8" s="77">
        <v>142.7</v>
      </c>
      <c r="I8" s="77">
        <v>145.6</v>
      </c>
      <c r="J8" s="77">
        <v>150.7</v>
      </c>
      <c r="K8" s="199">
        <v>146.7</v>
      </c>
      <c r="L8" s="199">
        <v>146.2</v>
      </c>
      <c r="M8" s="96">
        <v>147.6</v>
      </c>
      <c r="N8" s="96">
        <v>152.8</v>
      </c>
      <c r="O8" s="96">
        <v>155.9</v>
      </c>
      <c r="P8" s="96">
        <v>158.6</v>
      </c>
      <c r="Q8" s="96">
        <v>160.4</v>
      </c>
      <c r="R8" s="96">
        <v>164.8</v>
      </c>
      <c r="S8" s="96">
        <v>169</v>
      </c>
      <c r="T8" s="96">
        <v>173.7</v>
      </c>
      <c r="W8"/>
      <c r="X8"/>
    </row>
    <row r="9" spans="1:24" ht="12.75">
      <c r="A9" s="9" t="s">
        <v>5</v>
      </c>
      <c r="B9" s="9" t="s">
        <v>6</v>
      </c>
      <c r="C9" s="77">
        <v>109.5</v>
      </c>
      <c r="D9" s="77">
        <v>108.8</v>
      </c>
      <c r="E9" s="77">
        <v>110</v>
      </c>
      <c r="F9" s="77">
        <v>109.3</v>
      </c>
      <c r="G9" s="77">
        <v>107.8</v>
      </c>
      <c r="H9" s="77">
        <v>107.3</v>
      </c>
      <c r="I9" s="77">
        <v>106.9</v>
      </c>
      <c r="J9" s="77">
        <v>109.9</v>
      </c>
      <c r="K9" s="199">
        <v>110.5</v>
      </c>
      <c r="L9" s="199">
        <v>107.1</v>
      </c>
      <c r="M9" s="96">
        <v>106.9</v>
      </c>
      <c r="N9" s="96">
        <v>110.4</v>
      </c>
      <c r="O9" s="96">
        <v>110.5</v>
      </c>
      <c r="P9" s="96">
        <v>111.4</v>
      </c>
      <c r="Q9" s="96">
        <v>112.7</v>
      </c>
      <c r="R9" s="96">
        <v>113.9</v>
      </c>
      <c r="S9" s="96">
        <v>115.9</v>
      </c>
      <c r="T9" s="96">
        <v>119</v>
      </c>
      <c r="W9"/>
      <c r="X9"/>
    </row>
    <row r="10" spans="1:24" ht="12.75">
      <c r="A10" s="9" t="s">
        <v>7</v>
      </c>
      <c r="B10" s="9" t="s">
        <v>8</v>
      </c>
      <c r="C10" s="77">
        <v>192.8</v>
      </c>
      <c r="D10" s="77">
        <v>194.9</v>
      </c>
      <c r="E10" s="77">
        <v>196.9</v>
      </c>
      <c r="F10" s="77">
        <v>194.8</v>
      </c>
      <c r="G10" s="77">
        <v>191.6</v>
      </c>
      <c r="H10" s="77">
        <v>188.8</v>
      </c>
      <c r="I10" s="77">
        <v>192.4</v>
      </c>
      <c r="J10" s="77">
        <v>197</v>
      </c>
      <c r="K10" s="199">
        <v>198.3</v>
      </c>
      <c r="L10" s="199">
        <v>193</v>
      </c>
      <c r="M10" s="96">
        <v>193.9</v>
      </c>
      <c r="N10" s="96">
        <v>198.2</v>
      </c>
      <c r="O10" s="96">
        <v>198.9</v>
      </c>
      <c r="P10" s="96">
        <v>201.1</v>
      </c>
      <c r="Q10" s="96">
        <v>203.3</v>
      </c>
      <c r="R10" s="96">
        <v>207.3</v>
      </c>
      <c r="S10" s="96">
        <v>211.4</v>
      </c>
      <c r="T10" s="96">
        <v>216.4</v>
      </c>
      <c r="W10"/>
      <c r="X10"/>
    </row>
    <row r="11" spans="1:24" ht="12.75">
      <c r="A11" s="9" t="s">
        <v>9</v>
      </c>
      <c r="B11" s="9" t="s">
        <v>10</v>
      </c>
      <c r="C11" s="77">
        <v>166</v>
      </c>
      <c r="D11" s="77">
        <v>169.8</v>
      </c>
      <c r="E11" s="77">
        <v>167.3</v>
      </c>
      <c r="F11" s="77">
        <v>166.8</v>
      </c>
      <c r="G11" s="77">
        <v>165.8</v>
      </c>
      <c r="H11" s="77">
        <v>163.4</v>
      </c>
      <c r="I11" s="77">
        <v>164.5</v>
      </c>
      <c r="J11" s="77">
        <v>167.8</v>
      </c>
      <c r="K11" s="199">
        <v>172.5</v>
      </c>
      <c r="L11" s="199">
        <v>165.1</v>
      </c>
      <c r="M11" s="96">
        <v>167.8</v>
      </c>
      <c r="N11" s="96">
        <v>171.3</v>
      </c>
      <c r="O11" s="96">
        <v>170.2</v>
      </c>
      <c r="P11" s="96">
        <v>170.6</v>
      </c>
      <c r="Q11" s="96">
        <v>174</v>
      </c>
      <c r="R11" s="96">
        <v>177.5</v>
      </c>
      <c r="S11" s="96">
        <v>180.4</v>
      </c>
      <c r="T11" s="96">
        <v>185.1</v>
      </c>
      <c r="W11"/>
      <c r="X11"/>
    </row>
    <row r="12" spans="1:24" ht="12.75">
      <c r="A12" s="9" t="s">
        <v>11</v>
      </c>
      <c r="B12" s="9" t="s">
        <v>12</v>
      </c>
      <c r="C12" s="77">
        <v>87.4</v>
      </c>
      <c r="D12" s="77">
        <v>87.7</v>
      </c>
      <c r="E12" s="77">
        <v>90</v>
      </c>
      <c r="F12" s="77">
        <v>89.3</v>
      </c>
      <c r="G12" s="77">
        <v>89.1</v>
      </c>
      <c r="H12" s="77">
        <v>89.7</v>
      </c>
      <c r="I12" s="77">
        <v>91.1</v>
      </c>
      <c r="J12" s="77">
        <v>93</v>
      </c>
      <c r="K12" s="199">
        <v>93.9</v>
      </c>
      <c r="L12" s="199">
        <v>89.3</v>
      </c>
      <c r="M12" s="96">
        <v>90.1</v>
      </c>
      <c r="N12" s="96">
        <v>91</v>
      </c>
      <c r="O12" s="96">
        <v>90.9</v>
      </c>
      <c r="P12" s="96">
        <v>91.2</v>
      </c>
      <c r="Q12" s="96">
        <v>92.6</v>
      </c>
      <c r="R12" s="96">
        <v>94.9</v>
      </c>
      <c r="S12" s="96">
        <v>96.9</v>
      </c>
      <c r="T12" s="96">
        <v>100.5</v>
      </c>
      <c r="W12"/>
      <c r="X12"/>
    </row>
    <row r="13" spans="1:24" ht="12.75">
      <c r="A13" s="9" t="s">
        <v>13</v>
      </c>
      <c r="B13" s="9" t="s">
        <v>14</v>
      </c>
      <c r="C13" s="77">
        <v>107.4</v>
      </c>
      <c r="D13" s="77">
        <v>109.4</v>
      </c>
      <c r="E13" s="77">
        <v>109.4</v>
      </c>
      <c r="F13" s="77">
        <v>106.8</v>
      </c>
      <c r="G13" s="77">
        <v>104.9</v>
      </c>
      <c r="H13" s="77">
        <v>104</v>
      </c>
      <c r="I13" s="77">
        <v>104.2</v>
      </c>
      <c r="J13" s="77">
        <v>106.2</v>
      </c>
      <c r="K13" s="199">
        <v>107.1</v>
      </c>
      <c r="L13" s="199">
        <v>104</v>
      </c>
      <c r="M13" s="96">
        <v>103.8</v>
      </c>
      <c r="N13" s="96">
        <v>102.8</v>
      </c>
      <c r="O13" s="96">
        <v>102.8</v>
      </c>
      <c r="P13" s="96">
        <v>103.5</v>
      </c>
      <c r="Q13" s="96">
        <v>104.1</v>
      </c>
      <c r="R13" s="96">
        <v>105.2</v>
      </c>
      <c r="S13" s="96">
        <v>107</v>
      </c>
      <c r="T13" s="96">
        <v>107.1</v>
      </c>
      <c r="W13"/>
      <c r="X13"/>
    </row>
    <row r="14" spans="1:24" ht="12.75">
      <c r="A14" s="9" t="s">
        <v>15</v>
      </c>
      <c r="B14" s="9" t="s">
        <v>16</v>
      </c>
      <c r="C14" s="77">
        <v>29.2</v>
      </c>
      <c r="D14" s="77">
        <v>29.9</v>
      </c>
      <c r="E14" s="77">
        <v>28.7</v>
      </c>
      <c r="F14" s="77">
        <v>28.6</v>
      </c>
      <c r="G14" s="77">
        <v>28.7</v>
      </c>
      <c r="H14" s="77">
        <v>28.1</v>
      </c>
      <c r="I14" s="77">
        <v>29.6</v>
      </c>
      <c r="J14" s="77">
        <v>29.5</v>
      </c>
      <c r="K14" s="199">
        <v>28.5</v>
      </c>
      <c r="L14" s="199">
        <v>28.9</v>
      </c>
      <c r="M14" s="96">
        <v>28.4</v>
      </c>
      <c r="N14" s="96">
        <v>28.9</v>
      </c>
      <c r="O14" s="96">
        <v>29.1</v>
      </c>
      <c r="P14" s="96">
        <v>29.3</v>
      </c>
      <c r="Q14" s="96">
        <v>30</v>
      </c>
      <c r="R14" s="96">
        <v>29.7</v>
      </c>
      <c r="S14" s="96">
        <v>30.1</v>
      </c>
      <c r="T14" s="96">
        <v>30.6</v>
      </c>
      <c r="W14"/>
      <c r="X14"/>
    </row>
    <row r="15" spans="1:24" ht="12.75">
      <c r="A15" s="9" t="s">
        <v>17</v>
      </c>
      <c r="B15" s="9" t="s">
        <v>18</v>
      </c>
      <c r="C15" s="77">
        <v>70.8</v>
      </c>
      <c r="D15" s="77">
        <v>70.8</v>
      </c>
      <c r="E15" s="77">
        <v>70.3</v>
      </c>
      <c r="F15" s="77">
        <v>70.6</v>
      </c>
      <c r="G15" s="77">
        <v>71.4</v>
      </c>
      <c r="H15" s="77">
        <v>71.6</v>
      </c>
      <c r="I15" s="77">
        <v>73</v>
      </c>
      <c r="J15" s="77">
        <v>72.7</v>
      </c>
      <c r="K15" s="199">
        <v>70.3</v>
      </c>
      <c r="L15" s="199">
        <v>67.7</v>
      </c>
      <c r="M15" s="96">
        <v>68.8</v>
      </c>
      <c r="N15" s="96">
        <v>68.9</v>
      </c>
      <c r="O15" s="96">
        <v>68.3</v>
      </c>
      <c r="P15" s="96">
        <v>69.2</v>
      </c>
      <c r="Q15" s="96">
        <v>69.2</v>
      </c>
      <c r="R15" s="96">
        <v>67.5</v>
      </c>
      <c r="S15" s="96">
        <v>71.3</v>
      </c>
      <c r="T15" s="96">
        <v>71.4</v>
      </c>
      <c r="W15"/>
      <c r="X15"/>
    </row>
    <row r="16" spans="1:24" ht="12.75">
      <c r="A16" s="9" t="s">
        <v>19</v>
      </c>
      <c r="B16" s="9" t="s">
        <v>20</v>
      </c>
      <c r="C16" s="77">
        <v>518.5</v>
      </c>
      <c r="D16" s="77">
        <v>531</v>
      </c>
      <c r="E16" s="77">
        <v>530.6</v>
      </c>
      <c r="F16" s="77">
        <v>525.6</v>
      </c>
      <c r="G16" s="77">
        <v>525.4</v>
      </c>
      <c r="H16" s="77">
        <v>529.3</v>
      </c>
      <c r="I16" s="77">
        <v>547.3</v>
      </c>
      <c r="J16" s="77">
        <v>562.3</v>
      </c>
      <c r="K16" s="199">
        <v>562.2</v>
      </c>
      <c r="L16" s="199">
        <v>550.7</v>
      </c>
      <c r="M16" s="96">
        <v>558.7</v>
      </c>
      <c r="N16" s="96">
        <v>570.7</v>
      </c>
      <c r="O16" s="96">
        <v>572</v>
      </c>
      <c r="P16" s="96">
        <v>577</v>
      </c>
      <c r="Q16" s="96">
        <v>586.6</v>
      </c>
      <c r="R16" s="96">
        <v>596.8</v>
      </c>
      <c r="S16" s="96">
        <v>606.5</v>
      </c>
      <c r="T16" s="96">
        <v>619.3</v>
      </c>
      <c r="W16"/>
      <c r="X16"/>
    </row>
    <row r="17" spans="1:24" ht="12.75">
      <c r="A17" s="9" t="s">
        <v>21</v>
      </c>
      <c r="B17" s="9" t="s">
        <v>22</v>
      </c>
      <c r="C17" s="77">
        <v>117.1</v>
      </c>
      <c r="D17" s="77">
        <v>119.7</v>
      </c>
      <c r="E17" s="77">
        <v>121.6</v>
      </c>
      <c r="F17" s="77">
        <v>122</v>
      </c>
      <c r="G17" s="77">
        <v>122.2</v>
      </c>
      <c r="H17" s="77">
        <v>123.4</v>
      </c>
      <c r="I17" s="77">
        <v>127.5</v>
      </c>
      <c r="J17" s="77">
        <v>131.4</v>
      </c>
      <c r="K17" s="199">
        <v>132</v>
      </c>
      <c r="L17" s="199">
        <v>130.5</v>
      </c>
      <c r="M17" s="96">
        <v>132.2</v>
      </c>
      <c r="N17" s="96">
        <v>136.5</v>
      </c>
      <c r="O17" s="96">
        <v>137.8</v>
      </c>
      <c r="P17" s="96">
        <v>138.1</v>
      </c>
      <c r="Q17" s="96">
        <v>140.4</v>
      </c>
      <c r="R17" s="96">
        <v>140.8</v>
      </c>
      <c r="S17" s="96">
        <v>142.5</v>
      </c>
      <c r="T17" s="96">
        <v>145.9</v>
      </c>
      <c r="W17"/>
      <c r="X17"/>
    </row>
    <row r="18" spans="1:24" ht="12.75">
      <c r="A18" s="9" t="s">
        <v>23</v>
      </c>
      <c r="B18" s="9" t="s">
        <v>24</v>
      </c>
      <c r="C18" s="77">
        <v>711.3</v>
      </c>
      <c r="D18" s="77">
        <v>743.9</v>
      </c>
      <c r="E18" s="77">
        <v>749.2</v>
      </c>
      <c r="F18" s="77">
        <v>746.9</v>
      </c>
      <c r="G18" s="77">
        <v>744.4</v>
      </c>
      <c r="H18" s="77">
        <v>751.2</v>
      </c>
      <c r="I18" s="77">
        <v>759.4</v>
      </c>
      <c r="J18" s="77">
        <v>775.5</v>
      </c>
      <c r="K18" s="199">
        <v>784.9</v>
      </c>
      <c r="L18" s="199">
        <v>759</v>
      </c>
      <c r="M18" s="96">
        <v>764</v>
      </c>
      <c r="N18" s="96">
        <v>780.9</v>
      </c>
      <c r="O18" s="96">
        <v>785.2</v>
      </c>
      <c r="P18" s="96">
        <v>791.9</v>
      </c>
      <c r="Q18" s="96">
        <v>802.4</v>
      </c>
      <c r="R18" s="96">
        <v>816.6</v>
      </c>
      <c r="S18" s="96">
        <v>836.2</v>
      </c>
      <c r="T18" s="96">
        <v>862.4</v>
      </c>
      <c r="W18"/>
      <c r="X18"/>
    </row>
    <row r="19" spans="1:24" ht="12.75">
      <c r="A19" s="9" t="s">
        <v>25</v>
      </c>
      <c r="B19" s="9" t="s">
        <v>26</v>
      </c>
      <c r="C19" s="77">
        <v>116.2</v>
      </c>
      <c r="D19" s="77">
        <v>114.9</v>
      </c>
      <c r="E19" s="77">
        <v>117.1</v>
      </c>
      <c r="F19" s="77">
        <v>115.4</v>
      </c>
      <c r="G19" s="77">
        <v>115.6</v>
      </c>
      <c r="H19" s="77">
        <v>114.1</v>
      </c>
      <c r="I19" s="77">
        <v>116.8</v>
      </c>
      <c r="J19" s="77">
        <v>118.6</v>
      </c>
      <c r="K19" s="199">
        <v>117.4</v>
      </c>
      <c r="L19" s="199">
        <v>111.3</v>
      </c>
      <c r="M19" s="96">
        <v>112.8</v>
      </c>
      <c r="N19" s="96">
        <v>115.8</v>
      </c>
      <c r="O19" s="96">
        <v>114.6</v>
      </c>
      <c r="P19" s="96">
        <v>116.6</v>
      </c>
      <c r="Q19" s="96">
        <v>115.3</v>
      </c>
      <c r="R19" s="96">
        <v>117.1</v>
      </c>
      <c r="S19" s="96">
        <v>118.7</v>
      </c>
      <c r="T19" s="96">
        <v>120.9</v>
      </c>
      <c r="W19"/>
      <c r="X19"/>
    </row>
    <row r="20" spans="1:24" ht="12.75">
      <c r="A20" s="9" t="s">
        <v>27</v>
      </c>
      <c r="B20" s="9" t="s">
        <v>28</v>
      </c>
      <c r="C20" s="77">
        <v>127.4</v>
      </c>
      <c r="D20" s="77">
        <v>129</v>
      </c>
      <c r="E20" s="77">
        <v>129.5</v>
      </c>
      <c r="F20" s="77">
        <v>127.6</v>
      </c>
      <c r="G20" s="77">
        <v>125.6</v>
      </c>
      <c r="H20" s="77">
        <v>125.5</v>
      </c>
      <c r="I20" s="77">
        <v>126.9</v>
      </c>
      <c r="J20" s="77">
        <v>130.8</v>
      </c>
      <c r="K20" s="199">
        <v>131.7</v>
      </c>
      <c r="L20" s="199">
        <v>127.5</v>
      </c>
      <c r="M20" s="96">
        <v>129.1</v>
      </c>
      <c r="N20" s="96">
        <v>130.5</v>
      </c>
      <c r="O20" s="96">
        <v>130.7</v>
      </c>
      <c r="P20" s="96">
        <v>130.6</v>
      </c>
      <c r="Q20" s="96">
        <v>132.9</v>
      </c>
      <c r="R20" s="96">
        <v>137.5</v>
      </c>
      <c r="S20" s="96">
        <v>139</v>
      </c>
      <c r="T20" s="96">
        <v>142.5</v>
      </c>
      <c r="W20"/>
      <c r="X20"/>
    </row>
    <row r="21" spans="1:24" ht="12.75">
      <c r="A21" s="9" t="s">
        <v>29</v>
      </c>
      <c r="B21" s="9" t="s">
        <v>30</v>
      </c>
      <c r="C21" s="77">
        <v>110.5</v>
      </c>
      <c r="D21" s="77">
        <v>110.2</v>
      </c>
      <c r="E21" s="77">
        <v>113.1</v>
      </c>
      <c r="F21" s="77">
        <v>111.6</v>
      </c>
      <c r="G21" s="77">
        <v>111.5</v>
      </c>
      <c r="H21" s="77">
        <v>110</v>
      </c>
      <c r="I21" s="77">
        <v>111.5</v>
      </c>
      <c r="J21" s="77">
        <v>114.2</v>
      </c>
      <c r="K21" s="199">
        <v>115.5</v>
      </c>
      <c r="L21" s="199">
        <v>109.9</v>
      </c>
      <c r="M21" s="96">
        <v>111.2</v>
      </c>
      <c r="N21" s="96">
        <v>113.7</v>
      </c>
      <c r="O21" s="96">
        <v>114.6</v>
      </c>
      <c r="P21" s="96">
        <v>115.9</v>
      </c>
      <c r="Q21" s="96">
        <v>117.2</v>
      </c>
      <c r="R21" s="96">
        <v>118</v>
      </c>
      <c r="S21" s="96">
        <v>119</v>
      </c>
      <c r="T21" s="96">
        <v>122.1</v>
      </c>
      <c r="W21"/>
      <c r="X21"/>
    </row>
    <row r="22" spans="1:24" ht="12.75">
      <c r="A22" s="9" t="s">
        <v>31</v>
      </c>
      <c r="B22" s="9" t="s">
        <v>32</v>
      </c>
      <c r="C22" s="77">
        <v>118.4</v>
      </c>
      <c r="D22" s="77">
        <v>119.2</v>
      </c>
      <c r="E22" s="77">
        <v>121.6</v>
      </c>
      <c r="F22" s="77">
        <v>121.8</v>
      </c>
      <c r="G22" s="77">
        <v>121.3</v>
      </c>
      <c r="H22" s="77">
        <v>121.3</v>
      </c>
      <c r="I22" s="77">
        <v>121.3</v>
      </c>
      <c r="J22" s="77">
        <v>123.9</v>
      </c>
      <c r="K22" s="199">
        <v>124.2</v>
      </c>
      <c r="L22" s="199">
        <v>120.1</v>
      </c>
      <c r="M22" s="96">
        <v>122.4</v>
      </c>
      <c r="N22" s="96">
        <v>123</v>
      </c>
      <c r="O22" s="96">
        <v>123.8</v>
      </c>
      <c r="P22" s="96">
        <v>123</v>
      </c>
      <c r="Q22" s="96">
        <v>125</v>
      </c>
      <c r="R22" s="96">
        <v>125.8</v>
      </c>
      <c r="S22" s="96">
        <v>126.1</v>
      </c>
      <c r="T22" s="96">
        <v>128.3</v>
      </c>
      <c r="W22"/>
      <c r="X22"/>
    </row>
    <row r="23" spans="1:24" ht="12.75">
      <c r="A23" s="9" t="s">
        <v>33</v>
      </c>
      <c r="B23" s="9" t="s">
        <v>34</v>
      </c>
      <c r="C23" s="77">
        <v>127</v>
      </c>
      <c r="D23" s="77">
        <v>127.9</v>
      </c>
      <c r="E23" s="77">
        <v>125.6</v>
      </c>
      <c r="F23" s="77">
        <v>124.4</v>
      </c>
      <c r="G23" s="77">
        <v>125.2</v>
      </c>
      <c r="H23" s="77">
        <v>121.9</v>
      </c>
      <c r="I23" s="77">
        <v>123</v>
      </c>
      <c r="J23" s="77">
        <v>125.5</v>
      </c>
      <c r="K23" s="199">
        <v>126.3</v>
      </c>
      <c r="L23" s="199">
        <v>121.3</v>
      </c>
      <c r="M23" s="96">
        <v>122.4</v>
      </c>
      <c r="N23" s="96">
        <v>124</v>
      </c>
      <c r="O23" s="96">
        <v>122.1</v>
      </c>
      <c r="P23" s="96">
        <v>122.2</v>
      </c>
      <c r="Q23" s="96">
        <v>121.8</v>
      </c>
      <c r="R23" s="96">
        <v>122.6</v>
      </c>
      <c r="S23" s="96">
        <v>123.5</v>
      </c>
      <c r="T23" s="96">
        <v>126.5</v>
      </c>
      <c r="W23"/>
      <c r="X23"/>
    </row>
    <row r="24" spans="1:24" ht="12.75">
      <c r="A24" s="9" t="s">
        <v>35</v>
      </c>
      <c r="B24" s="9" t="s">
        <v>36</v>
      </c>
      <c r="C24" s="77">
        <v>115.2</v>
      </c>
      <c r="D24" s="77">
        <v>115.1</v>
      </c>
      <c r="E24" s="77">
        <v>115.1</v>
      </c>
      <c r="F24" s="77">
        <v>113.9</v>
      </c>
      <c r="G24" s="77">
        <v>114.2</v>
      </c>
      <c r="H24" s="77">
        <v>113.3</v>
      </c>
      <c r="I24" s="77">
        <v>114.6</v>
      </c>
      <c r="J24" s="77">
        <v>115</v>
      </c>
      <c r="K24" s="199">
        <v>116.6</v>
      </c>
      <c r="L24" s="199">
        <v>112</v>
      </c>
      <c r="M24" s="96">
        <v>109.8</v>
      </c>
      <c r="N24" s="96">
        <v>110.8</v>
      </c>
      <c r="O24" s="96">
        <v>111.6</v>
      </c>
      <c r="P24" s="96">
        <v>112.5</v>
      </c>
      <c r="Q24" s="96">
        <v>112.5</v>
      </c>
      <c r="R24" s="96">
        <v>113</v>
      </c>
      <c r="S24" s="96">
        <v>114.3</v>
      </c>
      <c r="T24" s="96">
        <v>115.4</v>
      </c>
      <c r="W24"/>
      <c r="X24"/>
    </row>
    <row r="25" spans="1:24" ht="12.75">
      <c r="A25" s="9" t="s">
        <v>37</v>
      </c>
      <c r="B25" s="9" t="s">
        <v>38</v>
      </c>
      <c r="C25" s="77">
        <v>57.1</v>
      </c>
      <c r="D25" s="77">
        <v>56.5</v>
      </c>
      <c r="E25" s="77">
        <v>56.2</v>
      </c>
      <c r="F25" s="77">
        <v>56.7</v>
      </c>
      <c r="G25" s="77">
        <v>58.3</v>
      </c>
      <c r="H25" s="77">
        <v>57.6</v>
      </c>
      <c r="I25" s="77">
        <v>58</v>
      </c>
      <c r="J25" s="77">
        <v>58.6</v>
      </c>
      <c r="K25" s="199">
        <v>58.5</v>
      </c>
      <c r="L25" s="199">
        <v>55.9</v>
      </c>
      <c r="M25" s="96">
        <v>55.4</v>
      </c>
      <c r="N25" s="96">
        <v>58.1</v>
      </c>
      <c r="O25" s="96">
        <v>58</v>
      </c>
      <c r="P25" s="96">
        <v>57.5</v>
      </c>
      <c r="Q25" s="96">
        <v>57.3</v>
      </c>
      <c r="R25" s="96">
        <v>59.3</v>
      </c>
      <c r="S25" s="96">
        <v>59.1</v>
      </c>
      <c r="T25" s="96">
        <v>60.5</v>
      </c>
      <c r="W25"/>
      <c r="X25"/>
    </row>
    <row r="26" spans="1:24" ht="12.75">
      <c r="A26" s="9" t="s">
        <v>39</v>
      </c>
      <c r="B26" s="9" t="s">
        <v>40</v>
      </c>
      <c r="C26" s="77">
        <v>112.6</v>
      </c>
      <c r="D26" s="77">
        <v>112.7</v>
      </c>
      <c r="E26" s="77">
        <v>114.1</v>
      </c>
      <c r="F26" s="77">
        <v>112.6</v>
      </c>
      <c r="G26" s="77">
        <v>114.4</v>
      </c>
      <c r="H26" s="77">
        <v>114.2</v>
      </c>
      <c r="I26" s="77">
        <v>118.4</v>
      </c>
      <c r="J26" s="77">
        <v>118.5</v>
      </c>
      <c r="K26" s="199">
        <v>120.9</v>
      </c>
      <c r="L26" s="199">
        <v>116.2</v>
      </c>
      <c r="M26" s="96">
        <v>117.7</v>
      </c>
      <c r="N26" s="96">
        <v>122.1</v>
      </c>
      <c r="O26" s="96">
        <v>123.7</v>
      </c>
      <c r="P26" s="96">
        <v>123.7</v>
      </c>
      <c r="Q26" s="96">
        <v>124.5</v>
      </c>
      <c r="R26" s="96">
        <v>125.9</v>
      </c>
      <c r="S26" s="96">
        <v>127.5</v>
      </c>
      <c r="T26" s="96">
        <v>129.9</v>
      </c>
      <c r="W26"/>
      <c r="X26"/>
    </row>
    <row r="27" spans="1:24" ht="12.75">
      <c r="A27" s="9" t="s">
        <v>41</v>
      </c>
      <c r="B27" s="9" t="s">
        <v>42</v>
      </c>
      <c r="C27" s="77">
        <v>111.9</v>
      </c>
      <c r="D27" s="77">
        <v>111.5</v>
      </c>
      <c r="E27" s="77">
        <v>112.2</v>
      </c>
      <c r="F27" s="77">
        <v>111.7</v>
      </c>
      <c r="G27" s="77">
        <v>112.3</v>
      </c>
      <c r="H27" s="77">
        <v>109.9</v>
      </c>
      <c r="I27" s="77">
        <v>113.4</v>
      </c>
      <c r="J27" s="77">
        <v>116.4</v>
      </c>
      <c r="K27" s="199">
        <v>115.3</v>
      </c>
      <c r="L27" s="199">
        <v>111.9</v>
      </c>
      <c r="M27" s="96">
        <v>114.2</v>
      </c>
      <c r="N27" s="96">
        <v>116.2</v>
      </c>
      <c r="O27" s="96">
        <v>118.7</v>
      </c>
      <c r="P27" s="96">
        <v>121.3</v>
      </c>
      <c r="Q27" s="96">
        <v>120.1</v>
      </c>
      <c r="R27" s="96">
        <v>119.9</v>
      </c>
      <c r="S27" s="96">
        <v>121.6</v>
      </c>
      <c r="T27" s="96">
        <v>122.1</v>
      </c>
      <c r="W27"/>
      <c r="X27"/>
    </row>
    <row r="28" spans="1:24" ht="12.75">
      <c r="A28" s="13" t="s">
        <v>43</v>
      </c>
      <c r="B28" s="13" t="s">
        <v>44</v>
      </c>
      <c r="C28" s="77">
        <v>0.7</v>
      </c>
      <c r="D28" s="77">
        <v>0.6</v>
      </c>
      <c r="E28" s="77">
        <v>0.6</v>
      </c>
      <c r="F28" s="77">
        <v>0.7</v>
      </c>
      <c r="G28" s="77">
        <v>0.7</v>
      </c>
      <c r="H28" s="77">
        <v>0.7</v>
      </c>
      <c r="I28" s="77">
        <v>0.7</v>
      </c>
      <c r="J28" s="77">
        <v>0.8</v>
      </c>
      <c r="K28" s="199">
        <v>0.8</v>
      </c>
      <c r="L28" s="199">
        <v>0.9</v>
      </c>
      <c r="M28" s="96">
        <v>0.9</v>
      </c>
      <c r="N28" s="96">
        <v>0.8</v>
      </c>
      <c r="O28" s="96">
        <v>0.7</v>
      </c>
      <c r="P28" s="96">
        <v>0.7</v>
      </c>
      <c r="Q28" s="96">
        <v>0.6</v>
      </c>
      <c r="R28" s="96">
        <v>0.6</v>
      </c>
      <c r="S28" s="96">
        <v>0.6</v>
      </c>
      <c r="T28" s="96">
        <v>0.6</v>
      </c>
      <c r="W28"/>
      <c r="X28"/>
    </row>
    <row r="29" spans="1:24" ht="13.5" thickBot="1">
      <c r="A29" s="103" t="s">
        <v>205</v>
      </c>
      <c r="B29" s="101"/>
      <c r="C29" s="104">
        <v>4300.7</v>
      </c>
      <c r="D29" s="104">
        <v>4391.2</v>
      </c>
      <c r="E29" s="104">
        <v>4393.3</v>
      </c>
      <c r="F29" s="104">
        <v>4367.9</v>
      </c>
      <c r="G29" s="104">
        <v>4337.4</v>
      </c>
      <c r="H29" s="104">
        <v>4348.9</v>
      </c>
      <c r="I29" s="104">
        <v>4422.5</v>
      </c>
      <c r="J29" s="104">
        <v>4524.3</v>
      </c>
      <c r="K29" s="104">
        <v>4565.2</v>
      </c>
      <c r="L29" s="104">
        <v>4454.7</v>
      </c>
      <c r="M29" s="253">
        <v>4497.7</v>
      </c>
      <c r="N29" s="253">
        <v>4593.7</v>
      </c>
      <c r="O29" s="253">
        <v>4627.3</v>
      </c>
      <c r="P29" s="253">
        <v>4672</v>
      </c>
      <c r="Q29" s="253">
        <v>4737.4</v>
      </c>
      <c r="R29" s="253">
        <v>4807.3</v>
      </c>
      <c r="S29" s="253">
        <v>4896.5</v>
      </c>
      <c r="T29" s="253">
        <v>5011.3</v>
      </c>
      <c r="W29"/>
      <c r="X29"/>
    </row>
    <row r="30" spans="1:25" ht="12.75">
      <c r="A30" s="5" t="s">
        <v>50</v>
      </c>
      <c r="B30" s="9"/>
      <c r="C30" s="9"/>
      <c r="D30" s="9"/>
      <c r="E30" s="9"/>
      <c r="F30" s="9"/>
      <c r="G30" s="9"/>
      <c r="H30" s="9"/>
      <c r="I30" s="9"/>
      <c r="W30"/>
      <c r="Y30" s="28"/>
    </row>
    <row r="31" spans="1:37" ht="12.75">
      <c r="A31" s="14" t="s">
        <v>51</v>
      </c>
      <c r="B31" s="9"/>
      <c r="C31" s="9"/>
      <c r="D31" s="9"/>
      <c r="E31" s="9"/>
      <c r="F31" s="9"/>
      <c r="G31" s="9"/>
      <c r="H31" s="9"/>
      <c r="I31" s="9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</row>
    <row r="32" spans="1:37" ht="12.75">
      <c r="A32" s="5" t="s">
        <v>831</v>
      </c>
      <c r="L32" s="28"/>
      <c r="M32" s="28"/>
      <c r="N32" s="28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</row>
    <row r="33" spans="1:37" ht="12.75">
      <c r="A33" s="14" t="s">
        <v>832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</row>
    <row r="34" spans="22:37" ht="12.75"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</row>
    <row r="35" spans="22:37" ht="12.75"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</row>
    <row r="36" spans="22:37" ht="12.75"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</row>
    <row r="37" spans="22:37" ht="12.75"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</row>
    <row r="38" spans="22:37" ht="12.75"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</row>
    <row r="39" spans="22:37" ht="12.75"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</row>
    <row r="40" spans="22:37" ht="12.75"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22:37" ht="12.75"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</row>
    <row r="42" spans="22:37" ht="12.75"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</row>
    <row r="43" spans="22:37" ht="12.75"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</row>
    <row r="44" spans="22:37" ht="12.75"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</row>
    <row r="45" spans="22:37" ht="12.75"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</row>
    <row r="46" spans="22:37" ht="12.75"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</row>
    <row r="47" spans="22:37" ht="12.75"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</row>
    <row r="48" spans="22:37" ht="12.75"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</row>
    <row r="49" spans="22:37" ht="12.75"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</row>
    <row r="50" spans="22:37" ht="12.75"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</row>
    <row r="51" spans="22:37" ht="12.75"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</row>
    <row r="52" spans="22:37" ht="12.75"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</row>
    <row r="53" spans="22:37" ht="12.75"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</row>
  </sheetData>
  <sheetProtection/>
  <printOptions/>
  <pageMargins left="0.75" right="0.75" top="1" bottom="1" header="0.5" footer="0.5"/>
  <pageSetup horizontalDpi="600" verticalDpi="600" orientation="landscape" paperSize="9" scale="85" r:id="rId2"/>
  <ignoredErrors>
    <ignoredError sqref="A7:A2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10.140625" style="0" customWidth="1"/>
    <col min="4" max="5" width="10.421875" style="0" customWidth="1"/>
    <col min="6" max="6" width="9.8515625" style="0" customWidth="1"/>
    <col min="7" max="7" width="10.57421875" style="0" customWidth="1"/>
    <col min="8" max="9" width="10.00390625" style="0" customWidth="1"/>
    <col min="10" max="10" width="9.140625" style="0" customWidth="1"/>
    <col min="22" max="22" width="9.140625" style="28" customWidth="1"/>
  </cols>
  <sheetData>
    <row r="1" spans="1:11" ht="15">
      <c r="A1" s="1" t="s">
        <v>217</v>
      </c>
      <c r="G1" s="244"/>
      <c r="H1" s="244"/>
      <c r="I1" s="244"/>
      <c r="J1" s="244"/>
      <c r="K1" s="244"/>
    </row>
    <row r="2" spans="1:29" ht="14.25">
      <c r="A2" s="3" t="s">
        <v>220</v>
      </c>
      <c r="AC2" s="46"/>
    </row>
    <row r="3" spans="1:29" ht="14.25">
      <c r="A3" s="3"/>
      <c r="AC3" s="46"/>
    </row>
    <row r="4" ht="15" thickBot="1">
      <c r="A4" s="3"/>
    </row>
    <row r="5" spans="1:22" ht="13.5" thickTop="1">
      <c r="A5" s="22" t="s">
        <v>45</v>
      </c>
      <c r="B5" s="22" t="s">
        <v>0</v>
      </c>
      <c r="C5" s="15">
        <v>2000</v>
      </c>
      <c r="D5" s="15">
        <v>2001</v>
      </c>
      <c r="E5" s="15">
        <v>2002</v>
      </c>
      <c r="F5" s="32">
        <v>2003</v>
      </c>
      <c r="G5" s="15">
        <v>2004</v>
      </c>
      <c r="H5" s="15">
        <v>2005</v>
      </c>
      <c r="I5" s="15">
        <v>2006</v>
      </c>
      <c r="J5" s="15">
        <v>2007</v>
      </c>
      <c r="K5" s="15">
        <v>2008</v>
      </c>
      <c r="L5" s="15">
        <v>2009</v>
      </c>
      <c r="M5" s="15">
        <v>2010</v>
      </c>
      <c r="N5" s="15">
        <v>2011</v>
      </c>
      <c r="O5" s="15">
        <v>2012</v>
      </c>
      <c r="P5" s="15">
        <v>2013</v>
      </c>
      <c r="Q5" s="15">
        <v>2014</v>
      </c>
      <c r="R5" s="15">
        <v>2015</v>
      </c>
      <c r="S5" s="15">
        <v>2016</v>
      </c>
      <c r="T5" s="15" t="s">
        <v>830</v>
      </c>
      <c r="U5" s="254"/>
      <c r="V5"/>
    </row>
    <row r="6" spans="1:22" ht="13.5" thickBot="1">
      <c r="A6" s="23" t="s">
        <v>46</v>
      </c>
      <c r="B6" s="23" t="s">
        <v>47</v>
      </c>
      <c r="C6" s="16"/>
      <c r="D6" s="16"/>
      <c r="E6" s="16"/>
      <c r="F6" s="31"/>
      <c r="G6" s="1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V6"/>
    </row>
    <row r="7" spans="1:24" ht="12.75">
      <c r="A7" s="13" t="s">
        <v>1</v>
      </c>
      <c r="B7" s="13" t="s">
        <v>2</v>
      </c>
      <c r="C7" s="87">
        <v>260345</v>
      </c>
      <c r="D7" s="87">
        <v>276749</v>
      </c>
      <c r="E7" s="87">
        <v>281567</v>
      </c>
      <c r="F7" s="87">
        <v>283888</v>
      </c>
      <c r="G7" s="87">
        <v>289254</v>
      </c>
      <c r="H7" s="87">
        <v>300190</v>
      </c>
      <c r="I7" s="87">
        <v>318525</v>
      </c>
      <c r="J7" s="87">
        <v>341872</v>
      </c>
      <c r="K7" s="87">
        <v>361760</v>
      </c>
      <c r="L7" s="87">
        <v>366131</v>
      </c>
      <c r="M7" s="133">
        <v>379876</v>
      </c>
      <c r="N7" s="30">
        <v>402149</v>
      </c>
      <c r="O7" s="30">
        <v>422655</v>
      </c>
      <c r="P7" s="30">
        <v>435911</v>
      </c>
      <c r="Q7" s="30">
        <v>454851</v>
      </c>
      <c r="R7" s="30">
        <v>477666</v>
      </c>
      <c r="S7" s="30">
        <v>503389</v>
      </c>
      <c r="T7" s="30">
        <v>528328</v>
      </c>
      <c r="U7" s="259"/>
      <c r="V7" s="46"/>
      <c r="X7" s="46"/>
    </row>
    <row r="8" spans="1:24" ht="12.75">
      <c r="A8" s="13" t="s">
        <v>3</v>
      </c>
      <c r="B8" s="13" t="s">
        <v>4</v>
      </c>
      <c r="C8" s="87">
        <v>26581</v>
      </c>
      <c r="D8" s="87">
        <v>28953</v>
      </c>
      <c r="E8" s="87">
        <v>30673</v>
      </c>
      <c r="F8" s="87">
        <v>32011</v>
      </c>
      <c r="G8" s="87">
        <v>33329</v>
      </c>
      <c r="H8" s="87">
        <v>34536</v>
      </c>
      <c r="I8" s="87">
        <v>36248</v>
      </c>
      <c r="J8" s="87">
        <v>38840</v>
      </c>
      <c r="K8" s="87">
        <v>39807</v>
      </c>
      <c r="L8" s="87">
        <v>40726</v>
      </c>
      <c r="M8" s="133">
        <v>42169</v>
      </c>
      <c r="N8" s="30">
        <v>45366</v>
      </c>
      <c r="O8" s="30">
        <v>47682</v>
      </c>
      <c r="P8" s="30">
        <v>49931</v>
      </c>
      <c r="Q8" s="30">
        <v>52012</v>
      </c>
      <c r="R8" s="30">
        <v>54835</v>
      </c>
      <c r="S8" s="30">
        <v>57497</v>
      </c>
      <c r="T8" s="30">
        <v>60504</v>
      </c>
      <c r="U8" s="259"/>
      <c r="V8" s="46"/>
      <c r="X8" s="46"/>
    </row>
    <row r="9" spans="1:24" ht="12.75">
      <c r="A9" s="13" t="s">
        <v>5</v>
      </c>
      <c r="B9" s="13" t="s">
        <v>6</v>
      </c>
      <c r="C9" s="87">
        <v>21794</v>
      </c>
      <c r="D9" s="87">
        <v>23021</v>
      </c>
      <c r="E9" s="87">
        <v>23647</v>
      </c>
      <c r="F9" s="87">
        <v>24466</v>
      </c>
      <c r="G9" s="87">
        <v>25096</v>
      </c>
      <c r="H9" s="87">
        <v>25715</v>
      </c>
      <c r="I9" s="87">
        <v>26711</v>
      </c>
      <c r="J9" s="87">
        <v>28502</v>
      </c>
      <c r="K9" s="87">
        <v>30279</v>
      </c>
      <c r="L9" s="87">
        <v>29588</v>
      </c>
      <c r="M9" s="133">
        <v>30461</v>
      </c>
      <c r="N9" s="30">
        <v>32464</v>
      </c>
      <c r="O9" s="30">
        <v>33119</v>
      </c>
      <c r="P9" s="30">
        <v>33934</v>
      </c>
      <c r="Q9" s="30">
        <v>35055</v>
      </c>
      <c r="R9" s="30">
        <v>36083</v>
      </c>
      <c r="S9" s="30">
        <v>37647</v>
      </c>
      <c r="T9" s="30">
        <v>39325</v>
      </c>
      <c r="U9" s="259"/>
      <c r="V9" s="46"/>
      <c r="X9" s="46"/>
    </row>
    <row r="10" spans="1:24" ht="12.75">
      <c r="A10" s="13" t="s">
        <v>7</v>
      </c>
      <c r="B10" s="13" t="s">
        <v>8</v>
      </c>
      <c r="C10" s="87">
        <v>39194</v>
      </c>
      <c r="D10" s="87">
        <v>40916</v>
      </c>
      <c r="E10" s="87">
        <v>42783</v>
      </c>
      <c r="F10" s="87">
        <v>43732</v>
      </c>
      <c r="G10" s="87">
        <v>44612</v>
      </c>
      <c r="H10" s="87">
        <v>45891</v>
      </c>
      <c r="I10" s="87">
        <v>48240</v>
      </c>
      <c r="J10" s="87">
        <v>51660</v>
      </c>
      <c r="K10" s="87">
        <v>54439</v>
      </c>
      <c r="L10" s="87">
        <v>54887</v>
      </c>
      <c r="M10" s="133">
        <v>56524</v>
      </c>
      <c r="N10" s="30">
        <v>59353</v>
      </c>
      <c r="O10" s="30">
        <v>61621</v>
      </c>
      <c r="P10" s="30">
        <v>63402</v>
      </c>
      <c r="Q10" s="30">
        <v>65981</v>
      </c>
      <c r="R10" s="30">
        <v>68649</v>
      </c>
      <c r="S10" s="30">
        <v>72168</v>
      </c>
      <c r="T10" s="30">
        <v>75678</v>
      </c>
      <c r="U10" s="259"/>
      <c r="V10" s="46"/>
      <c r="X10" s="46"/>
    </row>
    <row r="11" spans="1:24" ht="12.75">
      <c r="A11" s="13" t="s">
        <v>9</v>
      </c>
      <c r="B11" s="13" t="s">
        <v>10</v>
      </c>
      <c r="C11" s="87">
        <v>32428</v>
      </c>
      <c r="D11" s="87">
        <v>34250</v>
      </c>
      <c r="E11" s="87">
        <v>35119</v>
      </c>
      <c r="F11" s="87">
        <v>36296</v>
      </c>
      <c r="G11" s="87">
        <v>37515</v>
      </c>
      <c r="H11" s="87">
        <v>38750</v>
      </c>
      <c r="I11" s="87">
        <v>40931</v>
      </c>
      <c r="J11" s="87">
        <v>43586</v>
      </c>
      <c r="K11" s="87">
        <v>46446</v>
      </c>
      <c r="L11" s="87">
        <v>45107</v>
      </c>
      <c r="M11" s="133">
        <v>46649</v>
      </c>
      <c r="N11" s="30">
        <v>49178</v>
      </c>
      <c r="O11" s="30">
        <v>50581</v>
      </c>
      <c r="P11" s="30">
        <v>51648</v>
      </c>
      <c r="Q11" s="30">
        <v>53587</v>
      </c>
      <c r="R11" s="30">
        <v>55635</v>
      </c>
      <c r="S11" s="30">
        <v>58562</v>
      </c>
      <c r="T11" s="30">
        <v>61496</v>
      </c>
      <c r="U11" s="259"/>
      <c r="V11" s="46"/>
      <c r="X11" s="46"/>
    </row>
    <row r="12" spans="1:24" ht="12.75">
      <c r="A12" s="13" t="s">
        <v>11</v>
      </c>
      <c r="B12" s="13" t="s">
        <v>12</v>
      </c>
      <c r="C12" s="87">
        <v>17631</v>
      </c>
      <c r="D12" s="87">
        <v>18482</v>
      </c>
      <c r="E12" s="87">
        <v>19228</v>
      </c>
      <c r="F12" s="87">
        <v>19977</v>
      </c>
      <c r="G12" s="87">
        <v>20690</v>
      </c>
      <c r="H12" s="87">
        <v>21503</v>
      </c>
      <c r="I12" s="87">
        <v>22860</v>
      </c>
      <c r="J12" s="87">
        <v>24255</v>
      </c>
      <c r="K12" s="87">
        <v>25591</v>
      </c>
      <c r="L12" s="87">
        <v>25168</v>
      </c>
      <c r="M12" s="133">
        <v>25754</v>
      </c>
      <c r="N12" s="30">
        <v>27127</v>
      </c>
      <c r="O12" s="30">
        <v>27634</v>
      </c>
      <c r="P12" s="30">
        <v>27902</v>
      </c>
      <c r="Q12" s="30">
        <v>29302</v>
      </c>
      <c r="R12" s="30">
        <v>31067</v>
      </c>
      <c r="S12" s="30">
        <v>32471</v>
      </c>
      <c r="T12" s="30">
        <v>34255</v>
      </c>
      <c r="U12" s="259"/>
      <c r="V12" s="46"/>
      <c r="X12" s="46"/>
    </row>
    <row r="13" spans="1:24" ht="12.75">
      <c r="A13" s="13" t="s">
        <v>13</v>
      </c>
      <c r="B13" s="13" t="s">
        <v>14</v>
      </c>
      <c r="C13" s="87">
        <v>20578</v>
      </c>
      <c r="D13" s="87">
        <v>21658</v>
      </c>
      <c r="E13" s="87">
        <v>22305</v>
      </c>
      <c r="F13" s="87">
        <v>22937</v>
      </c>
      <c r="G13" s="87">
        <v>23507</v>
      </c>
      <c r="H13" s="87">
        <v>24044</v>
      </c>
      <c r="I13" s="87">
        <v>25111</v>
      </c>
      <c r="J13" s="87">
        <v>26736</v>
      </c>
      <c r="K13" s="87">
        <v>28256</v>
      </c>
      <c r="L13" s="87">
        <v>28012</v>
      </c>
      <c r="M13" s="133">
        <v>28731</v>
      </c>
      <c r="N13" s="30">
        <v>30103</v>
      </c>
      <c r="O13" s="30">
        <v>30523</v>
      </c>
      <c r="P13" s="30">
        <v>31233</v>
      </c>
      <c r="Q13" s="30">
        <v>32346</v>
      </c>
      <c r="R13" s="30">
        <v>33374</v>
      </c>
      <c r="S13" s="30">
        <v>34752</v>
      </c>
      <c r="T13" s="30">
        <v>36141</v>
      </c>
      <c r="U13" s="259"/>
      <c r="V13" s="46"/>
      <c r="X13" s="46"/>
    </row>
    <row r="14" spans="1:24" ht="12.75">
      <c r="A14" s="13" t="s">
        <v>15</v>
      </c>
      <c r="B14" s="13" t="s">
        <v>16</v>
      </c>
      <c r="C14" s="87">
        <v>4927</v>
      </c>
      <c r="D14" s="87">
        <v>5173</v>
      </c>
      <c r="E14" s="87">
        <v>5262</v>
      </c>
      <c r="F14" s="87">
        <v>5463</v>
      </c>
      <c r="G14" s="87">
        <v>5626</v>
      </c>
      <c r="H14" s="87">
        <v>5465</v>
      </c>
      <c r="I14" s="87">
        <v>5849</v>
      </c>
      <c r="J14" s="87">
        <v>6122</v>
      </c>
      <c r="K14" s="87">
        <v>6450</v>
      </c>
      <c r="L14" s="87">
        <v>6610</v>
      </c>
      <c r="M14" s="133">
        <v>6759</v>
      </c>
      <c r="N14" s="30">
        <v>7005</v>
      </c>
      <c r="O14" s="30">
        <v>7197</v>
      </c>
      <c r="P14" s="30">
        <v>7393</v>
      </c>
      <c r="Q14" s="30">
        <v>7786</v>
      </c>
      <c r="R14" s="30">
        <v>7926</v>
      </c>
      <c r="S14" s="30">
        <v>8162</v>
      </c>
      <c r="T14" s="30">
        <v>8459</v>
      </c>
      <c r="U14" s="259"/>
      <c r="V14" s="46"/>
      <c r="X14" s="46"/>
    </row>
    <row r="15" spans="1:24" ht="12.75">
      <c r="A15" s="13" t="s">
        <v>17</v>
      </c>
      <c r="B15" s="13" t="s">
        <v>18</v>
      </c>
      <c r="C15" s="87">
        <v>14197</v>
      </c>
      <c r="D15" s="87">
        <v>14684</v>
      </c>
      <c r="E15" s="87">
        <v>15053</v>
      </c>
      <c r="F15" s="87">
        <v>15543</v>
      </c>
      <c r="G15" s="87">
        <v>16168</v>
      </c>
      <c r="H15" s="87">
        <v>16510</v>
      </c>
      <c r="I15" s="87">
        <v>17574</v>
      </c>
      <c r="J15" s="87">
        <v>18540</v>
      </c>
      <c r="K15" s="87">
        <v>19297</v>
      </c>
      <c r="L15" s="87">
        <v>18845</v>
      </c>
      <c r="M15" s="133">
        <v>19497</v>
      </c>
      <c r="N15" s="30">
        <v>20136</v>
      </c>
      <c r="O15" s="30">
        <v>20557</v>
      </c>
      <c r="P15" s="30">
        <v>21143</v>
      </c>
      <c r="Q15" s="30">
        <v>21939</v>
      </c>
      <c r="R15" s="30">
        <v>21718</v>
      </c>
      <c r="S15" s="30">
        <v>23465</v>
      </c>
      <c r="T15" s="30">
        <v>24278</v>
      </c>
      <c r="U15" s="259"/>
      <c r="V15" s="46"/>
      <c r="X15" s="46"/>
    </row>
    <row r="16" spans="1:24" ht="12.75">
      <c r="A16" s="13" t="s">
        <v>19</v>
      </c>
      <c r="B16" s="13" t="s">
        <v>20</v>
      </c>
      <c r="C16" s="87">
        <v>106724</v>
      </c>
      <c r="D16" s="87">
        <v>112409</v>
      </c>
      <c r="E16" s="87">
        <v>116819</v>
      </c>
      <c r="F16" s="87">
        <v>120067</v>
      </c>
      <c r="G16" s="87">
        <v>123210</v>
      </c>
      <c r="H16" s="87">
        <v>128808</v>
      </c>
      <c r="I16" s="87">
        <v>136310</v>
      </c>
      <c r="J16" s="87">
        <v>146357</v>
      </c>
      <c r="K16" s="87">
        <v>154164</v>
      </c>
      <c r="L16" s="87">
        <v>155826</v>
      </c>
      <c r="M16" s="133">
        <v>161378</v>
      </c>
      <c r="N16" s="30">
        <v>170073</v>
      </c>
      <c r="O16" s="30">
        <v>175694</v>
      </c>
      <c r="P16" s="30">
        <v>180181</v>
      </c>
      <c r="Q16" s="30">
        <v>186678</v>
      </c>
      <c r="R16" s="30">
        <v>196394</v>
      </c>
      <c r="S16" s="30">
        <v>205209</v>
      </c>
      <c r="T16" s="30">
        <v>214886</v>
      </c>
      <c r="U16" s="259"/>
      <c r="V16" s="46"/>
      <c r="X16" s="46"/>
    </row>
    <row r="17" spans="1:24" ht="12.75">
      <c r="A17" s="13" t="s">
        <v>21</v>
      </c>
      <c r="B17" s="13" t="s">
        <v>22</v>
      </c>
      <c r="C17" s="87">
        <v>21557</v>
      </c>
      <c r="D17" s="87">
        <v>23004</v>
      </c>
      <c r="E17" s="87">
        <v>24145</v>
      </c>
      <c r="F17" s="87">
        <v>25281</v>
      </c>
      <c r="G17" s="87">
        <v>26216</v>
      </c>
      <c r="H17" s="87">
        <v>27505</v>
      </c>
      <c r="I17" s="87">
        <v>29022</v>
      </c>
      <c r="J17" s="87">
        <v>31071</v>
      </c>
      <c r="K17" s="87">
        <v>32928</v>
      </c>
      <c r="L17" s="87">
        <v>33392</v>
      </c>
      <c r="M17" s="133">
        <v>34882</v>
      </c>
      <c r="N17" s="30">
        <v>37204</v>
      </c>
      <c r="O17" s="30">
        <v>38542</v>
      </c>
      <c r="P17" s="30">
        <v>39376</v>
      </c>
      <c r="Q17" s="30">
        <v>40905</v>
      </c>
      <c r="R17" s="30">
        <v>42547</v>
      </c>
      <c r="S17" s="30">
        <v>44544</v>
      </c>
      <c r="T17" s="30">
        <v>46573</v>
      </c>
      <c r="U17" s="259"/>
      <c r="V17" s="46"/>
      <c r="X17" s="46"/>
    </row>
    <row r="18" spans="1:24" ht="12.75">
      <c r="A18" s="13" t="s">
        <v>23</v>
      </c>
      <c r="B18" s="13" t="s">
        <v>24</v>
      </c>
      <c r="C18" s="87">
        <v>153029</v>
      </c>
      <c r="D18" s="87">
        <v>163639</v>
      </c>
      <c r="E18" s="87">
        <v>171116</v>
      </c>
      <c r="F18" s="87">
        <v>177539</v>
      </c>
      <c r="G18" s="87">
        <v>182416</v>
      </c>
      <c r="H18" s="87">
        <v>190144</v>
      </c>
      <c r="I18" s="87">
        <v>200463</v>
      </c>
      <c r="J18" s="87">
        <v>213495</v>
      </c>
      <c r="K18" s="87">
        <v>225967</v>
      </c>
      <c r="L18" s="87">
        <v>223637</v>
      </c>
      <c r="M18" s="133">
        <v>228130</v>
      </c>
      <c r="N18" s="30">
        <v>241249</v>
      </c>
      <c r="O18" s="30">
        <v>249455</v>
      </c>
      <c r="P18" s="30">
        <v>256557</v>
      </c>
      <c r="Q18" s="30">
        <v>265888</v>
      </c>
      <c r="R18" s="30">
        <v>278284</v>
      </c>
      <c r="S18" s="30">
        <v>292674</v>
      </c>
      <c r="T18" s="30">
        <v>308454</v>
      </c>
      <c r="U18" s="259"/>
      <c r="V18" s="46"/>
      <c r="X18" s="46"/>
    </row>
    <row r="19" spans="1:24" ht="12.75">
      <c r="A19" s="13" t="s">
        <v>25</v>
      </c>
      <c r="B19" s="13" t="s">
        <v>26</v>
      </c>
      <c r="C19" s="87">
        <v>23866</v>
      </c>
      <c r="D19" s="87">
        <v>24911</v>
      </c>
      <c r="E19" s="87">
        <v>25733</v>
      </c>
      <c r="F19" s="87">
        <v>26350</v>
      </c>
      <c r="G19" s="87">
        <v>27135</v>
      </c>
      <c r="H19" s="87">
        <v>28068</v>
      </c>
      <c r="I19" s="87">
        <v>29318</v>
      </c>
      <c r="J19" s="87">
        <v>31031</v>
      </c>
      <c r="K19" s="87">
        <v>32424</v>
      </c>
      <c r="L19" s="87">
        <v>31773</v>
      </c>
      <c r="M19" s="133">
        <v>32663</v>
      </c>
      <c r="N19" s="30">
        <v>34279</v>
      </c>
      <c r="O19" s="30">
        <v>35124</v>
      </c>
      <c r="P19" s="30">
        <v>35665</v>
      </c>
      <c r="Q19" s="30">
        <v>36409</v>
      </c>
      <c r="R19" s="30">
        <v>37878</v>
      </c>
      <c r="S19" s="30">
        <v>39438</v>
      </c>
      <c r="T19" s="30">
        <v>41064</v>
      </c>
      <c r="U19" s="259"/>
      <c r="V19" s="46"/>
      <c r="X19" s="46"/>
    </row>
    <row r="20" spans="1:24" ht="12.75">
      <c r="A20" s="13" t="s">
        <v>27</v>
      </c>
      <c r="B20" s="13" t="s">
        <v>28</v>
      </c>
      <c r="C20" s="87">
        <v>26358</v>
      </c>
      <c r="D20" s="87">
        <v>27124</v>
      </c>
      <c r="E20" s="87">
        <v>28186</v>
      </c>
      <c r="F20" s="87">
        <v>28767</v>
      </c>
      <c r="G20" s="87">
        <v>29438</v>
      </c>
      <c r="H20" s="87">
        <v>30215</v>
      </c>
      <c r="I20" s="87">
        <v>31581</v>
      </c>
      <c r="J20" s="87">
        <v>33626</v>
      </c>
      <c r="K20" s="87">
        <v>35648</v>
      </c>
      <c r="L20" s="87">
        <v>35510</v>
      </c>
      <c r="M20" s="133">
        <v>36443</v>
      </c>
      <c r="N20" s="30">
        <v>38422</v>
      </c>
      <c r="O20" s="30">
        <v>39724</v>
      </c>
      <c r="P20" s="30">
        <v>40626</v>
      </c>
      <c r="Q20" s="30">
        <v>42253</v>
      </c>
      <c r="R20" s="30">
        <v>44250</v>
      </c>
      <c r="S20" s="30">
        <v>46210</v>
      </c>
      <c r="T20" s="30">
        <v>48867</v>
      </c>
      <c r="U20" s="259"/>
      <c r="V20" s="46"/>
      <c r="X20" s="46"/>
    </row>
    <row r="21" spans="1:24" ht="12.75">
      <c r="A21" s="13" t="s">
        <v>29</v>
      </c>
      <c r="B21" s="13" t="s">
        <v>30</v>
      </c>
      <c r="C21" s="87">
        <v>23906</v>
      </c>
      <c r="D21" s="87">
        <v>24895</v>
      </c>
      <c r="E21" s="87">
        <v>25775</v>
      </c>
      <c r="F21" s="87">
        <v>26364</v>
      </c>
      <c r="G21" s="87">
        <v>26844</v>
      </c>
      <c r="H21" s="87">
        <v>27625</v>
      </c>
      <c r="I21" s="87">
        <v>28608</v>
      </c>
      <c r="J21" s="87">
        <v>30755</v>
      </c>
      <c r="K21" s="87">
        <v>32559</v>
      </c>
      <c r="L21" s="87">
        <v>32154</v>
      </c>
      <c r="M21" s="133">
        <v>33018</v>
      </c>
      <c r="N21" s="30">
        <v>35084</v>
      </c>
      <c r="O21" s="30">
        <v>36302</v>
      </c>
      <c r="P21" s="30">
        <v>37434</v>
      </c>
      <c r="Q21" s="30">
        <v>38725</v>
      </c>
      <c r="R21" s="30">
        <v>40034</v>
      </c>
      <c r="S21" s="30">
        <v>41237</v>
      </c>
      <c r="T21" s="30">
        <v>42925</v>
      </c>
      <c r="U21" s="259"/>
      <c r="V21" s="46"/>
      <c r="X21" s="46"/>
    </row>
    <row r="22" spans="1:24" ht="12.75">
      <c r="A22" s="13" t="s">
        <v>31</v>
      </c>
      <c r="B22" s="13" t="s">
        <v>32</v>
      </c>
      <c r="C22" s="87">
        <v>24629</v>
      </c>
      <c r="D22" s="87">
        <v>25619</v>
      </c>
      <c r="E22" s="87">
        <v>27058</v>
      </c>
      <c r="F22" s="87">
        <v>27945</v>
      </c>
      <c r="G22" s="87">
        <v>28634</v>
      </c>
      <c r="H22" s="87">
        <v>29647</v>
      </c>
      <c r="I22" s="87">
        <v>30898</v>
      </c>
      <c r="J22" s="87">
        <v>32751</v>
      </c>
      <c r="K22" s="87">
        <v>34387</v>
      </c>
      <c r="L22" s="87">
        <v>34487</v>
      </c>
      <c r="M22" s="133">
        <v>35528</v>
      </c>
      <c r="N22" s="30">
        <v>37104</v>
      </c>
      <c r="O22" s="30">
        <v>38034</v>
      </c>
      <c r="P22" s="30">
        <v>38732</v>
      </c>
      <c r="Q22" s="30">
        <v>39898</v>
      </c>
      <c r="R22" s="30">
        <v>41045</v>
      </c>
      <c r="S22" s="30">
        <v>42588</v>
      </c>
      <c r="T22" s="30">
        <v>44238</v>
      </c>
      <c r="U22" s="259"/>
      <c r="V22" s="46"/>
      <c r="X22" s="46"/>
    </row>
    <row r="23" spans="1:24" ht="12.75">
      <c r="A23" s="13" t="s">
        <v>33</v>
      </c>
      <c r="B23" s="13" t="s">
        <v>34</v>
      </c>
      <c r="C23" s="87">
        <v>25390</v>
      </c>
      <c r="D23" s="87">
        <v>26036</v>
      </c>
      <c r="E23" s="87">
        <v>26749</v>
      </c>
      <c r="F23" s="87">
        <v>27330</v>
      </c>
      <c r="G23" s="87">
        <v>28045</v>
      </c>
      <c r="H23" s="87">
        <v>28960</v>
      </c>
      <c r="I23" s="87">
        <v>30383</v>
      </c>
      <c r="J23" s="87">
        <v>32372</v>
      </c>
      <c r="K23" s="87">
        <v>34313</v>
      </c>
      <c r="L23" s="87">
        <v>33710</v>
      </c>
      <c r="M23" s="133">
        <v>35084</v>
      </c>
      <c r="N23" s="30">
        <v>36641</v>
      </c>
      <c r="O23" s="30">
        <v>37112</v>
      </c>
      <c r="P23" s="30">
        <v>37726</v>
      </c>
      <c r="Q23" s="30">
        <v>38829</v>
      </c>
      <c r="R23" s="30">
        <v>39771</v>
      </c>
      <c r="S23" s="30">
        <v>41172</v>
      </c>
      <c r="T23" s="30">
        <v>43158</v>
      </c>
      <c r="U23" s="259"/>
      <c r="V23" s="46"/>
      <c r="X23" s="46"/>
    </row>
    <row r="24" spans="1:24" ht="12.75">
      <c r="A24" s="13" t="s">
        <v>35</v>
      </c>
      <c r="B24" s="13" t="s">
        <v>36</v>
      </c>
      <c r="C24" s="87">
        <v>23136</v>
      </c>
      <c r="D24" s="87">
        <v>24179</v>
      </c>
      <c r="E24" s="87">
        <v>25012</v>
      </c>
      <c r="F24" s="87">
        <v>25640</v>
      </c>
      <c r="G24" s="87">
        <v>26336</v>
      </c>
      <c r="H24" s="87">
        <v>27149</v>
      </c>
      <c r="I24" s="87">
        <v>28195</v>
      </c>
      <c r="J24" s="87">
        <v>29837</v>
      </c>
      <c r="K24" s="87">
        <v>31210</v>
      </c>
      <c r="L24" s="87">
        <v>31256</v>
      </c>
      <c r="M24" s="133">
        <v>31346</v>
      </c>
      <c r="N24" s="30">
        <v>32556</v>
      </c>
      <c r="O24" s="30">
        <v>33642</v>
      </c>
      <c r="P24" s="30">
        <v>34264</v>
      </c>
      <c r="Q24" s="30">
        <v>35248</v>
      </c>
      <c r="R24" s="30">
        <v>36278</v>
      </c>
      <c r="S24" s="30">
        <v>37507</v>
      </c>
      <c r="T24" s="30">
        <v>38874</v>
      </c>
      <c r="U24" s="259"/>
      <c r="V24" s="46"/>
      <c r="X24" s="46"/>
    </row>
    <row r="25" spans="1:24" ht="12.75">
      <c r="A25" s="13" t="s">
        <v>37</v>
      </c>
      <c r="B25" s="13" t="s">
        <v>38</v>
      </c>
      <c r="C25" s="87">
        <v>10676</v>
      </c>
      <c r="D25" s="87">
        <v>11096</v>
      </c>
      <c r="E25" s="87">
        <v>11507</v>
      </c>
      <c r="F25" s="87">
        <v>11811</v>
      </c>
      <c r="G25" s="87">
        <v>12228</v>
      </c>
      <c r="H25" s="87">
        <v>12561</v>
      </c>
      <c r="I25" s="87">
        <v>13117</v>
      </c>
      <c r="J25" s="87">
        <v>13936</v>
      </c>
      <c r="K25" s="87">
        <v>14726</v>
      </c>
      <c r="L25" s="87">
        <v>14828</v>
      </c>
      <c r="M25" s="133">
        <v>15032</v>
      </c>
      <c r="N25" s="30">
        <v>15671</v>
      </c>
      <c r="O25" s="30">
        <v>16387</v>
      </c>
      <c r="P25" s="30">
        <v>16608</v>
      </c>
      <c r="Q25" s="30">
        <v>17141</v>
      </c>
      <c r="R25" s="30">
        <v>17664</v>
      </c>
      <c r="S25" s="30">
        <v>18419</v>
      </c>
      <c r="T25" s="30">
        <v>19261</v>
      </c>
      <c r="U25" s="259"/>
      <c r="V25" s="46"/>
      <c r="X25" s="46"/>
    </row>
    <row r="26" spans="1:24" ht="12.75">
      <c r="A26" s="13" t="s">
        <v>39</v>
      </c>
      <c r="B26" s="13" t="s">
        <v>40</v>
      </c>
      <c r="C26" s="87">
        <v>22926</v>
      </c>
      <c r="D26" s="87">
        <v>24512</v>
      </c>
      <c r="E26" s="87">
        <v>24898</v>
      </c>
      <c r="F26" s="87">
        <v>25756</v>
      </c>
      <c r="G26" s="87">
        <v>26906</v>
      </c>
      <c r="H26" s="87">
        <v>27763</v>
      </c>
      <c r="I26" s="87">
        <v>29328</v>
      </c>
      <c r="J26" s="87">
        <v>31136</v>
      </c>
      <c r="K26" s="87">
        <v>32783</v>
      </c>
      <c r="L26" s="87">
        <v>32732</v>
      </c>
      <c r="M26" s="133">
        <v>33782</v>
      </c>
      <c r="N26" s="30">
        <v>35601</v>
      </c>
      <c r="O26" s="30">
        <v>36988</v>
      </c>
      <c r="P26" s="30">
        <v>37989</v>
      </c>
      <c r="Q26" s="30">
        <v>39331</v>
      </c>
      <c r="R26" s="30">
        <v>40626</v>
      </c>
      <c r="S26" s="30">
        <v>42157</v>
      </c>
      <c r="T26" s="30">
        <v>43801</v>
      </c>
      <c r="U26" s="259"/>
      <c r="V26" s="46"/>
      <c r="X26" s="46"/>
    </row>
    <row r="27" spans="1:24" ht="12.75">
      <c r="A27" s="13" t="s">
        <v>41</v>
      </c>
      <c r="B27" s="13" t="s">
        <v>42</v>
      </c>
      <c r="C27" s="87">
        <v>23175</v>
      </c>
      <c r="D27" s="87">
        <v>24228</v>
      </c>
      <c r="E27" s="87">
        <v>24674</v>
      </c>
      <c r="F27" s="87">
        <v>25540</v>
      </c>
      <c r="G27" s="87">
        <v>26254</v>
      </c>
      <c r="H27" s="87">
        <v>26970</v>
      </c>
      <c r="I27" s="87">
        <v>29068</v>
      </c>
      <c r="J27" s="87">
        <v>30826</v>
      </c>
      <c r="K27" s="87">
        <v>32643</v>
      </c>
      <c r="L27" s="87">
        <v>32710</v>
      </c>
      <c r="M27" s="133">
        <v>34240</v>
      </c>
      <c r="N27" s="30">
        <v>36021</v>
      </c>
      <c r="O27" s="30">
        <v>37487</v>
      </c>
      <c r="P27" s="30">
        <v>38931</v>
      </c>
      <c r="Q27" s="30">
        <v>39914</v>
      </c>
      <c r="R27" s="30">
        <v>40707</v>
      </c>
      <c r="S27" s="30">
        <v>41888</v>
      </c>
      <c r="T27" s="30">
        <v>43085</v>
      </c>
      <c r="U27" s="259"/>
      <c r="V27" s="46"/>
      <c r="X27" s="46"/>
    </row>
    <row r="28" spans="1:24" ht="12.75">
      <c r="A28" s="13" t="s">
        <v>43</v>
      </c>
      <c r="B28" s="13" t="s">
        <v>44</v>
      </c>
      <c r="C28" s="87">
        <v>295</v>
      </c>
      <c r="D28" s="87">
        <v>292</v>
      </c>
      <c r="E28" s="87">
        <v>290</v>
      </c>
      <c r="F28" s="87">
        <v>346</v>
      </c>
      <c r="G28" s="87">
        <v>352</v>
      </c>
      <c r="H28" s="87">
        <v>372</v>
      </c>
      <c r="I28" s="87">
        <v>378</v>
      </c>
      <c r="J28" s="87">
        <v>385</v>
      </c>
      <c r="K28" s="87">
        <v>386</v>
      </c>
      <c r="L28" s="87">
        <v>441</v>
      </c>
      <c r="M28" s="133">
        <v>483</v>
      </c>
      <c r="N28" s="30">
        <v>514</v>
      </c>
      <c r="O28" s="30">
        <v>436</v>
      </c>
      <c r="P28" s="30">
        <v>452</v>
      </c>
      <c r="Q28" s="30">
        <v>452</v>
      </c>
      <c r="R28" s="30">
        <v>444</v>
      </c>
      <c r="S28" s="30">
        <v>459</v>
      </c>
      <c r="T28" s="30">
        <v>474</v>
      </c>
      <c r="U28" s="259"/>
      <c r="V28" s="46"/>
      <c r="X28" s="46"/>
    </row>
    <row r="29" spans="1:37" ht="13.5" thickBot="1">
      <c r="A29" s="101" t="s">
        <v>205</v>
      </c>
      <c r="B29" s="101"/>
      <c r="C29" s="103">
        <v>923342</v>
      </c>
      <c r="D29" s="103">
        <v>975830</v>
      </c>
      <c r="E29" s="103">
        <v>1007599</v>
      </c>
      <c r="F29" s="103">
        <v>1033049</v>
      </c>
      <c r="G29" s="103">
        <v>1059811</v>
      </c>
      <c r="H29" s="103">
        <v>1098391</v>
      </c>
      <c r="I29" s="103">
        <v>1158718</v>
      </c>
      <c r="J29" s="103">
        <v>1237691</v>
      </c>
      <c r="K29" s="103">
        <v>1306463</v>
      </c>
      <c r="L29" s="103">
        <v>1307530</v>
      </c>
      <c r="M29" s="103">
        <v>1348429</v>
      </c>
      <c r="N29" s="103">
        <v>1423300</v>
      </c>
      <c r="O29" s="103">
        <v>1476496</v>
      </c>
      <c r="P29" s="103">
        <v>1517038</v>
      </c>
      <c r="Q29" s="103">
        <v>1574530</v>
      </c>
      <c r="R29" s="103">
        <v>1642875</v>
      </c>
      <c r="S29" s="103">
        <v>1721615</v>
      </c>
      <c r="T29" s="103">
        <v>1804124</v>
      </c>
      <c r="U29" s="259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0" ht="12.75">
      <c r="A30" s="5" t="s">
        <v>50</v>
      </c>
      <c r="B30" s="9"/>
      <c r="C30" s="9"/>
      <c r="D30" s="9"/>
      <c r="E30" s="9"/>
      <c r="F30" s="9"/>
      <c r="G30" s="9"/>
      <c r="H30" s="9"/>
      <c r="I30" s="9"/>
      <c r="V30"/>
      <c r="W30" s="28"/>
      <c r="AD30" s="46"/>
    </row>
    <row r="31" spans="1:37" ht="12.75">
      <c r="A31" s="14" t="s">
        <v>51</v>
      </c>
      <c r="B31" s="9"/>
      <c r="C31" s="9"/>
      <c r="D31" s="9"/>
      <c r="E31" s="9"/>
      <c r="F31" s="9"/>
      <c r="G31" s="9"/>
      <c r="H31" s="9"/>
      <c r="I31" s="9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t="12.75">
      <c r="A32" s="5" t="s">
        <v>831</v>
      </c>
      <c r="L32" s="28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ht="12.75">
      <c r="A33" s="14" t="s">
        <v>832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ht="12.75">
      <c r="A34" s="5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37" ht="12.75">
      <c r="A35" s="14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22:37" ht="12.75"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22:37" ht="12.75"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22:37" ht="12.75"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22:37" ht="12.75"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22:37" ht="12.75"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2:37" ht="12.75"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22:37" ht="12.75"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22:37" ht="12.75"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22:37" ht="12.75"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22:37" ht="12.75"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22:37" ht="12.75"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22:37" ht="12.75"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22:37" ht="12.75"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22:37" ht="12.75"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22:37" ht="12.75"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22:37" ht="12.75"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22:37" ht="12.75"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22:37" ht="12.75"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ignoredErrors>
    <ignoredError sqref="A7:A28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43.421875" style="0" customWidth="1"/>
    <col min="12" max="12" width="9.140625" style="0" customWidth="1"/>
    <col min="13" max="14" width="9.140625" style="5" customWidth="1"/>
    <col min="16" max="17" width="9.140625" style="7" customWidth="1"/>
    <col min="18" max="18" width="9.140625" style="0" customWidth="1"/>
    <col min="22" max="38" width="9.140625" style="7" customWidth="1"/>
  </cols>
  <sheetData>
    <row r="1" spans="1:17" ht="15">
      <c r="A1" s="1" t="s">
        <v>213</v>
      </c>
      <c r="P1" s="210"/>
      <c r="Q1" s="210"/>
    </row>
    <row r="2" spans="1:17" ht="15.75">
      <c r="A2" s="3" t="s">
        <v>195</v>
      </c>
      <c r="B2" s="34"/>
      <c r="C2" s="34"/>
      <c r="P2" s="210"/>
      <c r="Q2" s="210"/>
    </row>
    <row r="3" spans="1:17" ht="15.75">
      <c r="A3" s="3"/>
      <c r="B3" s="34"/>
      <c r="C3" s="34"/>
      <c r="P3" s="210"/>
      <c r="Q3" s="210"/>
    </row>
    <row r="4" spans="1:17" ht="15.75" thickBot="1">
      <c r="A4" s="7"/>
      <c r="B4" s="9"/>
      <c r="C4" s="9"/>
      <c r="P4" s="210"/>
      <c r="Q4" s="210"/>
    </row>
    <row r="5" spans="1:21" ht="13.5" thickTop="1">
      <c r="A5" s="106" t="s">
        <v>45</v>
      </c>
      <c r="B5" s="106" t="s">
        <v>0</v>
      </c>
      <c r="C5" s="106" t="s">
        <v>105</v>
      </c>
      <c r="D5" s="107">
        <v>2000</v>
      </c>
      <c r="E5" s="107">
        <v>2001</v>
      </c>
      <c r="F5" s="107">
        <v>2002</v>
      </c>
      <c r="G5" s="107">
        <v>2003</v>
      </c>
      <c r="H5" s="107">
        <v>2004</v>
      </c>
      <c r="I5" s="107">
        <v>2005</v>
      </c>
      <c r="J5" s="107">
        <v>2006</v>
      </c>
      <c r="K5" s="107">
        <v>2007</v>
      </c>
      <c r="L5" s="107">
        <v>2008</v>
      </c>
      <c r="M5" s="107">
        <v>2009</v>
      </c>
      <c r="N5" s="107">
        <v>2010</v>
      </c>
      <c r="O5" s="107">
        <v>2011</v>
      </c>
      <c r="P5" s="107">
        <v>2012</v>
      </c>
      <c r="Q5" s="246">
        <v>2013</v>
      </c>
      <c r="R5" s="246">
        <v>2014</v>
      </c>
      <c r="S5" s="246">
        <v>2015</v>
      </c>
      <c r="T5" s="246">
        <v>2016</v>
      </c>
      <c r="U5" s="246" t="s">
        <v>833</v>
      </c>
    </row>
    <row r="6" spans="1:21" ht="13.5" thickBot="1">
      <c r="A6" s="108" t="s">
        <v>46</v>
      </c>
      <c r="B6" s="108" t="s">
        <v>47</v>
      </c>
      <c r="C6" s="109" t="s">
        <v>185</v>
      </c>
      <c r="D6" s="110"/>
      <c r="E6" s="110"/>
      <c r="F6" s="110"/>
      <c r="G6" s="110"/>
      <c r="H6" s="110"/>
      <c r="I6" s="110"/>
      <c r="J6" s="110"/>
      <c r="K6" s="110"/>
      <c r="L6" s="110"/>
      <c r="M6" s="211"/>
      <c r="N6" s="211"/>
      <c r="O6" s="211"/>
      <c r="P6" s="211"/>
      <c r="Q6" s="211"/>
      <c r="R6" s="211"/>
      <c r="S6" s="211"/>
      <c r="T6" s="211"/>
      <c r="U6" s="211"/>
    </row>
    <row r="7" spans="1:21" ht="12.75">
      <c r="A7" s="181" t="s">
        <v>1</v>
      </c>
      <c r="B7" s="116" t="s">
        <v>2</v>
      </c>
      <c r="C7" s="111" t="s">
        <v>78</v>
      </c>
      <c r="D7" s="112">
        <v>108819</v>
      </c>
      <c r="E7" s="112">
        <v>112835</v>
      </c>
      <c r="F7" s="112">
        <v>118654</v>
      </c>
      <c r="G7" s="112">
        <v>125975</v>
      </c>
      <c r="H7" s="112">
        <v>126779</v>
      </c>
      <c r="I7" s="112">
        <v>130599</v>
      </c>
      <c r="J7" s="112">
        <v>134070</v>
      </c>
      <c r="K7" s="112">
        <v>138244</v>
      </c>
      <c r="L7" s="112">
        <v>144916</v>
      </c>
      <c r="M7" s="30">
        <v>148440</v>
      </c>
      <c r="N7" s="30">
        <v>154052</v>
      </c>
      <c r="O7" s="30">
        <v>158710</v>
      </c>
      <c r="P7" s="30">
        <v>159883</v>
      </c>
      <c r="Q7" s="30">
        <v>170396</v>
      </c>
      <c r="R7" s="30">
        <v>176472</v>
      </c>
      <c r="S7" s="30">
        <v>183561</v>
      </c>
      <c r="T7" s="30">
        <v>192851</v>
      </c>
      <c r="U7" s="30">
        <v>202073</v>
      </c>
    </row>
    <row r="8" spans="1:21" ht="12.75">
      <c r="A8" s="183"/>
      <c r="C8" s="113" t="s">
        <v>79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.75">
      <c r="A9" s="183"/>
      <c r="C9" s="114" t="s">
        <v>102</v>
      </c>
      <c r="D9" s="30">
        <v>118893</v>
      </c>
      <c r="E9" s="30">
        <v>112548</v>
      </c>
      <c r="F9" s="30">
        <v>119045</v>
      </c>
      <c r="G9" s="30">
        <v>123087</v>
      </c>
      <c r="H9" s="30">
        <v>148332</v>
      </c>
      <c r="I9" s="112">
        <v>156434</v>
      </c>
      <c r="J9" s="112">
        <v>166057</v>
      </c>
      <c r="K9" s="112">
        <v>184442</v>
      </c>
      <c r="L9" s="112">
        <v>176256</v>
      </c>
      <c r="M9" s="112">
        <v>180863</v>
      </c>
      <c r="N9" s="30">
        <v>189727</v>
      </c>
      <c r="O9" s="30">
        <v>201405</v>
      </c>
      <c r="P9" s="30">
        <v>206185</v>
      </c>
      <c r="Q9" s="30">
        <v>192190</v>
      </c>
      <c r="R9" s="30">
        <v>199247</v>
      </c>
      <c r="S9" s="30">
        <v>180961</v>
      </c>
      <c r="T9" s="30">
        <v>194441</v>
      </c>
      <c r="U9" s="30">
        <v>200119</v>
      </c>
    </row>
    <row r="10" spans="1:21" ht="12.75">
      <c r="A10" s="183"/>
      <c r="C10" s="113" t="s">
        <v>103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2.75">
      <c r="A11" s="183"/>
      <c r="C11" s="111" t="s">
        <v>101</v>
      </c>
      <c r="D11" s="112">
        <v>377936</v>
      </c>
      <c r="E11" s="112">
        <v>398833</v>
      </c>
      <c r="F11" s="112">
        <v>409286</v>
      </c>
      <c r="G11" s="112">
        <v>419559</v>
      </c>
      <c r="H11" s="112">
        <v>440179</v>
      </c>
      <c r="I11" s="112">
        <v>459986</v>
      </c>
      <c r="J11" s="112">
        <v>486008</v>
      </c>
      <c r="K11" s="112">
        <v>527686</v>
      </c>
      <c r="L11" s="112">
        <v>556987</v>
      </c>
      <c r="M11" s="30">
        <v>566614</v>
      </c>
      <c r="N11" s="30">
        <v>590067</v>
      </c>
      <c r="O11" s="30">
        <v>632881</v>
      </c>
      <c r="P11" s="30">
        <v>646722</v>
      </c>
      <c r="Q11" s="30">
        <v>677485</v>
      </c>
      <c r="R11" s="30">
        <v>729847</v>
      </c>
      <c r="S11" s="30">
        <v>823154</v>
      </c>
      <c r="T11" s="30">
        <v>843452</v>
      </c>
      <c r="U11" s="30">
        <v>860272</v>
      </c>
    </row>
    <row r="12" spans="1:21" ht="12.75">
      <c r="A12" s="183"/>
      <c r="C12" s="113" t="s">
        <v>104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.75">
      <c r="A13" s="183"/>
      <c r="C13" s="111" t="s">
        <v>55</v>
      </c>
      <c r="D13" s="30">
        <v>83135</v>
      </c>
      <c r="E13" s="30">
        <v>86841</v>
      </c>
      <c r="F13" s="30">
        <v>91302</v>
      </c>
      <c r="G13" s="30">
        <v>93989</v>
      </c>
      <c r="H13" s="30">
        <v>100115</v>
      </c>
      <c r="I13" s="112">
        <v>107875</v>
      </c>
      <c r="J13" s="112">
        <v>111968</v>
      </c>
      <c r="K13" s="112">
        <v>120865</v>
      </c>
      <c r="L13" s="112">
        <v>123282</v>
      </c>
      <c r="M13" s="112">
        <v>133730</v>
      </c>
      <c r="N13" s="30">
        <v>136245</v>
      </c>
      <c r="O13" s="30">
        <v>142362</v>
      </c>
      <c r="P13" s="30">
        <v>144388</v>
      </c>
      <c r="Q13" s="30">
        <v>145895</v>
      </c>
      <c r="R13" s="30">
        <v>153225</v>
      </c>
      <c r="S13" s="30">
        <v>164812</v>
      </c>
      <c r="T13" s="30">
        <v>173964</v>
      </c>
      <c r="U13" s="30">
        <v>177113</v>
      </c>
    </row>
    <row r="14" spans="1:17" ht="12.75">
      <c r="A14" s="183"/>
      <c r="C14" s="113" t="s">
        <v>56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30"/>
      <c r="O14" s="30"/>
      <c r="P14" s="30"/>
      <c r="Q14"/>
    </row>
    <row r="15" spans="1:38" s="6" customFormat="1" ht="12.75">
      <c r="A15" s="184"/>
      <c r="C15" s="35" t="s">
        <v>206</v>
      </c>
      <c r="D15" s="117">
        <v>688783</v>
      </c>
      <c r="E15" s="117">
        <v>711057</v>
      </c>
      <c r="F15" s="117">
        <v>738287</v>
      </c>
      <c r="G15" s="117">
        <v>762610</v>
      </c>
      <c r="H15" s="117">
        <v>815405</v>
      </c>
      <c r="I15" s="117">
        <v>854894</v>
      </c>
      <c r="J15" s="117">
        <v>898103</v>
      </c>
      <c r="K15" s="117">
        <v>971237</v>
      </c>
      <c r="L15" s="117">
        <v>1001441</v>
      </c>
      <c r="M15" s="117">
        <v>1029647</v>
      </c>
      <c r="N15" s="117">
        <v>1070091</v>
      </c>
      <c r="O15" s="117">
        <v>1135358</v>
      </c>
      <c r="P15" s="117">
        <v>1157178</v>
      </c>
      <c r="Q15" s="117">
        <v>1185966</v>
      </c>
      <c r="R15" s="117">
        <v>1258791</v>
      </c>
      <c r="S15" s="117">
        <v>1352488</v>
      </c>
      <c r="T15" s="117">
        <v>1404708</v>
      </c>
      <c r="U15" s="117">
        <v>1439577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7"/>
    </row>
    <row r="16" spans="1:38" s="6" customFormat="1" ht="12.75">
      <c r="A16" s="184"/>
      <c r="C16" s="35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30"/>
      <c r="O16" s="30"/>
      <c r="P16" s="30"/>
      <c r="Q16"/>
      <c r="R16"/>
      <c r="S16"/>
      <c r="T16"/>
      <c r="U1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21" ht="12.75">
      <c r="A17" s="181" t="s">
        <v>3</v>
      </c>
      <c r="B17" s="116" t="s">
        <v>4</v>
      </c>
      <c r="C17" s="111" t="s">
        <v>78</v>
      </c>
      <c r="D17" s="112">
        <v>19282</v>
      </c>
      <c r="E17" s="112">
        <v>22477</v>
      </c>
      <c r="F17" s="112">
        <v>24166</v>
      </c>
      <c r="G17" s="112">
        <v>25990</v>
      </c>
      <c r="H17" s="112">
        <v>28485</v>
      </c>
      <c r="I17" s="112">
        <v>30170</v>
      </c>
      <c r="J17" s="112">
        <v>30902</v>
      </c>
      <c r="K17" s="112">
        <v>33548</v>
      </c>
      <c r="L17" s="112">
        <v>33652</v>
      </c>
      <c r="M17" s="30">
        <v>34728</v>
      </c>
      <c r="N17" s="30">
        <v>35144</v>
      </c>
      <c r="O17" s="30">
        <v>37018</v>
      </c>
      <c r="P17" s="30">
        <v>39821</v>
      </c>
      <c r="Q17" s="30">
        <v>42284</v>
      </c>
      <c r="R17" s="30">
        <v>43699</v>
      </c>
      <c r="S17" s="30">
        <v>45630</v>
      </c>
      <c r="T17" s="30">
        <v>47644</v>
      </c>
      <c r="U17" s="30">
        <v>49873</v>
      </c>
    </row>
    <row r="18" spans="1:21" s="7" customFormat="1" ht="12.75">
      <c r="A18" s="185"/>
      <c r="B18" s="118"/>
      <c r="C18" s="114" t="s">
        <v>102</v>
      </c>
      <c r="D18" s="112">
        <v>20894</v>
      </c>
      <c r="E18" s="112">
        <v>24472</v>
      </c>
      <c r="F18" s="112">
        <v>23990</v>
      </c>
      <c r="G18" s="112">
        <v>25045</v>
      </c>
      <c r="H18" s="112">
        <v>22970</v>
      </c>
      <c r="I18" s="112">
        <v>24394</v>
      </c>
      <c r="J18" s="112">
        <v>27794</v>
      </c>
      <c r="K18" s="112">
        <v>26521</v>
      </c>
      <c r="L18" s="112">
        <v>30206</v>
      </c>
      <c r="M18" s="30">
        <v>27155</v>
      </c>
      <c r="N18" s="30">
        <v>31982</v>
      </c>
      <c r="O18" s="30">
        <v>32696</v>
      </c>
      <c r="P18" s="30">
        <v>31232</v>
      </c>
      <c r="Q18" s="30">
        <v>32748</v>
      </c>
      <c r="R18" s="30">
        <v>32820</v>
      </c>
      <c r="S18" s="30">
        <v>33213</v>
      </c>
      <c r="T18" s="30">
        <v>33297</v>
      </c>
      <c r="U18" s="30">
        <v>37825</v>
      </c>
    </row>
    <row r="19" spans="1:21" ht="12.75">
      <c r="A19" s="185"/>
      <c r="B19" s="118"/>
      <c r="C19" s="111" t="s">
        <v>101</v>
      </c>
      <c r="D19" s="112">
        <v>23351</v>
      </c>
      <c r="E19" s="112">
        <v>24851</v>
      </c>
      <c r="F19" s="112">
        <v>26221</v>
      </c>
      <c r="G19" s="112">
        <v>27857</v>
      </c>
      <c r="H19" s="112">
        <v>29086</v>
      </c>
      <c r="I19" s="112">
        <v>30014</v>
      </c>
      <c r="J19" s="112">
        <v>31746</v>
      </c>
      <c r="K19" s="112">
        <v>32403</v>
      </c>
      <c r="L19" s="112">
        <v>34433</v>
      </c>
      <c r="M19" s="30">
        <v>34012</v>
      </c>
      <c r="N19" s="30">
        <v>34099</v>
      </c>
      <c r="O19" s="30">
        <v>36813</v>
      </c>
      <c r="P19" s="30">
        <v>38031</v>
      </c>
      <c r="Q19" s="30">
        <v>40379</v>
      </c>
      <c r="R19" s="30">
        <v>42718</v>
      </c>
      <c r="S19" s="30">
        <v>47091</v>
      </c>
      <c r="T19" s="30">
        <v>51363</v>
      </c>
      <c r="U19" s="30">
        <v>53343</v>
      </c>
    </row>
    <row r="20" spans="1:21" ht="12.75">
      <c r="A20" s="185"/>
      <c r="B20" s="118"/>
      <c r="C20" s="111" t="s">
        <v>55</v>
      </c>
      <c r="D20" s="112">
        <v>7403</v>
      </c>
      <c r="E20" s="112">
        <v>8376</v>
      </c>
      <c r="F20" s="112">
        <v>8677</v>
      </c>
      <c r="G20" s="112">
        <v>9163</v>
      </c>
      <c r="H20" s="112">
        <v>8856</v>
      </c>
      <c r="I20" s="112">
        <v>9521</v>
      </c>
      <c r="J20" s="112">
        <v>10224</v>
      </c>
      <c r="K20" s="112">
        <v>10001</v>
      </c>
      <c r="L20" s="112">
        <v>10868</v>
      </c>
      <c r="M20" s="30">
        <v>10943</v>
      </c>
      <c r="N20" s="30">
        <v>11546</v>
      </c>
      <c r="O20" s="30">
        <v>11861</v>
      </c>
      <c r="P20" s="30">
        <v>11725</v>
      </c>
      <c r="Q20" s="30">
        <v>12268</v>
      </c>
      <c r="R20" s="30">
        <v>12458</v>
      </c>
      <c r="S20" s="30">
        <v>13180</v>
      </c>
      <c r="T20" s="30">
        <v>14189</v>
      </c>
      <c r="U20" s="30">
        <v>15226</v>
      </c>
    </row>
    <row r="21" spans="1:38" s="6" customFormat="1" ht="12.75">
      <c r="A21" s="184"/>
      <c r="C21" s="35" t="s">
        <v>206</v>
      </c>
      <c r="D21" s="117">
        <v>70930</v>
      </c>
      <c r="E21" s="117">
        <v>80176</v>
      </c>
      <c r="F21" s="117">
        <v>83054</v>
      </c>
      <c r="G21" s="117">
        <v>88055</v>
      </c>
      <c r="H21" s="117">
        <v>89397</v>
      </c>
      <c r="I21" s="117">
        <v>94099</v>
      </c>
      <c r="J21" s="117">
        <v>100666</v>
      </c>
      <c r="K21" s="117">
        <v>102473</v>
      </c>
      <c r="L21" s="117">
        <v>109159</v>
      </c>
      <c r="M21" s="117">
        <v>106838</v>
      </c>
      <c r="N21" s="117">
        <v>112771</v>
      </c>
      <c r="O21" s="117">
        <v>118388</v>
      </c>
      <c r="P21" s="117">
        <v>120809</v>
      </c>
      <c r="Q21" s="117">
        <v>127679</v>
      </c>
      <c r="R21" s="117">
        <v>131695</v>
      </c>
      <c r="S21" s="117">
        <v>139114</v>
      </c>
      <c r="T21" s="117">
        <v>146493</v>
      </c>
      <c r="U21" s="117">
        <v>156267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21" s="7" customFormat="1" ht="12.75">
      <c r="A22" s="186"/>
      <c r="C22" s="35"/>
      <c r="D22" s="112"/>
      <c r="E22" s="112"/>
      <c r="F22" s="112"/>
      <c r="G22" s="112"/>
      <c r="H22" s="112"/>
      <c r="I22" s="112"/>
      <c r="J22" s="112"/>
      <c r="K22" s="112"/>
      <c r="L22" s="112"/>
      <c r="M22" s="30"/>
      <c r="N22" s="30"/>
      <c r="O22" s="30"/>
      <c r="P22" s="30"/>
      <c r="Q22"/>
      <c r="R22"/>
      <c r="S22"/>
      <c r="T22"/>
      <c r="U22"/>
    </row>
    <row r="23" spans="1:21" ht="12.75">
      <c r="A23" s="181" t="s">
        <v>5</v>
      </c>
      <c r="B23" s="116" t="s">
        <v>6</v>
      </c>
      <c r="C23" s="111" t="s">
        <v>78</v>
      </c>
      <c r="D23" s="112">
        <v>11615</v>
      </c>
      <c r="E23" s="112">
        <v>12875</v>
      </c>
      <c r="F23" s="112">
        <v>13527</v>
      </c>
      <c r="G23" s="112">
        <v>13700</v>
      </c>
      <c r="H23" s="112">
        <v>14407</v>
      </c>
      <c r="I23" s="112">
        <v>14492</v>
      </c>
      <c r="J23" s="112">
        <v>15017</v>
      </c>
      <c r="K23" s="112">
        <v>15788</v>
      </c>
      <c r="L23" s="112">
        <v>16333</v>
      </c>
      <c r="M23" s="112">
        <v>16307</v>
      </c>
      <c r="N23" s="112">
        <v>16675</v>
      </c>
      <c r="O23" s="112">
        <v>17032</v>
      </c>
      <c r="P23" s="112">
        <v>17771</v>
      </c>
      <c r="Q23" s="112">
        <v>18403</v>
      </c>
      <c r="R23" s="112">
        <v>19105</v>
      </c>
      <c r="S23" s="112">
        <v>19943</v>
      </c>
      <c r="T23" s="112">
        <v>20961</v>
      </c>
      <c r="U23" s="112">
        <v>22208</v>
      </c>
    </row>
    <row r="24" spans="1:21" ht="12.75">
      <c r="A24" s="185"/>
      <c r="B24" s="118"/>
      <c r="C24" s="114" t="s">
        <v>102</v>
      </c>
      <c r="D24" s="112">
        <v>18153</v>
      </c>
      <c r="E24" s="112">
        <v>18388</v>
      </c>
      <c r="F24" s="112">
        <v>18087</v>
      </c>
      <c r="G24" s="112">
        <v>18388</v>
      </c>
      <c r="H24" s="112">
        <v>21020</v>
      </c>
      <c r="I24" s="112">
        <v>21963</v>
      </c>
      <c r="J24" s="112">
        <v>23252</v>
      </c>
      <c r="K24" s="112">
        <v>27191</v>
      </c>
      <c r="L24" s="112">
        <v>26984</v>
      </c>
      <c r="M24" s="112">
        <v>20671</v>
      </c>
      <c r="N24" s="30">
        <v>27498</v>
      </c>
      <c r="O24" s="30">
        <v>27694</v>
      </c>
      <c r="P24" s="30">
        <v>27215</v>
      </c>
      <c r="Q24" s="112">
        <v>24386</v>
      </c>
      <c r="R24" s="112">
        <v>24034</v>
      </c>
      <c r="S24" s="112">
        <v>23855</v>
      </c>
      <c r="T24" s="112">
        <v>25585</v>
      </c>
      <c r="U24" s="112">
        <v>31359</v>
      </c>
    </row>
    <row r="25" spans="1:21" ht="12.75">
      <c r="A25" s="185"/>
      <c r="B25" s="118"/>
      <c r="C25" s="111" t="s">
        <v>101</v>
      </c>
      <c r="D25" s="112">
        <v>18298</v>
      </c>
      <c r="E25" s="112">
        <v>18711</v>
      </c>
      <c r="F25" s="112">
        <v>19913</v>
      </c>
      <c r="G25" s="112">
        <v>20894</v>
      </c>
      <c r="H25" s="112">
        <v>21513</v>
      </c>
      <c r="I25" s="112">
        <v>22086</v>
      </c>
      <c r="J25" s="112">
        <v>23433</v>
      </c>
      <c r="K25" s="112">
        <v>24678</v>
      </c>
      <c r="L25" s="112">
        <v>26473</v>
      </c>
      <c r="M25" s="30">
        <v>25248</v>
      </c>
      <c r="N25" s="30">
        <v>27170</v>
      </c>
      <c r="O25" s="30">
        <v>29259</v>
      </c>
      <c r="P25" s="30">
        <v>29864</v>
      </c>
      <c r="Q25" s="112">
        <v>30172</v>
      </c>
      <c r="R25" s="112">
        <v>31007</v>
      </c>
      <c r="S25" s="112">
        <v>33080</v>
      </c>
      <c r="T25" s="112">
        <v>34123</v>
      </c>
      <c r="U25" s="112">
        <v>34016</v>
      </c>
    </row>
    <row r="26" spans="1:21" ht="12.75">
      <c r="A26" s="185"/>
      <c r="B26" s="118"/>
      <c r="C26" s="111" t="s">
        <v>55</v>
      </c>
      <c r="D26" s="112">
        <v>6099</v>
      </c>
      <c r="E26" s="112">
        <v>6300</v>
      </c>
      <c r="F26" s="112">
        <v>6567</v>
      </c>
      <c r="G26" s="112">
        <v>6804</v>
      </c>
      <c r="H26" s="112">
        <v>7236</v>
      </c>
      <c r="I26" s="112">
        <v>7709</v>
      </c>
      <c r="J26" s="112">
        <v>8016</v>
      </c>
      <c r="K26" s="112">
        <v>8803</v>
      </c>
      <c r="L26" s="112">
        <v>8988</v>
      </c>
      <c r="M26" s="30">
        <v>8215</v>
      </c>
      <c r="N26" s="30">
        <v>9552</v>
      </c>
      <c r="O26" s="30">
        <v>9718</v>
      </c>
      <c r="P26" s="30">
        <v>9663</v>
      </c>
      <c r="Q26" s="112">
        <v>9152</v>
      </c>
      <c r="R26" s="112">
        <v>9078</v>
      </c>
      <c r="S26" s="112">
        <v>9346</v>
      </c>
      <c r="T26" s="112">
        <v>10008</v>
      </c>
      <c r="U26" s="112">
        <v>10920</v>
      </c>
    </row>
    <row r="27" spans="1:38" s="6" customFormat="1" ht="12.75">
      <c r="A27" s="184"/>
      <c r="C27" s="35" t="s">
        <v>206</v>
      </c>
      <c r="D27" s="117">
        <v>54165</v>
      </c>
      <c r="E27" s="117">
        <v>56274</v>
      </c>
      <c r="F27" s="117">
        <v>58094</v>
      </c>
      <c r="G27" s="117">
        <v>59786</v>
      </c>
      <c r="H27" s="117">
        <v>64176</v>
      </c>
      <c r="I27" s="117">
        <v>66250</v>
      </c>
      <c r="J27" s="117">
        <v>69718</v>
      </c>
      <c r="K27" s="117">
        <v>76460</v>
      </c>
      <c r="L27" s="117">
        <v>78778</v>
      </c>
      <c r="M27" s="117">
        <v>70441</v>
      </c>
      <c r="N27" s="117">
        <v>80895</v>
      </c>
      <c r="O27" s="117">
        <v>83703</v>
      </c>
      <c r="P27" s="117">
        <v>84513</v>
      </c>
      <c r="Q27" s="117">
        <v>82113</v>
      </c>
      <c r="R27" s="117">
        <v>83224</v>
      </c>
      <c r="S27" s="117">
        <v>86224</v>
      </c>
      <c r="T27" s="117">
        <v>90677</v>
      </c>
      <c r="U27" s="117">
        <v>98503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16" s="7" customFormat="1" ht="12.75">
      <c r="A28" s="186"/>
      <c r="C28" s="35"/>
      <c r="D28" s="112"/>
      <c r="E28" s="112"/>
      <c r="F28" s="112"/>
      <c r="G28" s="112"/>
      <c r="H28" s="112"/>
      <c r="I28" s="112"/>
      <c r="J28" s="112"/>
      <c r="K28" s="112"/>
      <c r="L28" s="112"/>
      <c r="M28" s="30"/>
      <c r="N28" s="30"/>
      <c r="O28" s="30"/>
      <c r="P28" s="30"/>
    </row>
    <row r="29" spans="1:21" ht="12.75">
      <c r="A29" s="181" t="s">
        <v>7</v>
      </c>
      <c r="B29" s="116" t="s">
        <v>8</v>
      </c>
      <c r="C29" s="111" t="s">
        <v>78</v>
      </c>
      <c r="D29" s="112">
        <v>18403</v>
      </c>
      <c r="E29" s="112">
        <v>19793</v>
      </c>
      <c r="F29" s="112">
        <v>21367</v>
      </c>
      <c r="G29" s="112">
        <v>22604</v>
      </c>
      <c r="H29" s="112">
        <v>22793</v>
      </c>
      <c r="I29" s="112">
        <v>23707</v>
      </c>
      <c r="J29" s="112">
        <v>24920</v>
      </c>
      <c r="K29" s="112">
        <v>26976</v>
      </c>
      <c r="L29" s="112">
        <v>27861</v>
      </c>
      <c r="M29" s="30">
        <v>27809</v>
      </c>
      <c r="N29" s="30">
        <v>29910</v>
      </c>
      <c r="O29" s="30">
        <v>30994</v>
      </c>
      <c r="P29" s="30">
        <v>32026</v>
      </c>
      <c r="Q29" s="30">
        <v>32573</v>
      </c>
      <c r="R29" s="30">
        <v>34371</v>
      </c>
      <c r="S29" s="30">
        <v>35869</v>
      </c>
      <c r="T29" s="30">
        <v>38036</v>
      </c>
      <c r="U29" s="30">
        <v>40273</v>
      </c>
    </row>
    <row r="30" spans="1:21" ht="12.75">
      <c r="A30" s="185"/>
      <c r="B30" s="118"/>
      <c r="C30" s="114" t="s">
        <v>102</v>
      </c>
      <c r="D30" s="112">
        <v>32273</v>
      </c>
      <c r="E30" s="112">
        <v>33735</v>
      </c>
      <c r="F30" s="112">
        <v>34933</v>
      </c>
      <c r="G30" s="112">
        <v>32924</v>
      </c>
      <c r="H30" s="112">
        <v>34531</v>
      </c>
      <c r="I30" s="112">
        <v>35608</v>
      </c>
      <c r="J30" s="112">
        <v>37140</v>
      </c>
      <c r="K30" s="112">
        <v>42298</v>
      </c>
      <c r="L30" s="112">
        <v>39213</v>
      </c>
      <c r="M30" s="30">
        <v>40791</v>
      </c>
      <c r="N30" s="30">
        <v>43224</v>
      </c>
      <c r="O30" s="30">
        <v>44297</v>
      </c>
      <c r="P30" s="30">
        <v>41510</v>
      </c>
      <c r="Q30" s="30">
        <v>43273</v>
      </c>
      <c r="R30" s="30">
        <v>44643</v>
      </c>
      <c r="S30" s="30">
        <v>44450</v>
      </c>
      <c r="T30" s="30">
        <v>45114</v>
      </c>
      <c r="U30" s="30">
        <v>46470</v>
      </c>
    </row>
    <row r="31" spans="1:21" ht="12.75">
      <c r="A31" s="185"/>
      <c r="B31" s="118"/>
      <c r="C31" s="111" t="s">
        <v>101</v>
      </c>
      <c r="D31" s="112">
        <v>34437</v>
      </c>
      <c r="E31" s="112">
        <v>35500</v>
      </c>
      <c r="F31" s="112">
        <v>37259</v>
      </c>
      <c r="G31" s="112">
        <v>39185</v>
      </c>
      <c r="H31" s="112">
        <v>40840</v>
      </c>
      <c r="I31" s="112">
        <v>42496</v>
      </c>
      <c r="J31" s="112">
        <v>45222</v>
      </c>
      <c r="K31" s="112">
        <v>47353</v>
      </c>
      <c r="L31" s="112">
        <v>50386</v>
      </c>
      <c r="M31" s="112">
        <v>49582</v>
      </c>
      <c r="N31" s="112">
        <v>51421</v>
      </c>
      <c r="O31" s="112">
        <v>53861</v>
      </c>
      <c r="P31" s="112">
        <v>56624</v>
      </c>
      <c r="Q31" s="30">
        <v>58249</v>
      </c>
      <c r="R31" s="30">
        <v>61042</v>
      </c>
      <c r="S31" s="30">
        <v>67244</v>
      </c>
      <c r="T31" s="30">
        <v>69871</v>
      </c>
      <c r="U31" s="30">
        <v>71045</v>
      </c>
    </row>
    <row r="32" spans="1:21" ht="12.75">
      <c r="A32" s="185"/>
      <c r="B32" s="118"/>
      <c r="C32" s="111" t="s">
        <v>55</v>
      </c>
      <c r="D32" s="112">
        <v>11162</v>
      </c>
      <c r="E32" s="112">
        <v>11757</v>
      </c>
      <c r="F32" s="112">
        <v>12476</v>
      </c>
      <c r="G32" s="112">
        <v>12490</v>
      </c>
      <c r="H32" s="112">
        <v>12822</v>
      </c>
      <c r="I32" s="112">
        <v>13668</v>
      </c>
      <c r="J32" s="112">
        <v>14143</v>
      </c>
      <c r="K32" s="112">
        <v>15216</v>
      </c>
      <c r="L32" s="112">
        <v>15065</v>
      </c>
      <c r="M32" s="112">
        <v>16168</v>
      </c>
      <c r="N32" s="30">
        <v>16536</v>
      </c>
      <c r="O32" s="30">
        <v>16750</v>
      </c>
      <c r="P32" s="30">
        <v>16613</v>
      </c>
      <c r="Q32" s="30">
        <v>17031</v>
      </c>
      <c r="R32" s="30">
        <v>17428</v>
      </c>
      <c r="S32" s="30">
        <v>18334</v>
      </c>
      <c r="T32" s="30">
        <v>19272</v>
      </c>
      <c r="U32" s="30">
        <v>19628</v>
      </c>
    </row>
    <row r="33" spans="1:38" s="6" customFormat="1" ht="12.75">
      <c r="A33" s="184"/>
      <c r="C33" s="35" t="s">
        <v>206</v>
      </c>
      <c r="D33" s="117">
        <v>96275</v>
      </c>
      <c r="E33" s="117">
        <v>100785</v>
      </c>
      <c r="F33" s="117">
        <v>106035</v>
      </c>
      <c r="G33" s="117">
        <v>107203</v>
      </c>
      <c r="H33" s="117">
        <v>110986</v>
      </c>
      <c r="I33" s="117">
        <v>115479</v>
      </c>
      <c r="J33" s="117">
        <v>121425</v>
      </c>
      <c r="K33" s="117">
        <v>131843</v>
      </c>
      <c r="L33" s="117">
        <v>132525</v>
      </c>
      <c r="M33" s="117">
        <v>134350</v>
      </c>
      <c r="N33" s="117">
        <v>141091</v>
      </c>
      <c r="O33" s="117">
        <v>145902</v>
      </c>
      <c r="P33" s="117">
        <v>146773</v>
      </c>
      <c r="Q33" s="117">
        <v>151126</v>
      </c>
      <c r="R33" s="117">
        <v>157484</v>
      </c>
      <c r="S33" s="117">
        <v>165897</v>
      </c>
      <c r="T33" s="117">
        <v>172293</v>
      </c>
      <c r="U33" s="117">
        <v>177416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6" customFormat="1" ht="12.75">
      <c r="A34" s="184"/>
      <c r="C34" s="3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30"/>
      <c r="O34" s="30"/>
      <c r="P34" s="3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21" ht="12.75">
      <c r="A35" s="181" t="s">
        <v>9</v>
      </c>
      <c r="B35" s="116" t="s">
        <v>10</v>
      </c>
      <c r="C35" s="111" t="s">
        <v>78</v>
      </c>
      <c r="D35" s="112">
        <v>14893</v>
      </c>
      <c r="E35" s="112">
        <v>15767</v>
      </c>
      <c r="F35" s="112">
        <v>16936</v>
      </c>
      <c r="G35" s="112">
        <v>17922</v>
      </c>
      <c r="H35" s="112">
        <v>18557</v>
      </c>
      <c r="I35" s="112">
        <v>19312</v>
      </c>
      <c r="J35" s="112">
        <v>20282</v>
      </c>
      <c r="K35" s="112">
        <v>21378</v>
      </c>
      <c r="L35" s="112">
        <v>23072</v>
      </c>
      <c r="M35" s="30">
        <v>23425</v>
      </c>
      <c r="N35" s="30">
        <v>22441</v>
      </c>
      <c r="O35" s="30">
        <v>23247</v>
      </c>
      <c r="P35" s="30">
        <v>24233</v>
      </c>
      <c r="Q35" s="30">
        <v>24825</v>
      </c>
      <c r="R35" s="30">
        <v>25637</v>
      </c>
      <c r="S35" s="30">
        <v>26779</v>
      </c>
      <c r="T35" s="30">
        <v>28371</v>
      </c>
      <c r="U35" s="30">
        <v>29853</v>
      </c>
    </row>
    <row r="36" spans="1:21" ht="12.75">
      <c r="A36" s="185"/>
      <c r="B36" s="118"/>
      <c r="C36" s="114" t="s">
        <v>102</v>
      </c>
      <c r="D36" s="112">
        <v>31861</v>
      </c>
      <c r="E36" s="112">
        <v>32640</v>
      </c>
      <c r="F36" s="112">
        <v>33089</v>
      </c>
      <c r="G36" s="112">
        <v>32845</v>
      </c>
      <c r="H36" s="112">
        <v>35023</v>
      </c>
      <c r="I36" s="112">
        <v>30624</v>
      </c>
      <c r="J36" s="112">
        <v>35381</v>
      </c>
      <c r="K36" s="112">
        <v>38975</v>
      </c>
      <c r="L36" s="112">
        <v>38098</v>
      </c>
      <c r="M36" s="30">
        <v>30949</v>
      </c>
      <c r="N36" s="30">
        <v>34895</v>
      </c>
      <c r="O36" s="30">
        <v>37637</v>
      </c>
      <c r="P36" s="30">
        <v>36203</v>
      </c>
      <c r="Q36" s="30">
        <v>37878</v>
      </c>
      <c r="R36" s="30">
        <v>39764</v>
      </c>
      <c r="S36" s="30">
        <v>43311</v>
      </c>
      <c r="T36" s="30">
        <v>46252</v>
      </c>
      <c r="U36" s="30">
        <v>49922</v>
      </c>
    </row>
    <row r="37" spans="1:21" ht="12.75">
      <c r="A37" s="185"/>
      <c r="B37" s="118"/>
      <c r="C37" s="111" t="s">
        <v>101</v>
      </c>
      <c r="D37" s="112">
        <v>24396</v>
      </c>
      <c r="E37" s="112">
        <v>25035</v>
      </c>
      <c r="F37" s="112">
        <v>26029</v>
      </c>
      <c r="G37" s="112">
        <v>27620</v>
      </c>
      <c r="H37" s="112">
        <v>28797</v>
      </c>
      <c r="I37" s="112">
        <v>30553</v>
      </c>
      <c r="J37" s="112">
        <v>32638</v>
      </c>
      <c r="K37" s="112">
        <v>35663</v>
      </c>
      <c r="L37" s="112">
        <v>37421</v>
      </c>
      <c r="M37" s="30">
        <v>34880</v>
      </c>
      <c r="N37" s="30">
        <v>36680</v>
      </c>
      <c r="O37" s="30">
        <v>39449</v>
      </c>
      <c r="P37" s="30">
        <v>40285</v>
      </c>
      <c r="Q37" s="30">
        <v>40112</v>
      </c>
      <c r="R37" s="30">
        <v>41873</v>
      </c>
      <c r="S37" s="30">
        <v>43556</v>
      </c>
      <c r="T37" s="30">
        <v>46831</v>
      </c>
      <c r="U37" s="30">
        <v>49755</v>
      </c>
    </row>
    <row r="38" spans="1:21" ht="12.75">
      <c r="A38" s="185"/>
      <c r="B38" s="118"/>
      <c r="C38" s="111" t="s">
        <v>55</v>
      </c>
      <c r="D38" s="112">
        <v>9413</v>
      </c>
      <c r="E38" s="112">
        <v>9794</v>
      </c>
      <c r="F38" s="112">
        <v>10216</v>
      </c>
      <c r="G38" s="112">
        <v>10473</v>
      </c>
      <c r="H38" s="112">
        <v>10857</v>
      </c>
      <c r="I38" s="112">
        <v>10706</v>
      </c>
      <c r="J38" s="112">
        <v>11680</v>
      </c>
      <c r="K38" s="112">
        <v>12668</v>
      </c>
      <c r="L38" s="112">
        <v>12697</v>
      </c>
      <c r="M38" s="30">
        <v>11777</v>
      </c>
      <c r="N38" s="30">
        <v>12506</v>
      </c>
      <c r="O38" s="30">
        <v>13154</v>
      </c>
      <c r="P38" s="30">
        <v>12949</v>
      </c>
      <c r="Q38" s="30">
        <v>13084</v>
      </c>
      <c r="R38" s="30">
        <v>13463</v>
      </c>
      <c r="S38" s="30">
        <v>14259</v>
      </c>
      <c r="T38" s="30">
        <v>15604</v>
      </c>
      <c r="U38" s="30">
        <v>16648</v>
      </c>
    </row>
    <row r="39" spans="1:38" s="6" customFormat="1" ht="12.75">
      <c r="A39" s="184"/>
      <c r="C39" s="35" t="s">
        <v>206</v>
      </c>
      <c r="D39" s="117">
        <v>80563</v>
      </c>
      <c r="E39" s="117">
        <v>83236</v>
      </c>
      <c r="F39" s="117">
        <v>86270</v>
      </c>
      <c r="G39" s="117">
        <v>88860</v>
      </c>
      <c r="H39" s="117">
        <v>93234</v>
      </c>
      <c r="I39" s="117">
        <v>91195</v>
      </c>
      <c r="J39" s="117">
        <v>99981</v>
      </c>
      <c r="K39" s="117">
        <v>108684</v>
      </c>
      <c r="L39" s="117">
        <v>111288</v>
      </c>
      <c r="M39" s="117">
        <v>101031</v>
      </c>
      <c r="N39" s="117">
        <v>106522</v>
      </c>
      <c r="O39" s="117">
        <v>113487</v>
      </c>
      <c r="P39" s="117">
        <v>113670</v>
      </c>
      <c r="Q39" s="117">
        <v>115899</v>
      </c>
      <c r="R39" s="117">
        <v>120737</v>
      </c>
      <c r="S39" s="117">
        <v>127905</v>
      </c>
      <c r="T39" s="117">
        <v>137058</v>
      </c>
      <c r="U39" s="117">
        <v>146178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6" customFormat="1" ht="12.75">
      <c r="A40" s="184"/>
      <c r="C40" s="35"/>
      <c r="D40" s="112"/>
      <c r="E40" s="112"/>
      <c r="F40" s="112"/>
      <c r="G40" s="112"/>
      <c r="H40" s="112"/>
      <c r="I40" s="112"/>
      <c r="J40" s="112"/>
      <c r="K40" s="112"/>
      <c r="L40" s="112"/>
      <c r="M40" s="30"/>
      <c r="N40" s="30"/>
      <c r="O40" s="30"/>
      <c r="P40" s="30"/>
      <c r="Q40"/>
      <c r="R40"/>
      <c r="S40"/>
      <c r="T40"/>
      <c r="U40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21" ht="12.75">
      <c r="A41" s="181" t="s">
        <v>11</v>
      </c>
      <c r="B41" s="116" t="s">
        <v>12</v>
      </c>
      <c r="C41" s="111" t="s">
        <v>78</v>
      </c>
      <c r="D41" s="112">
        <v>7743</v>
      </c>
      <c r="E41" s="112">
        <v>8223</v>
      </c>
      <c r="F41" s="112">
        <v>8664</v>
      </c>
      <c r="G41" s="112">
        <v>9252</v>
      </c>
      <c r="H41" s="112">
        <v>9647</v>
      </c>
      <c r="I41" s="112">
        <v>9946</v>
      </c>
      <c r="J41" s="112">
        <v>10372</v>
      </c>
      <c r="K41" s="112">
        <v>10845</v>
      </c>
      <c r="L41" s="112">
        <v>11292</v>
      </c>
      <c r="M41" s="112">
        <v>11496</v>
      </c>
      <c r="N41" s="112">
        <v>11606</v>
      </c>
      <c r="O41" s="112">
        <v>11368</v>
      </c>
      <c r="P41" s="112">
        <v>12077</v>
      </c>
      <c r="Q41" s="112">
        <v>12226</v>
      </c>
      <c r="R41" s="112">
        <v>12672</v>
      </c>
      <c r="S41" s="112">
        <v>13419</v>
      </c>
      <c r="T41" s="112">
        <v>14095</v>
      </c>
      <c r="U41" s="112">
        <v>14933</v>
      </c>
    </row>
    <row r="42" spans="1:21" ht="12.75">
      <c r="A42" s="185"/>
      <c r="B42" s="118"/>
      <c r="C42" s="114" t="s">
        <v>102</v>
      </c>
      <c r="D42" s="112">
        <v>14510</v>
      </c>
      <c r="E42" s="112">
        <v>15240</v>
      </c>
      <c r="F42" s="112">
        <v>15339</v>
      </c>
      <c r="G42" s="112">
        <v>15429</v>
      </c>
      <c r="H42" s="112">
        <v>16826</v>
      </c>
      <c r="I42" s="112">
        <v>13365</v>
      </c>
      <c r="J42" s="112">
        <v>17710</v>
      </c>
      <c r="K42" s="112">
        <v>20004</v>
      </c>
      <c r="L42" s="112">
        <v>20521</v>
      </c>
      <c r="M42" s="112">
        <v>16416</v>
      </c>
      <c r="N42" s="30">
        <v>20358</v>
      </c>
      <c r="O42" s="30">
        <v>21384</v>
      </c>
      <c r="P42" s="30">
        <v>20360</v>
      </c>
      <c r="Q42" s="112">
        <v>19498</v>
      </c>
      <c r="R42" s="112">
        <v>19467</v>
      </c>
      <c r="S42" s="112">
        <v>21846</v>
      </c>
      <c r="T42" s="112">
        <v>21962</v>
      </c>
      <c r="U42" s="112">
        <v>23812</v>
      </c>
    </row>
    <row r="43" spans="1:21" ht="12.75">
      <c r="A43" s="185"/>
      <c r="B43" s="118"/>
      <c r="C43" s="111" t="s">
        <v>101</v>
      </c>
      <c r="D43" s="112">
        <v>15787</v>
      </c>
      <c r="E43" s="112">
        <v>15757</v>
      </c>
      <c r="F43" s="112">
        <v>16550</v>
      </c>
      <c r="G43" s="112">
        <v>17239</v>
      </c>
      <c r="H43" s="112">
        <v>18501</v>
      </c>
      <c r="I43" s="112">
        <v>19459</v>
      </c>
      <c r="J43" s="112">
        <v>20846</v>
      </c>
      <c r="K43" s="112">
        <v>22503</v>
      </c>
      <c r="L43" s="112">
        <v>23193</v>
      </c>
      <c r="M43" s="30">
        <v>21819</v>
      </c>
      <c r="N43" s="30">
        <v>22573</v>
      </c>
      <c r="O43" s="30">
        <v>23978</v>
      </c>
      <c r="P43" s="30">
        <v>25331</v>
      </c>
      <c r="Q43" s="112">
        <v>28013</v>
      </c>
      <c r="R43" s="112">
        <v>28969</v>
      </c>
      <c r="S43" s="112">
        <v>31873</v>
      </c>
      <c r="T43" s="112">
        <v>34424</v>
      </c>
      <c r="U43" s="112">
        <v>35576</v>
      </c>
    </row>
    <row r="44" spans="1:21" ht="12.75">
      <c r="A44" s="185"/>
      <c r="B44" s="118"/>
      <c r="C44" s="111" t="s">
        <v>55</v>
      </c>
      <c r="D44" s="112">
        <v>5070</v>
      </c>
      <c r="E44" s="112">
        <v>5264</v>
      </c>
      <c r="F44" s="112">
        <v>5511</v>
      </c>
      <c r="G44" s="112">
        <v>5658</v>
      </c>
      <c r="H44" s="112">
        <v>6010</v>
      </c>
      <c r="I44" s="112">
        <v>5744</v>
      </c>
      <c r="J44" s="112">
        <v>6621</v>
      </c>
      <c r="K44" s="112">
        <v>7215</v>
      </c>
      <c r="L44" s="112">
        <v>7350</v>
      </c>
      <c r="M44" s="30">
        <v>6841</v>
      </c>
      <c r="N44" s="30">
        <v>7501</v>
      </c>
      <c r="O44" s="30">
        <v>7741</v>
      </c>
      <c r="P44" s="30">
        <v>7735</v>
      </c>
      <c r="Q44" s="112">
        <v>7970</v>
      </c>
      <c r="R44" s="112">
        <v>7988</v>
      </c>
      <c r="S44" s="112">
        <v>8817</v>
      </c>
      <c r="T44" s="112">
        <v>9452</v>
      </c>
      <c r="U44" s="112">
        <v>9919</v>
      </c>
    </row>
    <row r="45" spans="1:38" s="6" customFormat="1" ht="12.75">
      <c r="A45" s="184"/>
      <c r="C45" s="35" t="s">
        <v>206</v>
      </c>
      <c r="D45" s="117">
        <v>43110</v>
      </c>
      <c r="E45" s="117">
        <v>44484</v>
      </c>
      <c r="F45" s="117">
        <v>46064</v>
      </c>
      <c r="G45" s="117">
        <v>47578</v>
      </c>
      <c r="H45" s="117">
        <v>50984</v>
      </c>
      <c r="I45" s="117">
        <v>48514</v>
      </c>
      <c r="J45" s="117">
        <v>55549</v>
      </c>
      <c r="K45" s="117">
        <v>60567</v>
      </c>
      <c r="L45" s="117">
        <v>62356</v>
      </c>
      <c r="M45" s="117">
        <v>56572</v>
      </c>
      <c r="N45" s="117">
        <v>62038</v>
      </c>
      <c r="O45" s="117">
        <v>64471</v>
      </c>
      <c r="P45" s="117">
        <v>65503</v>
      </c>
      <c r="Q45" s="117">
        <v>67707</v>
      </c>
      <c r="R45" s="117">
        <v>69096</v>
      </c>
      <c r="S45" s="117">
        <v>75955</v>
      </c>
      <c r="T45" s="117">
        <v>79933</v>
      </c>
      <c r="U45" s="117">
        <v>84240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6" customFormat="1" ht="12.75">
      <c r="A46" s="184"/>
      <c r="C46" s="35"/>
      <c r="D46" s="112"/>
      <c r="E46" s="112"/>
      <c r="F46" s="112"/>
      <c r="G46" s="112"/>
      <c r="H46" s="112"/>
      <c r="I46" s="112"/>
      <c r="J46" s="112"/>
      <c r="K46" s="112"/>
      <c r="L46" s="112"/>
      <c r="M46" s="30"/>
      <c r="N46" s="30"/>
      <c r="O46" s="30"/>
      <c r="P46" s="30"/>
      <c r="Q46"/>
      <c r="R46"/>
      <c r="S46"/>
      <c r="T46"/>
      <c r="U46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21" ht="12.75">
      <c r="A47" s="181" t="s">
        <v>13</v>
      </c>
      <c r="B47" s="116" t="s">
        <v>14</v>
      </c>
      <c r="C47" s="111" t="s">
        <v>78</v>
      </c>
      <c r="D47" s="112">
        <v>10144</v>
      </c>
      <c r="E47" s="112">
        <v>10836</v>
      </c>
      <c r="F47" s="112">
        <v>11464</v>
      </c>
      <c r="G47" s="112">
        <v>11968</v>
      </c>
      <c r="H47" s="112">
        <v>12583</v>
      </c>
      <c r="I47" s="112">
        <v>12827</v>
      </c>
      <c r="J47" s="112">
        <v>13456</v>
      </c>
      <c r="K47" s="112">
        <v>14056</v>
      </c>
      <c r="L47" s="112">
        <v>14611</v>
      </c>
      <c r="M47" s="30">
        <v>14523</v>
      </c>
      <c r="N47" s="30">
        <v>14698</v>
      </c>
      <c r="O47" s="30">
        <v>15117</v>
      </c>
      <c r="P47" s="30">
        <v>15666</v>
      </c>
      <c r="Q47" s="30">
        <v>15887</v>
      </c>
      <c r="R47" s="30">
        <v>16328</v>
      </c>
      <c r="S47" s="30">
        <v>16994</v>
      </c>
      <c r="T47" s="30">
        <v>18099</v>
      </c>
      <c r="U47" s="30">
        <v>19065</v>
      </c>
    </row>
    <row r="48" spans="1:21" ht="12.75">
      <c r="A48" s="185"/>
      <c r="B48" s="118"/>
      <c r="C48" s="114" t="s">
        <v>102</v>
      </c>
      <c r="D48" s="112">
        <v>20673</v>
      </c>
      <c r="E48" s="112">
        <v>21442</v>
      </c>
      <c r="F48" s="112">
        <v>22441</v>
      </c>
      <c r="G48" s="112">
        <v>23533</v>
      </c>
      <c r="H48" s="112">
        <v>22774</v>
      </c>
      <c r="I48" s="112">
        <v>23568</v>
      </c>
      <c r="J48" s="112">
        <v>25884</v>
      </c>
      <c r="K48" s="112">
        <v>25003</v>
      </c>
      <c r="L48" s="112">
        <v>26802</v>
      </c>
      <c r="M48" s="30">
        <v>20649</v>
      </c>
      <c r="N48" s="30">
        <v>25701</v>
      </c>
      <c r="O48" s="30">
        <v>25781</v>
      </c>
      <c r="P48" s="30">
        <v>23611</v>
      </c>
      <c r="Q48" s="30">
        <v>24122</v>
      </c>
      <c r="R48" s="30">
        <v>24084</v>
      </c>
      <c r="S48" s="30">
        <v>25769</v>
      </c>
      <c r="T48" s="30">
        <v>25879</v>
      </c>
      <c r="U48" s="30">
        <v>26901</v>
      </c>
    </row>
    <row r="49" spans="1:21" ht="12.75">
      <c r="A49" s="185"/>
      <c r="B49" s="118"/>
      <c r="C49" s="111" t="s">
        <v>101</v>
      </c>
      <c r="D49" s="112">
        <v>15759</v>
      </c>
      <c r="E49" s="112">
        <v>15899</v>
      </c>
      <c r="F49" s="112">
        <v>16482</v>
      </c>
      <c r="G49" s="112">
        <v>17634</v>
      </c>
      <c r="H49" s="112">
        <v>18159</v>
      </c>
      <c r="I49" s="112">
        <v>18730</v>
      </c>
      <c r="J49" s="112">
        <v>19578</v>
      </c>
      <c r="K49" s="112">
        <v>20611</v>
      </c>
      <c r="L49" s="112">
        <v>22130</v>
      </c>
      <c r="M49" s="112">
        <v>21994</v>
      </c>
      <c r="N49" s="112">
        <v>22505</v>
      </c>
      <c r="O49" s="112">
        <v>23195</v>
      </c>
      <c r="P49" s="112">
        <v>23424</v>
      </c>
      <c r="Q49" s="30">
        <v>24246</v>
      </c>
      <c r="R49" s="30">
        <v>25407</v>
      </c>
      <c r="S49" s="30">
        <v>26671</v>
      </c>
      <c r="T49" s="30">
        <v>27940</v>
      </c>
      <c r="U49" s="30">
        <v>28410</v>
      </c>
    </row>
    <row r="50" spans="1:21" ht="12.75">
      <c r="A50" s="185"/>
      <c r="B50" s="118"/>
      <c r="C50" s="111" t="s">
        <v>55</v>
      </c>
      <c r="D50" s="112">
        <v>6096</v>
      </c>
      <c r="E50" s="112">
        <v>6341</v>
      </c>
      <c r="F50" s="112">
        <v>6726</v>
      </c>
      <c r="G50" s="112">
        <v>7130</v>
      </c>
      <c r="H50" s="112">
        <v>6963</v>
      </c>
      <c r="I50" s="112">
        <v>7402</v>
      </c>
      <c r="J50" s="112">
        <v>7806</v>
      </c>
      <c r="K50" s="112">
        <v>7742</v>
      </c>
      <c r="L50" s="112">
        <v>8227</v>
      </c>
      <c r="M50" s="112">
        <v>7629</v>
      </c>
      <c r="N50" s="30">
        <v>8423</v>
      </c>
      <c r="O50" s="30">
        <v>8357</v>
      </c>
      <c r="P50" s="30">
        <v>7962</v>
      </c>
      <c r="Q50" s="30">
        <v>8115</v>
      </c>
      <c r="R50" s="30">
        <v>8161</v>
      </c>
      <c r="S50" s="30">
        <v>8608</v>
      </c>
      <c r="T50" s="30">
        <v>9021</v>
      </c>
      <c r="U50" s="30">
        <v>9237</v>
      </c>
    </row>
    <row r="51" spans="1:38" s="6" customFormat="1" ht="12.75">
      <c r="A51" s="184"/>
      <c r="C51" s="35" t="s">
        <v>206</v>
      </c>
      <c r="D51" s="117">
        <v>52672</v>
      </c>
      <c r="E51" s="117">
        <v>54518</v>
      </c>
      <c r="F51" s="117">
        <v>57113</v>
      </c>
      <c r="G51" s="117">
        <v>60265</v>
      </c>
      <c r="H51" s="117">
        <v>60479</v>
      </c>
      <c r="I51" s="117">
        <v>62527</v>
      </c>
      <c r="J51" s="117">
        <v>66724</v>
      </c>
      <c r="K51" s="117">
        <v>67412</v>
      </c>
      <c r="L51" s="117">
        <v>71770</v>
      </c>
      <c r="M51" s="117">
        <v>64795</v>
      </c>
      <c r="N51" s="117">
        <v>71327</v>
      </c>
      <c r="O51" s="117">
        <v>72450</v>
      </c>
      <c r="P51" s="117">
        <v>70663</v>
      </c>
      <c r="Q51" s="117">
        <v>72370</v>
      </c>
      <c r="R51" s="117">
        <v>73980</v>
      </c>
      <c r="S51" s="117">
        <v>78042</v>
      </c>
      <c r="T51" s="117">
        <v>80939</v>
      </c>
      <c r="U51" s="117">
        <v>83613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6" customFormat="1" ht="12.75">
      <c r="A52" s="184"/>
      <c r="C52" s="35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30"/>
      <c r="O52" s="30"/>
      <c r="P52" s="30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21" ht="12.75">
      <c r="A53" s="181" t="s">
        <v>15</v>
      </c>
      <c r="B53" s="116" t="s">
        <v>16</v>
      </c>
      <c r="C53" s="111" t="s">
        <v>78</v>
      </c>
      <c r="D53" s="112">
        <v>3563</v>
      </c>
      <c r="E53" s="112">
        <v>3877</v>
      </c>
      <c r="F53" s="112">
        <v>4187</v>
      </c>
      <c r="G53" s="112">
        <v>4454</v>
      </c>
      <c r="H53" s="112">
        <v>4593</v>
      </c>
      <c r="I53" s="112">
        <v>4598</v>
      </c>
      <c r="J53" s="112">
        <v>4734</v>
      </c>
      <c r="K53" s="112">
        <v>4745</v>
      </c>
      <c r="L53" s="112">
        <v>4052</v>
      </c>
      <c r="M53" s="30">
        <v>4110</v>
      </c>
      <c r="N53" s="30">
        <v>4084</v>
      </c>
      <c r="O53" s="30">
        <v>4170</v>
      </c>
      <c r="P53" s="30">
        <v>4218</v>
      </c>
      <c r="Q53" s="30">
        <v>4319</v>
      </c>
      <c r="R53" s="30">
        <v>4514</v>
      </c>
      <c r="S53" s="30">
        <v>4676</v>
      </c>
      <c r="T53" s="30">
        <v>4829</v>
      </c>
      <c r="U53" s="30">
        <v>5066</v>
      </c>
    </row>
    <row r="54" spans="1:21" ht="12.75">
      <c r="A54" s="185"/>
      <c r="B54" s="118"/>
      <c r="C54" s="114" t="s">
        <v>102</v>
      </c>
      <c r="D54" s="112">
        <v>3165</v>
      </c>
      <c r="E54" s="112">
        <v>2327</v>
      </c>
      <c r="F54" s="112">
        <v>2811</v>
      </c>
      <c r="G54" s="112">
        <v>2841</v>
      </c>
      <c r="H54" s="112">
        <v>2659</v>
      </c>
      <c r="I54" s="112">
        <v>2682</v>
      </c>
      <c r="J54" s="112">
        <v>2729</v>
      </c>
      <c r="K54" s="112">
        <v>3231</v>
      </c>
      <c r="L54" s="112">
        <v>3269</v>
      </c>
      <c r="M54" s="30">
        <v>2848</v>
      </c>
      <c r="N54" s="30">
        <v>3064</v>
      </c>
      <c r="O54" s="30">
        <v>3367</v>
      </c>
      <c r="P54" s="30">
        <v>3355</v>
      </c>
      <c r="Q54" s="30">
        <v>3312</v>
      </c>
      <c r="R54" s="30">
        <v>3230</v>
      </c>
      <c r="S54" s="30">
        <v>3687</v>
      </c>
      <c r="T54" s="30">
        <v>3607</v>
      </c>
      <c r="U54" s="30">
        <v>3676</v>
      </c>
    </row>
    <row r="55" spans="1:21" ht="12.75">
      <c r="A55" s="185"/>
      <c r="B55" s="118"/>
      <c r="C55" s="111" t="s">
        <v>101</v>
      </c>
      <c r="D55" s="112">
        <v>4017</v>
      </c>
      <c r="E55" s="112">
        <v>4448</v>
      </c>
      <c r="F55" s="112">
        <v>4542</v>
      </c>
      <c r="G55" s="112">
        <v>5037</v>
      </c>
      <c r="H55" s="112">
        <v>5315</v>
      </c>
      <c r="I55" s="112">
        <v>5503</v>
      </c>
      <c r="J55" s="112">
        <v>5912</v>
      </c>
      <c r="K55" s="112">
        <v>5973</v>
      </c>
      <c r="L55" s="112">
        <v>6300</v>
      </c>
      <c r="M55" s="30">
        <v>6442</v>
      </c>
      <c r="N55" s="30">
        <v>6884</v>
      </c>
      <c r="O55" s="30">
        <v>7345</v>
      </c>
      <c r="P55" s="30">
        <v>7392</v>
      </c>
      <c r="Q55" s="30">
        <v>7881</v>
      </c>
      <c r="R55" s="30">
        <v>8093</v>
      </c>
      <c r="S55" s="30">
        <v>8295</v>
      </c>
      <c r="T55" s="30">
        <v>8567</v>
      </c>
      <c r="U55" s="30">
        <v>8919</v>
      </c>
    </row>
    <row r="56" spans="1:21" ht="12.75">
      <c r="A56" s="185"/>
      <c r="B56" s="118"/>
      <c r="C56" s="111" t="s">
        <v>55</v>
      </c>
      <c r="D56" s="112">
        <v>1202</v>
      </c>
      <c r="E56" s="112">
        <v>1150</v>
      </c>
      <c r="F56" s="112">
        <v>1271</v>
      </c>
      <c r="G56" s="112">
        <v>1365</v>
      </c>
      <c r="H56" s="112">
        <v>1357</v>
      </c>
      <c r="I56" s="112">
        <v>1432</v>
      </c>
      <c r="J56" s="112">
        <v>1484</v>
      </c>
      <c r="K56" s="112">
        <v>1562</v>
      </c>
      <c r="L56" s="112">
        <v>1609</v>
      </c>
      <c r="M56" s="30">
        <v>1662</v>
      </c>
      <c r="N56" s="30">
        <v>1738</v>
      </c>
      <c r="O56" s="30">
        <v>1828</v>
      </c>
      <c r="P56" s="30">
        <v>1819</v>
      </c>
      <c r="Q56" s="30">
        <v>1878</v>
      </c>
      <c r="R56" s="30">
        <v>1867</v>
      </c>
      <c r="S56" s="30">
        <v>1967</v>
      </c>
      <c r="T56" s="30">
        <v>2041</v>
      </c>
      <c r="U56" s="30">
        <v>2104</v>
      </c>
    </row>
    <row r="57" spans="1:38" s="6" customFormat="1" ht="12.75">
      <c r="A57" s="184"/>
      <c r="C57" s="35" t="s">
        <v>206</v>
      </c>
      <c r="D57" s="117">
        <v>11947</v>
      </c>
      <c r="E57" s="117">
        <v>11802</v>
      </c>
      <c r="F57" s="117">
        <v>12811</v>
      </c>
      <c r="G57" s="117">
        <v>13697</v>
      </c>
      <c r="H57" s="117">
        <v>13924</v>
      </c>
      <c r="I57" s="117">
        <v>14215</v>
      </c>
      <c r="J57" s="117">
        <v>14859</v>
      </c>
      <c r="K57" s="117">
        <v>15511</v>
      </c>
      <c r="L57" s="117">
        <v>15230</v>
      </c>
      <c r="M57" s="117">
        <v>15062</v>
      </c>
      <c r="N57" s="117">
        <v>15770</v>
      </c>
      <c r="O57" s="117">
        <v>16710</v>
      </c>
      <c r="P57" s="117">
        <v>16784</v>
      </c>
      <c r="Q57" s="117">
        <v>17390</v>
      </c>
      <c r="R57" s="117">
        <v>17704</v>
      </c>
      <c r="S57" s="117">
        <v>18625</v>
      </c>
      <c r="T57" s="117">
        <v>19044</v>
      </c>
      <c r="U57" s="117">
        <v>19765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6" customFormat="1" ht="12.75">
      <c r="A58" s="184"/>
      <c r="C58" s="35"/>
      <c r="D58" s="112"/>
      <c r="E58" s="112"/>
      <c r="F58" s="112"/>
      <c r="G58" s="112"/>
      <c r="H58" s="112"/>
      <c r="I58" s="112"/>
      <c r="J58" s="112"/>
      <c r="K58" s="112"/>
      <c r="L58" s="112"/>
      <c r="M58" s="30"/>
      <c r="N58" s="30"/>
      <c r="O58" s="30"/>
      <c r="P58" s="30"/>
      <c r="Q58"/>
      <c r="R58"/>
      <c r="S58"/>
      <c r="T58"/>
      <c r="U58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21" ht="12.75">
      <c r="A59" s="181" t="s">
        <v>17</v>
      </c>
      <c r="B59" s="116" t="s">
        <v>18</v>
      </c>
      <c r="C59" s="111" t="s">
        <v>78</v>
      </c>
      <c r="D59" s="112">
        <v>7623</v>
      </c>
      <c r="E59" s="112">
        <v>8090</v>
      </c>
      <c r="F59" s="112">
        <v>8581</v>
      </c>
      <c r="G59" s="112">
        <v>9357</v>
      </c>
      <c r="H59" s="112">
        <v>9885</v>
      </c>
      <c r="I59" s="112">
        <v>10174</v>
      </c>
      <c r="J59" s="112">
        <v>11015</v>
      </c>
      <c r="K59" s="112">
        <v>11858</v>
      </c>
      <c r="L59" s="112">
        <v>11952</v>
      </c>
      <c r="M59" s="112">
        <v>11788</v>
      </c>
      <c r="N59" s="112">
        <v>12147</v>
      </c>
      <c r="O59" s="112">
        <v>11948</v>
      </c>
      <c r="P59" s="112">
        <v>12451</v>
      </c>
      <c r="Q59" s="112">
        <v>12877</v>
      </c>
      <c r="R59" s="112">
        <v>13097</v>
      </c>
      <c r="S59" s="112">
        <v>13463</v>
      </c>
      <c r="T59" s="112">
        <v>14432</v>
      </c>
      <c r="U59" s="112">
        <v>15056</v>
      </c>
    </row>
    <row r="60" spans="1:21" ht="12.75">
      <c r="A60" s="185"/>
      <c r="B60" s="118"/>
      <c r="C60" s="114" t="s">
        <v>102</v>
      </c>
      <c r="D60" s="112">
        <v>14802</v>
      </c>
      <c r="E60" s="112">
        <v>12046</v>
      </c>
      <c r="F60" s="112">
        <v>13168</v>
      </c>
      <c r="G60" s="112">
        <v>13847</v>
      </c>
      <c r="H60" s="112">
        <v>15403</v>
      </c>
      <c r="I60" s="112">
        <v>15213</v>
      </c>
      <c r="J60" s="112">
        <v>14442</v>
      </c>
      <c r="K60" s="112">
        <v>17592</v>
      </c>
      <c r="L60" s="112">
        <v>17218</v>
      </c>
      <c r="M60" s="112">
        <v>14211</v>
      </c>
      <c r="N60" s="30">
        <v>15914</v>
      </c>
      <c r="O60" s="30">
        <v>15098</v>
      </c>
      <c r="P60" s="30">
        <v>13317</v>
      </c>
      <c r="Q60" s="112">
        <v>14852</v>
      </c>
      <c r="R60" s="112">
        <v>15610</v>
      </c>
      <c r="S60" s="112">
        <v>14518</v>
      </c>
      <c r="T60" s="112">
        <v>13915</v>
      </c>
      <c r="U60" s="112">
        <v>14919</v>
      </c>
    </row>
    <row r="61" spans="1:21" ht="12.75">
      <c r="A61" s="185"/>
      <c r="B61" s="118"/>
      <c r="C61" s="111" t="s">
        <v>101</v>
      </c>
      <c r="D61" s="112">
        <v>10773</v>
      </c>
      <c r="E61" s="112">
        <v>11020</v>
      </c>
      <c r="F61" s="112">
        <v>11360</v>
      </c>
      <c r="G61" s="112">
        <v>12344</v>
      </c>
      <c r="H61" s="112">
        <v>12729</v>
      </c>
      <c r="I61" s="112">
        <v>13685</v>
      </c>
      <c r="J61" s="112">
        <v>14788</v>
      </c>
      <c r="K61" s="112">
        <v>13665</v>
      </c>
      <c r="L61" s="112">
        <v>13807</v>
      </c>
      <c r="M61" s="30">
        <v>13833</v>
      </c>
      <c r="N61" s="30">
        <v>14458</v>
      </c>
      <c r="O61" s="30">
        <v>14836</v>
      </c>
      <c r="P61" s="30">
        <v>14924</v>
      </c>
      <c r="Q61" s="112">
        <v>15276</v>
      </c>
      <c r="R61" s="112">
        <v>15849</v>
      </c>
      <c r="S61" s="112">
        <v>18852</v>
      </c>
      <c r="T61" s="112">
        <v>18878</v>
      </c>
      <c r="U61" s="112">
        <v>17792</v>
      </c>
    </row>
    <row r="62" spans="1:21" ht="12.75">
      <c r="A62" s="185"/>
      <c r="B62" s="118"/>
      <c r="C62" s="111" t="s">
        <v>55</v>
      </c>
      <c r="D62" s="112">
        <v>4279</v>
      </c>
      <c r="E62" s="112">
        <v>3917</v>
      </c>
      <c r="F62" s="112">
        <v>4239</v>
      </c>
      <c r="G62" s="112">
        <v>4536</v>
      </c>
      <c r="H62" s="112">
        <v>4786</v>
      </c>
      <c r="I62" s="112">
        <v>5057</v>
      </c>
      <c r="J62" s="112">
        <v>5019</v>
      </c>
      <c r="K62" s="112">
        <v>5305</v>
      </c>
      <c r="L62" s="112">
        <v>5216</v>
      </c>
      <c r="M62" s="30">
        <v>5017</v>
      </c>
      <c r="N62" s="30">
        <v>5307</v>
      </c>
      <c r="O62" s="30">
        <v>5108</v>
      </c>
      <c r="P62" s="30">
        <v>4781</v>
      </c>
      <c r="Q62" s="112">
        <v>5054</v>
      </c>
      <c r="R62" s="112">
        <v>5189</v>
      </c>
      <c r="S62" s="112">
        <v>5477</v>
      </c>
      <c r="T62" s="112">
        <v>5497</v>
      </c>
      <c r="U62" s="112">
        <v>5464</v>
      </c>
    </row>
    <row r="63" spans="1:38" s="6" customFormat="1" ht="12.75">
      <c r="A63" s="184"/>
      <c r="C63" s="35" t="s">
        <v>206</v>
      </c>
      <c r="D63" s="117">
        <v>37477</v>
      </c>
      <c r="E63" s="117">
        <v>35073</v>
      </c>
      <c r="F63" s="117">
        <v>37348</v>
      </c>
      <c r="G63" s="117">
        <v>40084</v>
      </c>
      <c r="H63" s="117">
        <v>42803</v>
      </c>
      <c r="I63" s="117">
        <v>44129</v>
      </c>
      <c r="J63" s="117">
        <v>45264</v>
      </c>
      <c r="K63" s="117">
        <v>48420</v>
      </c>
      <c r="L63" s="117">
        <v>48193</v>
      </c>
      <c r="M63" s="117">
        <v>44849</v>
      </c>
      <c r="N63" s="117">
        <v>47826</v>
      </c>
      <c r="O63" s="117">
        <v>46990</v>
      </c>
      <c r="P63" s="117">
        <v>45473</v>
      </c>
      <c r="Q63" s="117">
        <v>48059</v>
      </c>
      <c r="R63" s="117">
        <v>49745</v>
      </c>
      <c r="S63" s="117">
        <v>52310</v>
      </c>
      <c r="T63" s="117">
        <v>52722</v>
      </c>
      <c r="U63" s="117">
        <v>53231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s="6" customFormat="1" ht="12.75">
      <c r="A64" s="184"/>
      <c r="C64" s="35"/>
      <c r="D64" s="112"/>
      <c r="E64" s="112"/>
      <c r="F64" s="112"/>
      <c r="G64" s="112"/>
      <c r="H64" s="112"/>
      <c r="I64" s="112"/>
      <c r="J64" s="112"/>
      <c r="K64" s="112"/>
      <c r="L64" s="112"/>
      <c r="M64" s="30"/>
      <c r="N64" s="30"/>
      <c r="O64" s="30"/>
      <c r="P64" s="30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21" ht="12.75">
      <c r="A65" s="181" t="s">
        <v>19</v>
      </c>
      <c r="B65" s="116" t="s">
        <v>20</v>
      </c>
      <c r="C65" s="111" t="s">
        <v>78</v>
      </c>
      <c r="D65" s="112">
        <v>53992</v>
      </c>
      <c r="E65" s="112">
        <v>54211</v>
      </c>
      <c r="F65" s="112">
        <v>56596</v>
      </c>
      <c r="G65" s="112">
        <v>59204</v>
      </c>
      <c r="H65" s="112">
        <v>60914</v>
      </c>
      <c r="I65" s="112">
        <v>63286</v>
      </c>
      <c r="J65" s="112">
        <v>65927</v>
      </c>
      <c r="K65" s="112">
        <v>68933</v>
      </c>
      <c r="L65" s="112">
        <v>73327</v>
      </c>
      <c r="M65" s="30">
        <v>74329</v>
      </c>
      <c r="N65" s="30">
        <v>79444</v>
      </c>
      <c r="O65" s="30">
        <v>83453</v>
      </c>
      <c r="P65" s="30">
        <v>88136</v>
      </c>
      <c r="Q65" s="30">
        <v>89787</v>
      </c>
      <c r="R65" s="30">
        <v>93499</v>
      </c>
      <c r="S65" s="30">
        <v>98684</v>
      </c>
      <c r="T65" s="30">
        <v>103451</v>
      </c>
      <c r="U65" s="30">
        <v>108333</v>
      </c>
    </row>
    <row r="66" spans="1:21" ht="12.75">
      <c r="A66" s="185"/>
      <c r="B66" s="118"/>
      <c r="C66" s="114" t="s">
        <v>102</v>
      </c>
      <c r="D66" s="112">
        <v>78609</v>
      </c>
      <c r="E66" s="112">
        <v>83676</v>
      </c>
      <c r="F66" s="112">
        <v>87614</v>
      </c>
      <c r="G66" s="112">
        <v>86907</v>
      </c>
      <c r="H66" s="112">
        <v>87651</v>
      </c>
      <c r="I66" s="112">
        <v>89160</v>
      </c>
      <c r="J66" s="112">
        <v>94693</v>
      </c>
      <c r="K66" s="112">
        <v>107697</v>
      </c>
      <c r="L66" s="112">
        <v>103163</v>
      </c>
      <c r="M66" s="30">
        <v>91659</v>
      </c>
      <c r="N66" s="30">
        <v>94572</v>
      </c>
      <c r="O66" s="30">
        <v>93056</v>
      </c>
      <c r="P66" s="30">
        <v>90069</v>
      </c>
      <c r="Q66" s="30">
        <v>88612</v>
      </c>
      <c r="R66" s="30">
        <v>97092</v>
      </c>
      <c r="S66" s="30">
        <v>98641</v>
      </c>
      <c r="T66" s="30">
        <v>103221</v>
      </c>
      <c r="U66" s="30">
        <v>111799</v>
      </c>
    </row>
    <row r="67" spans="1:21" ht="12.75">
      <c r="A67" s="185"/>
      <c r="B67" s="118"/>
      <c r="C67" s="111" t="s">
        <v>101</v>
      </c>
      <c r="D67" s="112">
        <v>108977</v>
      </c>
      <c r="E67" s="112">
        <v>113936</v>
      </c>
      <c r="F67" s="112">
        <v>120353</v>
      </c>
      <c r="G67" s="112">
        <v>124968</v>
      </c>
      <c r="H67" s="112">
        <v>132265</v>
      </c>
      <c r="I67" s="112">
        <v>139176</v>
      </c>
      <c r="J67" s="112">
        <v>151141</v>
      </c>
      <c r="K67" s="112">
        <v>171323</v>
      </c>
      <c r="L67" s="112">
        <v>165656</v>
      </c>
      <c r="M67" s="112">
        <v>161294</v>
      </c>
      <c r="N67" s="112">
        <v>177524</v>
      </c>
      <c r="O67" s="112">
        <v>184797</v>
      </c>
      <c r="P67" s="112">
        <v>188250</v>
      </c>
      <c r="Q67" s="30">
        <v>197407</v>
      </c>
      <c r="R67" s="30">
        <v>205131</v>
      </c>
      <c r="S67" s="30">
        <v>226602</v>
      </c>
      <c r="T67" s="30">
        <v>234675</v>
      </c>
      <c r="U67" s="30">
        <v>250490</v>
      </c>
    </row>
    <row r="68" spans="1:21" ht="12.75">
      <c r="A68" s="185"/>
      <c r="B68" s="118"/>
      <c r="C68" s="111" t="s">
        <v>55</v>
      </c>
      <c r="D68" s="112">
        <v>31388</v>
      </c>
      <c r="E68" s="112">
        <v>33557</v>
      </c>
      <c r="F68" s="112">
        <v>35939</v>
      </c>
      <c r="G68" s="112">
        <v>36698</v>
      </c>
      <c r="H68" s="112">
        <v>37411</v>
      </c>
      <c r="I68" s="112">
        <v>39959</v>
      </c>
      <c r="J68" s="112">
        <v>42213</v>
      </c>
      <c r="K68" s="112">
        <v>47357</v>
      </c>
      <c r="L68" s="112">
        <v>45198</v>
      </c>
      <c r="M68" s="112">
        <v>45255</v>
      </c>
      <c r="N68" s="30">
        <v>47540</v>
      </c>
      <c r="O68" s="30">
        <v>47413</v>
      </c>
      <c r="P68" s="30">
        <v>47113</v>
      </c>
      <c r="Q68" s="30">
        <v>47983</v>
      </c>
      <c r="R68" s="30">
        <v>49840</v>
      </c>
      <c r="S68" s="30">
        <v>53382</v>
      </c>
      <c r="T68" s="30">
        <v>56635</v>
      </c>
      <c r="U68" s="30">
        <v>60511</v>
      </c>
    </row>
    <row r="69" spans="1:38" s="6" customFormat="1" ht="12.75">
      <c r="A69" s="184"/>
      <c r="C69" s="35" t="s">
        <v>206</v>
      </c>
      <c r="D69" s="117">
        <v>272966</v>
      </c>
      <c r="E69" s="117">
        <v>285380</v>
      </c>
      <c r="F69" s="117">
        <v>300502</v>
      </c>
      <c r="G69" s="117">
        <v>307777</v>
      </c>
      <c r="H69" s="117">
        <v>318241</v>
      </c>
      <c r="I69" s="117">
        <v>331581</v>
      </c>
      <c r="J69" s="117">
        <v>353974</v>
      </c>
      <c r="K69" s="117">
        <v>395310</v>
      </c>
      <c r="L69" s="117">
        <v>387344</v>
      </c>
      <c r="M69" s="117">
        <v>372537</v>
      </c>
      <c r="N69" s="117">
        <v>399080</v>
      </c>
      <c r="O69" s="117">
        <v>408719</v>
      </c>
      <c r="P69" s="117">
        <v>413568</v>
      </c>
      <c r="Q69" s="117">
        <v>423789</v>
      </c>
      <c r="R69" s="117">
        <v>445562</v>
      </c>
      <c r="S69" s="117">
        <v>477309</v>
      </c>
      <c r="T69" s="117">
        <v>497982</v>
      </c>
      <c r="U69" s="117">
        <v>531133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s="6" customFormat="1" ht="12.75">
      <c r="A70" s="184"/>
      <c r="C70" s="35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30"/>
      <c r="O70" s="30"/>
      <c r="P70" s="30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21" ht="12.75">
      <c r="A71" s="181" t="s">
        <v>21</v>
      </c>
      <c r="B71" s="116" t="s">
        <v>22</v>
      </c>
      <c r="C71" s="111" t="s">
        <v>78</v>
      </c>
      <c r="D71" s="112">
        <v>11022</v>
      </c>
      <c r="E71" s="112">
        <v>12064</v>
      </c>
      <c r="F71" s="112">
        <v>12530</v>
      </c>
      <c r="G71" s="112">
        <v>13328</v>
      </c>
      <c r="H71" s="112">
        <v>13801</v>
      </c>
      <c r="I71" s="112">
        <v>14259</v>
      </c>
      <c r="J71" s="112">
        <v>14833</v>
      </c>
      <c r="K71" s="112">
        <v>15726</v>
      </c>
      <c r="L71" s="112">
        <v>16666</v>
      </c>
      <c r="M71" s="30">
        <v>16676</v>
      </c>
      <c r="N71" s="30">
        <v>17583</v>
      </c>
      <c r="O71" s="30">
        <v>18580</v>
      </c>
      <c r="P71" s="30">
        <v>18654</v>
      </c>
      <c r="Q71" s="30">
        <v>18984</v>
      </c>
      <c r="R71" s="30">
        <v>19590</v>
      </c>
      <c r="S71" s="30">
        <v>20723</v>
      </c>
      <c r="T71" s="30">
        <v>21954</v>
      </c>
      <c r="U71" s="30">
        <v>23158</v>
      </c>
    </row>
    <row r="72" spans="1:21" ht="12.75">
      <c r="A72" s="185"/>
      <c r="B72" s="118"/>
      <c r="C72" s="114" t="s">
        <v>102</v>
      </c>
      <c r="D72" s="112">
        <v>18248</v>
      </c>
      <c r="E72" s="112">
        <v>22100</v>
      </c>
      <c r="F72" s="112">
        <v>22863</v>
      </c>
      <c r="G72" s="112">
        <v>24892</v>
      </c>
      <c r="H72" s="112">
        <v>24408</v>
      </c>
      <c r="I72" s="112">
        <v>23539</v>
      </c>
      <c r="J72" s="112">
        <v>28043</v>
      </c>
      <c r="K72" s="112">
        <v>27294</v>
      </c>
      <c r="L72" s="112">
        <v>30286</v>
      </c>
      <c r="M72" s="30">
        <v>24822</v>
      </c>
      <c r="N72" s="30">
        <v>30346</v>
      </c>
      <c r="O72" s="30">
        <v>28034</v>
      </c>
      <c r="P72" s="30">
        <v>25712</v>
      </c>
      <c r="Q72" s="30">
        <v>26418</v>
      </c>
      <c r="R72" s="30">
        <v>25690</v>
      </c>
      <c r="S72" s="30">
        <v>25255</v>
      </c>
      <c r="T72" s="30">
        <v>27068</v>
      </c>
      <c r="U72" s="30">
        <v>28322</v>
      </c>
    </row>
    <row r="73" spans="1:21" ht="12.75">
      <c r="A73" s="185"/>
      <c r="B73" s="118"/>
      <c r="C73" s="111" t="s">
        <v>101</v>
      </c>
      <c r="D73" s="112">
        <v>20515</v>
      </c>
      <c r="E73" s="112">
        <v>21686</v>
      </c>
      <c r="F73" s="112">
        <v>23078</v>
      </c>
      <c r="G73" s="112">
        <v>24824</v>
      </c>
      <c r="H73" s="112">
        <v>26043</v>
      </c>
      <c r="I73" s="112">
        <v>27812</v>
      </c>
      <c r="J73" s="112">
        <v>29470</v>
      </c>
      <c r="K73" s="112">
        <v>31027</v>
      </c>
      <c r="L73" s="112">
        <v>33378</v>
      </c>
      <c r="M73" s="30">
        <v>33504</v>
      </c>
      <c r="N73" s="30">
        <v>35097</v>
      </c>
      <c r="O73" s="30">
        <v>37811</v>
      </c>
      <c r="P73" s="30">
        <v>38687</v>
      </c>
      <c r="Q73" s="30">
        <v>40522</v>
      </c>
      <c r="R73" s="30">
        <v>42132</v>
      </c>
      <c r="S73" s="30">
        <v>44537</v>
      </c>
      <c r="T73" s="30">
        <v>48037</v>
      </c>
      <c r="U73" s="30">
        <v>49223</v>
      </c>
    </row>
    <row r="74" spans="1:21" ht="12.75">
      <c r="A74" s="185"/>
      <c r="B74" s="118"/>
      <c r="C74" s="111" t="s">
        <v>55</v>
      </c>
      <c r="D74" s="112">
        <v>6486</v>
      </c>
      <c r="E74" s="112">
        <v>7436</v>
      </c>
      <c r="F74" s="112">
        <v>7939</v>
      </c>
      <c r="G74" s="112">
        <v>8611</v>
      </c>
      <c r="H74" s="112">
        <v>8583</v>
      </c>
      <c r="I74" s="112">
        <v>8986</v>
      </c>
      <c r="J74" s="112">
        <v>9876</v>
      </c>
      <c r="K74" s="112">
        <v>9899</v>
      </c>
      <c r="L74" s="112">
        <v>10704</v>
      </c>
      <c r="M74" s="30">
        <v>10435</v>
      </c>
      <c r="N74" s="30">
        <v>11434</v>
      </c>
      <c r="O74" s="30">
        <v>11236</v>
      </c>
      <c r="P74" s="30">
        <v>10901</v>
      </c>
      <c r="Q74" s="30">
        <v>11231</v>
      </c>
      <c r="R74" s="30">
        <v>11185</v>
      </c>
      <c r="S74" s="30">
        <v>11454</v>
      </c>
      <c r="T74" s="30">
        <v>12587</v>
      </c>
      <c r="U74" s="30">
        <v>12952</v>
      </c>
    </row>
    <row r="75" spans="1:38" s="6" customFormat="1" ht="12.75">
      <c r="A75" s="184"/>
      <c r="C75" s="35" t="s">
        <v>206</v>
      </c>
      <c r="D75" s="117">
        <v>56271</v>
      </c>
      <c r="E75" s="117">
        <v>63286</v>
      </c>
      <c r="F75" s="117">
        <v>66410</v>
      </c>
      <c r="G75" s="117">
        <v>71655</v>
      </c>
      <c r="H75" s="117">
        <v>72835</v>
      </c>
      <c r="I75" s="117">
        <v>74596</v>
      </c>
      <c r="J75" s="117">
        <v>82222</v>
      </c>
      <c r="K75" s="117">
        <v>83946</v>
      </c>
      <c r="L75" s="117">
        <v>91034</v>
      </c>
      <c r="M75" s="117">
        <v>85437</v>
      </c>
      <c r="N75" s="117">
        <v>94460</v>
      </c>
      <c r="O75" s="117">
        <v>95661</v>
      </c>
      <c r="P75" s="117">
        <v>93954</v>
      </c>
      <c r="Q75" s="117">
        <v>97155</v>
      </c>
      <c r="R75" s="117">
        <v>98597</v>
      </c>
      <c r="S75" s="117">
        <v>101969</v>
      </c>
      <c r="T75" s="117">
        <v>109646</v>
      </c>
      <c r="U75" s="117">
        <v>113655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s="6" customFormat="1" ht="12.75">
      <c r="A76" s="184"/>
      <c r="C76" s="35"/>
      <c r="D76" s="112"/>
      <c r="E76" s="112"/>
      <c r="F76" s="112"/>
      <c r="G76" s="112"/>
      <c r="H76" s="112"/>
      <c r="I76" s="112"/>
      <c r="J76" s="112"/>
      <c r="K76" s="112"/>
      <c r="L76" s="112"/>
      <c r="M76" s="30"/>
      <c r="N76" s="30"/>
      <c r="O76" s="30"/>
      <c r="P76" s="30"/>
      <c r="Q76"/>
      <c r="R76"/>
      <c r="S76"/>
      <c r="T76"/>
      <c r="U76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21" ht="12.75">
      <c r="A77" s="181" t="s">
        <v>23</v>
      </c>
      <c r="B77" s="116" t="s">
        <v>24</v>
      </c>
      <c r="C77" s="111" t="s">
        <v>78</v>
      </c>
      <c r="D77" s="112">
        <v>71669</v>
      </c>
      <c r="E77" s="112">
        <v>75220</v>
      </c>
      <c r="F77" s="112">
        <v>79199</v>
      </c>
      <c r="G77" s="112">
        <v>83905</v>
      </c>
      <c r="H77" s="112">
        <v>87235</v>
      </c>
      <c r="I77" s="112">
        <v>90617</v>
      </c>
      <c r="J77" s="112">
        <v>95626</v>
      </c>
      <c r="K77" s="112">
        <v>101075</v>
      </c>
      <c r="L77" s="112">
        <v>106162</v>
      </c>
      <c r="M77" s="112">
        <v>107968</v>
      </c>
      <c r="N77" s="112">
        <v>104552</v>
      </c>
      <c r="O77" s="112">
        <v>107661</v>
      </c>
      <c r="P77" s="112">
        <v>114271</v>
      </c>
      <c r="Q77" s="112">
        <v>116021</v>
      </c>
      <c r="R77" s="112">
        <v>120717</v>
      </c>
      <c r="S77" s="112">
        <v>126765</v>
      </c>
      <c r="T77" s="112">
        <v>134368</v>
      </c>
      <c r="U77" s="112">
        <v>141452</v>
      </c>
    </row>
    <row r="78" spans="1:21" ht="12.75">
      <c r="A78" s="185"/>
      <c r="B78" s="118"/>
      <c r="C78" s="114" t="s">
        <v>102</v>
      </c>
      <c r="D78" s="112">
        <v>131341</v>
      </c>
      <c r="E78" s="112">
        <v>135590</v>
      </c>
      <c r="F78" s="112">
        <v>130112</v>
      </c>
      <c r="G78" s="112">
        <v>142547</v>
      </c>
      <c r="H78" s="112">
        <v>142783</v>
      </c>
      <c r="I78" s="112">
        <v>142477</v>
      </c>
      <c r="J78" s="112">
        <v>154403</v>
      </c>
      <c r="K78" s="112">
        <v>167979</v>
      </c>
      <c r="L78" s="112">
        <v>163845</v>
      </c>
      <c r="M78" s="112">
        <v>142402</v>
      </c>
      <c r="N78" s="30">
        <v>168457</v>
      </c>
      <c r="O78" s="30">
        <v>172095</v>
      </c>
      <c r="P78" s="30">
        <v>156984</v>
      </c>
      <c r="Q78" s="112">
        <v>166435</v>
      </c>
      <c r="R78" s="112">
        <v>179340</v>
      </c>
      <c r="S78" s="112">
        <v>195288</v>
      </c>
      <c r="T78" s="112">
        <v>198302</v>
      </c>
      <c r="U78" s="112">
        <v>216203</v>
      </c>
    </row>
    <row r="79" spans="1:21" ht="12.75">
      <c r="A79" s="185"/>
      <c r="B79" s="118"/>
      <c r="C79" s="111" t="s">
        <v>101</v>
      </c>
      <c r="D79" s="112">
        <v>150751</v>
      </c>
      <c r="E79" s="112">
        <v>159088</v>
      </c>
      <c r="F79" s="112">
        <v>167225</v>
      </c>
      <c r="G79" s="112">
        <v>176189</v>
      </c>
      <c r="H79" s="112">
        <v>184947</v>
      </c>
      <c r="I79" s="112">
        <v>195317</v>
      </c>
      <c r="J79" s="112">
        <v>211424</v>
      </c>
      <c r="K79" s="112">
        <v>218362</v>
      </c>
      <c r="L79" s="112">
        <v>233968</v>
      </c>
      <c r="M79" s="30">
        <v>226790</v>
      </c>
      <c r="N79" s="30">
        <v>236288</v>
      </c>
      <c r="O79" s="30">
        <v>251726</v>
      </c>
      <c r="P79" s="30">
        <v>260416</v>
      </c>
      <c r="Q79" s="112">
        <v>268389</v>
      </c>
      <c r="R79" s="112">
        <v>280779</v>
      </c>
      <c r="S79" s="112">
        <v>308182</v>
      </c>
      <c r="T79" s="112">
        <v>324263</v>
      </c>
      <c r="U79" s="112">
        <v>335664</v>
      </c>
    </row>
    <row r="80" spans="1:21" ht="12.75">
      <c r="A80" s="185"/>
      <c r="B80" s="118"/>
      <c r="C80" s="111" t="s">
        <v>55</v>
      </c>
      <c r="D80" s="112">
        <v>47203</v>
      </c>
      <c r="E80" s="112">
        <v>50042</v>
      </c>
      <c r="F80" s="112">
        <v>51383</v>
      </c>
      <c r="G80" s="112">
        <v>55207</v>
      </c>
      <c r="H80" s="112">
        <v>55751</v>
      </c>
      <c r="I80" s="112">
        <v>59114</v>
      </c>
      <c r="J80" s="112">
        <v>62817</v>
      </c>
      <c r="K80" s="112">
        <v>65572</v>
      </c>
      <c r="L80" s="112">
        <v>66886</v>
      </c>
      <c r="M80" s="30">
        <v>66051</v>
      </c>
      <c r="N80" s="30">
        <v>70716</v>
      </c>
      <c r="O80" s="30">
        <v>72321</v>
      </c>
      <c r="P80" s="30">
        <v>70659</v>
      </c>
      <c r="Q80" s="112">
        <v>72947</v>
      </c>
      <c r="R80" s="112">
        <v>75881</v>
      </c>
      <c r="S80" s="112">
        <v>82633</v>
      </c>
      <c r="T80" s="112">
        <v>87592</v>
      </c>
      <c r="U80" s="112">
        <v>92174</v>
      </c>
    </row>
    <row r="81" spans="1:38" s="6" customFormat="1" ht="12.75">
      <c r="A81" s="184"/>
      <c r="C81" s="35" t="s">
        <v>206</v>
      </c>
      <c r="D81" s="117">
        <v>400964</v>
      </c>
      <c r="E81" s="117">
        <v>419940</v>
      </c>
      <c r="F81" s="117">
        <v>427919</v>
      </c>
      <c r="G81" s="117">
        <v>457848</v>
      </c>
      <c r="H81" s="117">
        <v>470716</v>
      </c>
      <c r="I81" s="117">
        <v>487525</v>
      </c>
      <c r="J81" s="117">
        <v>524270</v>
      </c>
      <c r="K81" s="117">
        <v>552988</v>
      </c>
      <c r="L81" s="117">
        <v>570861</v>
      </c>
      <c r="M81" s="117">
        <v>543211</v>
      </c>
      <c r="N81" s="117">
        <v>580013</v>
      </c>
      <c r="O81" s="117">
        <v>603803</v>
      </c>
      <c r="P81" s="117">
        <v>602330</v>
      </c>
      <c r="Q81" s="117">
        <v>623792</v>
      </c>
      <c r="R81" s="117">
        <v>656717</v>
      </c>
      <c r="S81" s="117">
        <v>712868</v>
      </c>
      <c r="T81" s="117">
        <v>744525</v>
      </c>
      <c r="U81" s="117">
        <v>785493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s="6" customFormat="1" ht="12.75">
      <c r="A82" s="184"/>
      <c r="C82" s="35"/>
      <c r="D82" s="112"/>
      <c r="E82" s="112"/>
      <c r="F82" s="112"/>
      <c r="G82" s="112"/>
      <c r="H82" s="112"/>
      <c r="I82" s="112"/>
      <c r="J82" s="112"/>
      <c r="K82" s="112"/>
      <c r="L82" s="112"/>
      <c r="M82" s="30"/>
      <c r="N82" s="30"/>
      <c r="O82" s="30"/>
      <c r="P82" s="30"/>
      <c r="Q82"/>
      <c r="R82"/>
      <c r="S82"/>
      <c r="T82"/>
      <c r="U82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21" ht="12.75">
      <c r="A83" s="181" t="s">
        <v>25</v>
      </c>
      <c r="B83" s="116" t="s">
        <v>26</v>
      </c>
      <c r="C83" s="111" t="s">
        <v>78</v>
      </c>
      <c r="D83" s="112">
        <v>13190</v>
      </c>
      <c r="E83" s="112">
        <v>13772</v>
      </c>
      <c r="F83" s="112">
        <v>14515</v>
      </c>
      <c r="G83" s="112">
        <v>15271</v>
      </c>
      <c r="H83" s="112">
        <v>15794</v>
      </c>
      <c r="I83" s="112">
        <v>16393</v>
      </c>
      <c r="J83" s="112">
        <v>16715</v>
      </c>
      <c r="K83" s="112">
        <v>17267</v>
      </c>
      <c r="L83" s="112">
        <v>17948</v>
      </c>
      <c r="M83" s="30">
        <v>18012</v>
      </c>
      <c r="N83" s="30">
        <v>18100</v>
      </c>
      <c r="O83" s="30">
        <v>18612</v>
      </c>
      <c r="P83" s="30">
        <v>19219</v>
      </c>
      <c r="Q83" s="30">
        <v>19712</v>
      </c>
      <c r="R83" s="30">
        <v>20205</v>
      </c>
      <c r="S83" s="30">
        <v>20871</v>
      </c>
      <c r="T83" s="30">
        <v>22032</v>
      </c>
      <c r="U83" s="30">
        <v>22945</v>
      </c>
    </row>
    <row r="84" spans="1:21" ht="12.75">
      <c r="A84" s="185"/>
      <c r="B84" s="118"/>
      <c r="C84" s="114" t="s">
        <v>102</v>
      </c>
      <c r="D84" s="112">
        <v>21169</v>
      </c>
      <c r="E84" s="112">
        <v>22799</v>
      </c>
      <c r="F84" s="112">
        <v>23303</v>
      </c>
      <c r="G84" s="112">
        <v>23510</v>
      </c>
      <c r="H84" s="112">
        <v>23554</v>
      </c>
      <c r="I84" s="112">
        <v>22814</v>
      </c>
      <c r="J84" s="112">
        <v>24822</v>
      </c>
      <c r="K84" s="112">
        <v>26112</v>
      </c>
      <c r="L84" s="112">
        <v>26250</v>
      </c>
      <c r="M84" s="30">
        <v>20098</v>
      </c>
      <c r="N84" s="30">
        <v>26407</v>
      </c>
      <c r="O84" s="30">
        <v>26873</v>
      </c>
      <c r="P84" s="30">
        <v>27546</v>
      </c>
      <c r="Q84" s="30">
        <v>26869</v>
      </c>
      <c r="R84" s="30">
        <v>26684</v>
      </c>
      <c r="S84" s="30">
        <v>28625</v>
      </c>
      <c r="T84" s="30">
        <v>29841</v>
      </c>
      <c r="U84" s="30">
        <v>32749</v>
      </c>
    </row>
    <row r="85" spans="1:21" ht="12.75">
      <c r="A85" s="185"/>
      <c r="B85" s="118"/>
      <c r="C85" s="111" t="s">
        <v>101</v>
      </c>
      <c r="D85" s="112">
        <v>19067</v>
      </c>
      <c r="E85" s="112">
        <v>19791</v>
      </c>
      <c r="F85" s="112">
        <v>20504</v>
      </c>
      <c r="G85" s="112">
        <v>21352</v>
      </c>
      <c r="H85" s="112">
        <v>22368</v>
      </c>
      <c r="I85" s="112">
        <v>23235</v>
      </c>
      <c r="J85" s="112">
        <v>24621</v>
      </c>
      <c r="K85" s="112">
        <v>24830</v>
      </c>
      <c r="L85" s="112">
        <v>25918</v>
      </c>
      <c r="M85" s="112">
        <v>25409</v>
      </c>
      <c r="N85" s="112">
        <v>25514</v>
      </c>
      <c r="O85" s="112">
        <v>27109</v>
      </c>
      <c r="P85" s="112">
        <v>27267</v>
      </c>
      <c r="Q85" s="30">
        <v>28600</v>
      </c>
      <c r="R85" s="30">
        <v>29408</v>
      </c>
      <c r="S85" s="30">
        <v>30864</v>
      </c>
      <c r="T85" s="30">
        <v>32736</v>
      </c>
      <c r="U85" s="30">
        <v>33764</v>
      </c>
    </row>
    <row r="86" spans="1:21" ht="12.75">
      <c r="A86" s="185"/>
      <c r="B86" s="118"/>
      <c r="C86" s="111" t="s">
        <v>55</v>
      </c>
      <c r="D86" s="112">
        <v>6733</v>
      </c>
      <c r="E86" s="112">
        <v>7232</v>
      </c>
      <c r="F86" s="112">
        <v>7570</v>
      </c>
      <c r="G86" s="112">
        <v>7770</v>
      </c>
      <c r="H86" s="112">
        <v>7812</v>
      </c>
      <c r="I86" s="112">
        <v>8059</v>
      </c>
      <c r="J86" s="112">
        <v>8490</v>
      </c>
      <c r="K86" s="112">
        <v>8646</v>
      </c>
      <c r="L86" s="112">
        <v>8771</v>
      </c>
      <c r="M86" s="112">
        <v>8142</v>
      </c>
      <c r="N86" s="30">
        <v>9072</v>
      </c>
      <c r="O86" s="30">
        <v>9211</v>
      </c>
      <c r="P86" s="30">
        <v>9278</v>
      </c>
      <c r="Q86" s="30">
        <v>9307</v>
      </c>
      <c r="R86" s="30">
        <v>9250</v>
      </c>
      <c r="S86" s="30">
        <v>9764</v>
      </c>
      <c r="T86" s="30">
        <v>10488</v>
      </c>
      <c r="U86" s="30">
        <v>11108</v>
      </c>
    </row>
    <row r="87" spans="1:38" s="6" customFormat="1" ht="12.75">
      <c r="A87" s="184"/>
      <c r="C87" s="35" t="s">
        <v>206</v>
      </c>
      <c r="D87" s="117">
        <v>60159</v>
      </c>
      <c r="E87" s="117">
        <v>63594</v>
      </c>
      <c r="F87" s="117">
        <v>65892</v>
      </c>
      <c r="G87" s="117">
        <v>67903</v>
      </c>
      <c r="H87" s="117">
        <v>69528</v>
      </c>
      <c r="I87" s="117">
        <v>70501</v>
      </c>
      <c r="J87" s="117">
        <v>74648</v>
      </c>
      <c r="K87" s="117">
        <v>76855</v>
      </c>
      <c r="L87" s="117">
        <v>78887</v>
      </c>
      <c r="M87" s="117">
        <v>71661</v>
      </c>
      <c r="N87" s="117">
        <v>79093</v>
      </c>
      <c r="O87" s="117">
        <v>81805</v>
      </c>
      <c r="P87" s="117">
        <v>83310</v>
      </c>
      <c r="Q87" s="117">
        <v>84488</v>
      </c>
      <c r="R87" s="117">
        <v>85547</v>
      </c>
      <c r="S87" s="117">
        <v>90124</v>
      </c>
      <c r="T87" s="117">
        <v>95097</v>
      </c>
      <c r="U87" s="117">
        <v>100566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s="6" customFormat="1" ht="12.75">
      <c r="A88" s="184"/>
      <c r="C88" s="35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30"/>
      <c r="O88" s="30"/>
      <c r="P88" s="30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21" ht="12.75">
      <c r="A89" s="181" t="s">
        <v>27</v>
      </c>
      <c r="B89" s="116" t="s">
        <v>28</v>
      </c>
      <c r="C89" s="111" t="s">
        <v>78</v>
      </c>
      <c r="D89" s="112">
        <v>13019</v>
      </c>
      <c r="E89" s="112">
        <v>14304</v>
      </c>
      <c r="F89" s="112">
        <v>15692</v>
      </c>
      <c r="G89" s="112">
        <v>17009</v>
      </c>
      <c r="H89" s="112">
        <v>18100</v>
      </c>
      <c r="I89" s="112">
        <v>18018</v>
      </c>
      <c r="J89" s="112">
        <v>19825</v>
      </c>
      <c r="K89" s="112">
        <v>20238</v>
      </c>
      <c r="L89" s="112">
        <v>19278</v>
      </c>
      <c r="M89" s="30">
        <v>19366</v>
      </c>
      <c r="N89" s="30">
        <v>19599</v>
      </c>
      <c r="O89" s="30">
        <v>20136</v>
      </c>
      <c r="P89" s="30">
        <v>21132</v>
      </c>
      <c r="Q89" s="30">
        <v>21630</v>
      </c>
      <c r="R89" s="30">
        <v>22491</v>
      </c>
      <c r="S89" s="30">
        <v>23580</v>
      </c>
      <c r="T89" s="30">
        <v>25361</v>
      </c>
      <c r="U89" s="30">
        <v>26880</v>
      </c>
    </row>
    <row r="90" spans="1:21" ht="12.75">
      <c r="A90" s="185"/>
      <c r="B90" s="118"/>
      <c r="C90" s="114" t="s">
        <v>102</v>
      </c>
      <c r="D90" s="112">
        <v>21445</v>
      </c>
      <c r="E90" s="112">
        <v>20289</v>
      </c>
      <c r="F90" s="112">
        <v>21032</v>
      </c>
      <c r="G90" s="112">
        <v>22279</v>
      </c>
      <c r="H90" s="112">
        <v>24552</v>
      </c>
      <c r="I90" s="112">
        <v>23972</v>
      </c>
      <c r="J90" s="112">
        <v>27349</v>
      </c>
      <c r="K90" s="112">
        <v>29108</v>
      </c>
      <c r="L90" s="112">
        <v>27932</v>
      </c>
      <c r="M90" s="30">
        <v>24822</v>
      </c>
      <c r="N90" s="30">
        <v>29074</v>
      </c>
      <c r="O90" s="30">
        <v>31397</v>
      </c>
      <c r="P90" s="30">
        <v>31854</v>
      </c>
      <c r="Q90" s="30">
        <v>30232</v>
      </c>
      <c r="R90" s="30">
        <v>29639</v>
      </c>
      <c r="S90" s="30">
        <v>29107</v>
      </c>
      <c r="T90" s="30">
        <v>31144</v>
      </c>
      <c r="U90" s="30">
        <v>34865</v>
      </c>
    </row>
    <row r="91" spans="1:21" ht="12.75">
      <c r="A91" s="185"/>
      <c r="B91" s="118"/>
      <c r="C91" s="111" t="s">
        <v>101</v>
      </c>
      <c r="D91" s="112">
        <v>20627</v>
      </c>
      <c r="E91" s="112">
        <v>21276</v>
      </c>
      <c r="F91" s="112">
        <v>22493</v>
      </c>
      <c r="G91" s="112">
        <v>23313</v>
      </c>
      <c r="H91" s="112">
        <v>24172</v>
      </c>
      <c r="I91" s="112">
        <v>25441</v>
      </c>
      <c r="J91" s="112">
        <v>26879</v>
      </c>
      <c r="K91" s="112">
        <v>27592</v>
      </c>
      <c r="L91" s="112">
        <v>29687</v>
      </c>
      <c r="M91" s="30">
        <v>29751</v>
      </c>
      <c r="N91" s="30">
        <v>31292</v>
      </c>
      <c r="O91" s="30">
        <v>32751</v>
      </c>
      <c r="P91" s="30">
        <v>33662</v>
      </c>
      <c r="Q91" s="30">
        <v>34471</v>
      </c>
      <c r="R91" s="30">
        <v>37105</v>
      </c>
      <c r="S91" s="30">
        <v>39777</v>
      </c>
      <c r="T91" s="30">
        <v>42845</v>
      </c>
      <c r="U91" s="30">
        <v>43881</v>
      </c>
    </row>
    <row r="92" spans="1:21" ht="12.75">
      <c r="A92" s="185"/>
      <c r="B92" s="118"/>
      <c r="C92" s="111" t="s">
        <v>55</v>
      </c>
      <c r="D92" s="112">
        <v>7040</v>
      </c>
      <c r="E92" s="112">
        <v>7058</v>
      </c>
      <c r="F92" s="112">
        <v>7522</v>
      </c>
      <c r="G92" s="112">
        <v>7897</v>
      </c>
      <c r="H92" s="112">
        <v>8289</v>
      </c>
      <c r="I92" s="112">
        <v>8647</v>
      </c>
      <c r="J92" s="112">
        <v>9312</v>
      </c>
      <c r="K92" s="112">
        <v>9623</v>
      </c>
      <c r="L92" s="112">
        <v>9688</v>
      </c>
      <c r="M92" s="30">
        <v>9763</v>
      </c>
      <c r="N92" s="30">
        <v>10547</v>
      </c>
      <c r="O92" s="159">
        <v>10946</v>
      </c>
      <c r="P92" s="159">
        <v>11092</v>
      </c>
      <c r="Q92" s="30">
        <v>10856</v>
      </c>
      <c r="R92" s="30">
        <v>11007</v>
      </c>
      <c r="S92" s="30">
        <v>11306</v>
      </c>
      <c r="T92" s="30">
        <v>12402</v>
      </c>
      <c r="U92" s="30">
        <v>13154</v>
      </c>
    </row>
    <row r="93" spans="1:38" s="6" customFormat="1" ht="12.75">
      <c r="A93" s="184"/>
      <c r="C93" s="35" t="s">
        <v>206</v>
      </c>
      <c r="D93" s="117">
        <v>62131</v>
      </c>
      <c r="E93" s="117">
        <v>62927</v>
      </c>
      <c r="F93" s="117">
        <v>66739</v>
      </c>
      <c r="G93" s="117">
        <v>70498</v>
      </c>
      <c r="H93" s="117">
        <v>75113</v>
      </c>
      <c r="I93" s="117">
        <v>76078</v>
      </c>
      <c r="J93" s="117">
        <v>83365</v>
      </c>
      <c r="K93" s="117">
        <v>86561</v>
      </c>
      <c r="L93" s="117">
        <v>86585</v>
      </c>
      <c r="M93" s="117">
        <v>83702</v>
      </c>
      <c r="N93" s="117">
        <v>90512</v>
      </c>
      <c r="O93" s="117">
        <v>95230</v>
      </c>
      <c r="P93" s="117">
        <v>97740</v>
      </c>
      <c r="Q93" s="117">
        <v>97189</v>
      </c>
      <c r="R93" s="117">
        <v>100242</v>
      </c>
      <c r="S93" s="117">
        <v>103770</v>
      </c>
      <c r="T93" s="117">
        <v>111752</v>
      </c>
      <c r="U93" s="117">
        <v>118780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s="6" customFormat="1" ht="12.75">
      <c r="A94" s="184"/>
      <c r="C94" s="35"/>
      <c r="D94" s="112"/>
      <c r="E94" s="112"/>
      <c r="F94" s="112"/>
      <c r="G94" s="112"/>
      <c r="H94" s="112"/>
      <c r="I94" s="112"/>
      <c r="J94" s="112"/>
      <c r="K94" s="112"/>
      <c r="L94" s="112"/>
      <c r="M94" s="30"/>
      <c r="N94" s="30"/>
      <c r="O94" s="159"/>
      <c r="P94" s="159"/>
      <c r="Q94"/>
      <c r="R94"/>
      <c r="S94"/>
      <c r="T94"/>
      <c r="U94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21" ht="12.75">
      <c r="A95" s="181" t="s">
        <v>29</v>
      </c>
      <c r="B95" s="116" t="s">
        <v>30</v>
      </c>
      <c r="C95" s="111" t="s">
        <v>78</v>
      </c>
      <c r="D95" s="112">
        <v>10328</v>
      </c>
      <c r="E95" s="112">
        <v>11445</v>
      </c>
      <c r="F95" s="112">
        <v>11890</v>
      </c>
      <c r="G95" s="112">
        <v>12703</v>
      </c>
      <c r="H95" s="112">
        <v>13033</v>
      </c>
      <c r="I95" s="112">
        <v>13397</v>
      </c>
      <c r="J95" s="112">
        <v>13734</v>
      </c>
      <c r="K95" s="112">
        <v>14247</v>
      </c>
      <c r="L95" s="112">
        <v>14629</v>
      </c>
      <c r="M95" s="112">
        <v>14778</v>
      </c>
      <c r="N95" s="112">
        <v>14790</v>
      </c>
      <c r="O95" s="112">
        <v>14894</v>
      </c>
      <c r="P95" s="112">
        <v>15339</v>
      </c>
      <c r="Q95" s="112">
        <v>16499</v>
      </c>
      <c r="R95" s="112">
        <v>17327</v>
      </c>
      <c r="S95" s="112">
        <v>18487</v>
      </c>
      <c r="T95" s="112">
        <v>19308</v>
      </c>
      <c r="U95" s="112">
        <v>20094</v>
      </c>
    </row>
    <row r="96" spans="1:21" ht="12.75">
      <c r="A96" s="185"/>
      <c r="B96" s="118"/>
      <c r="C96" s="114" t="s">
        <v>102</v>
      </c>
      <c r="D96" s="112">
        <v>21840</v>
      </c>
      <c r="E96" s="112">
        <v>20944</v>
      </c>
      <c r="F96" s="112">
        <v>22632</v>
      </c>
      <c r="G96" s="112">
        <v>22775</v>
      </c>
      <c r="H96" s="112">
        <v>23562</v>
      </c>
      <c r="I96" s="112">
        <v>22905</v>
      </c>
      <c r="J96" s="112">
        <v>26578</v>
      </c>
      <c r="K96" s="112">
        <v>28768</v>
      </c>
      <c r="L96" s="112">
        <v>28583</v>
      </c>
      <c r="M96" s="112">
        <v>24460</v>
      </c>
      <c r="N96" s="30">
        <v>28408</v>
      </c>
      <c r="O96" s="159">
        <v>29239</v>
      </c>
      <c r="P96" s="159">
        <v>28183</v>
      </c>
      <c r="Q96" s="112">
        <v>28150</v>
      </c>
      <c r="R96" s="112">
        <v>27092</v>
      </c>
      <c r="S96" s="112">
        <v>31087</v>
      </c>
      <c r="T96" s="112">
        <v>30736</v>
      </c>
      <c r="U96" s="112">
        <v>32893</v>
      </c>
    </row>
    <row r="97" spans="1:21" ht="12.75">
      <c r="A97" s="185"/>
      <c r="B97" s="118"/>
      <c r="C97" s="111" t="s">
        <v>101</v>
      </c>
      <c r="D97" s="112">
        <v>20666</v>
      </c>
      <c r="E97" s="112">
        <v>20478</v>
      </c>
      <c r="F97" s="112">
        <v>20549</v>
      </c>
      <c r="G97" s="112">
        <v>21115</v>
      </c>
      <c r="H97" s="112">
        <v>21928</v>
      </c>
      <c r="I97" s="112">
        <v>23295</v>
      </c>
      <c r="J97" s="112">
        <v>24249</v>
      </c>
      <c r="K97" s="112">
        <v>25715</v>
      </c>
      <c r="L97" s="112">
        <v>26635</v>
      </c>
      <c r="M97" s="30">
        <v>26631</v>
      </c>
      <c r="N97" s="30">
        <v>28114</v>
      </c>
      <c r="O97" s="159">
        <v>29794</v>
      </c>
      <c r="P97" s="159">
        <v>30273</v>
      </c>
      <c r="Q97" s="112">
        <v>31431</v>
      </c>
      <c r="R97" s="112">
        <v>33227</v>
      </c>
      <c r="S97" s="112">
        <v>35520</v>
      </c>
      <c r="T97" s="112">
        <v>37313</v>
      </c>
      <c r="U97" s="112">
        <v>38687</v>
      </c>
    </row>
    <row r="98" spans="1:21" ht="12.75">
      <c r="A98" s="185"/>
      <c r="B98" s="118"/>
      <c r="C98" s="111" t="s">
        <v>55</v>
      </c>
      <c r="D98" s="112">
        <v>7112</v>
      </c>
      <c r="E98" s="112">
        <v>7034</v>
      </c>
      <c r="F98" s="112">
        <v>7462</v>
      </c>
      <c r="G98" s="112">
        <v>7602</v>
      </c>
      <c r="H98" s="112">
        <v>7739</v>
      </c>
      <c r="I98" s="112">
        <v>8085</v>
      </c>
      <c r="J98" s="112">
        <v>8728</v>
      </c>
      <c r="K98" s="112">
        <v>9247</v>
      </c>
      <c r="L98" s="112">
        <v>9284</v>
      </c>
      <c r="M98" s="30">
        <v>9141</v>
      </c>
      <c r="N98" s="30">
        <v>9876</v>
      </c>
      <c r="O98" s="159">
        <v>10073</v>
      </c>
      <c r="P98" s="159">
        <v>9895</v>
      </c>
      <c r="Q98" s="112">
        <v>9995</v>
      </c>
      <c r="R98" s="112">
        <v>9948</v>
      </c>
      <c r="S98" s="112">
        <v>10933</v>
      </c>
      <c r="T98" s="112">
        <v>11404</v>
      </c>
      <c r="U98" s="112">
        <v>11956</v>
      </c>
    </row>
    <row r="99" spans="1:38" s="6" customFormat="1" ht="12.75">
      <c r="A99" s="184"/>
      <c r="C99" s="35" t="s">
        <v>206</v>
      </c>
      <c r="D99" s="117">
        <v>59946</v>
      </c>
      <c r="E99" s="117">
        <v>59901</v>
      </c>
      <c r="F99" s="117">
        <v>62533</v>
      </c>
      <c r="G99" s="117">
        <v>64195</v>
      </c>
      <c r="H99" s="117">
        <v>66262</v>
      </c>
      <c r="I99" s="117">
        <v>67682</v>
      </c>
      <c r="J99" s="117">
        <v>73289</v>
      </c>
      <c r="K99" s="117">
        <v>77977</v>
      </c>
      <c r="L99" s="117">
        <v>79131</v>
      </c>
      <c r="M99" s="117">
        <v>75010</v>
      </c>
      <c r="N99" s="117">
        <v>81188</v>
      </c>
      <c r="O99" s="117">
        <v>84000</v>
      </c>
      <c r="P99" s="117">
        <v>83690</v>
      </c>
      <c r="Q99" s="117">
        <v>86075</v>
      </c>
      <c r="R99" s="117">
        <v>87594</v>
      </c>
      <c r="S99" s="117">
        <v>96027</v>
      </c>
      <c r="T99" s="117">
        <v>98761</v>
      </c>
      <c r="U99" s="117">
        <v>103630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s="6" customFormat="1" ht="12.75">
      <c r="A100" s="184"/>
      <c r="C100" s="35"/>
      <c r="D100" s="112"/>
      <c r="E100" s="112"/>
      <c r="F100" s="112"/>
      <c r="G100" s="112"/>
      <c r="H100" s="112"/>
      <c r="I100" s="112"/>
      <c r="J100" s="112"/>
      <c r="K100" s="112"/>
      <c r="L100" s="112"/>
      <c r="M100" s="30"/>
      <c r="N100" s="30"/>
      <c r="O100" s="159"/>
      <c r="P100" s="159"/>
      <c r="Q100" s="159"/>
      <c r="R100" s="159"/>
      <c r="S100" s="159"/>
      <c r="T100" s="159"/>
      <c r="U100" s="159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21" ht="12.75">
      <c r="A101" s="181" t="s">
        <v>31</v>
      </c>
      <c r="B101" s="116" t="s">
        <v>32</v>
      </c>
      <c r="C101" s="111" t="s">
        <v>78</v>
      </c>
      <c r="D101" s="112">
        <v>13872</v>
      </c>
      <c r="E101" s="112">
        <v>14488</v>
      </c>
      <c r="F101" s="112">
        <v>15459</v>
      </c>
      <c r="G101" s="112">
        <v>16145</v>
      </c>
      <c r="H101" s="112">
        <v>16858</v>
      </c>
      <c r="I101" s="112">
        <v>17517</v>
      </c>
      <c r="J101" s="112">
        <v>18176</v>
      </c>
      <c r="K101" s="112">
        <v>19389</v>
      </c>
      <c r="L101" s="112">
        <v>20191</v>
      </c>
      <c r="M101" s="30">
        <v>20586</v>
      </c>
      <c r="N101" s="30">
        <v>21964</v>
      </c>
      <c r="O101" s="159">
        <v>22302</v>
      </c>
      <c r="P101" s="159">
        <v>23236</v>
      </c>
      <c r="Q101" s="159">
        <v>23269</v>
      </c>
      <c r="R101" s="159">
        <v>23969</v>
      </c>
      <c r="S101" s="159">
        <v>24646</v>
      </c>
      <c r="T101" s="159">
        <v>25822</v>
      </c>
      <c r="U101" s="159">
        <v>26767</v>
      </c>
    </row>
    <row r="102" spans="1:21" ht="12.75">
      <c r="A102" s="185"/>
      <c r="B102" s="118"/>
      <c r="C102" s="114" t="s">
        <v>102</v>
      </c>
      <c r="D102" s="112">
        <v>22175</v>
      </c>
      <c r="E102" s="112">
        <v>23773</v>
      </c>
      <c r="F102" s="112">
        <v>23766</v>
      </c>
      <c r="G102" s="112">
        <v>25543</v>
      </c>
      <c r="H102" s="112">
        <v>27784</v>
      </c>
      <c r="I102" s="112">
        <v>28708</v>
      </c>
      <c r="J102" s="112">
        <v>31124</v>
      </c>
      <c r="K102" s="112">
        <v>34161</v>
      </c>
      <c r="L102" s="112">
        <v>32853</v>
      </c>
      <c r="M102" s="30">
        <v>26185</v>
      </c>
      <c r="N102" s="30">
        <v>29424</v>
      </c>
      <c r="O102" s="30">
        <v>31819</v>
      </c>
      <c r="P102" s="30">
        <v>28647</v>
      </c>
      <c r="Q102" s="159">
        <v>27771</v>
      </c>
      <c r="R102" s="159">
        <v>28157</v>
      </c>
      <c r="S102" s="159">
        <v>30312</v>
      </c>
      <c r="T102" s="159">
        <v>31671</v>
      </c>
      <c r="U102" s="159">
        <v>31695</v>
      </c>
    </row>
    <row r="103" spans="1:21" ht="12.75">
      <c r="A103" s="185"/>
      <c r="B103" s="118"/>
      <c r="C103" s="111" t="s">
        <v>101</v>
      </c>
      <c r="D103" s="112">
        <v>20282</v>
      </c>
      <c r="E103" s="112">
        <v>19878</v>
      </c>
      <c r="F103" s="112">
        <v>20797</v>
      </c>
      <c r="G103" s="112">
        <v>22017</v>
      </c>
      <c r="H103" s="112">
        <v>22816</v>
      </c>
      <c r="I103" s="112">
        <v>23926</v>
      </c>
      <c r="J103" s="112">
        <v>25099</v>
      </c>
      <c r="K103" s="112">
        <v>24749</v>
      </c>
      <c r="L103" s="112">
        <v>25711</v>
      </c>
      <c r="M103" s="112">
        <v>26217</v>
      </c>
      <c r="N103" s="112">
        <v>26892</v>
      </c>
      <c r="O103" s="112">
        <v>28227</v>
      </c>
      <c r="P103" s="112">
        <v>29310</v>
      </c>
      <c r="Q103" s="159">
        <v>30319</v>
      </c>
      <c r="R103" s="159">
        <v>31652</v>
      </c>
      <c r="S103" s="159">
        <v>32852</v>
      </c>
      <c r="T103" s="159">
        <v>35284</v>
      </c>
      <c r="U103" s="159">
        <v>36049</v>
      </c>
    </row>
    <row r="104" spans="1:21" ht="12.75">
      <c r="A104" s="185"/>
      <c r="B104" s="118"/>
      <c r="C104" s="111" t="s">
        <v>55</v>
      </c>
      <c r="D104" s="112">
        <v>7104</v>
      </c>
      <c r="E104" s="112">
        <v>7413</v>
      </c>
      <c r="F104" s="112">
        <v>7701</v>
      </c>
      <c r="G104" s="112">
        <v>8238</v>
      </c>
      <c r="H104" s="112">
        <v>8608</v>
      </c>
      <c r="I104" s="112">
        <v>9211</v>
      </c>
      <c r="J104" s="112">
        <v>9654</v>
      </c>
      <c r="K104" s="112">
        <v>9999</v>
      </c>
      <c r="L104" s="112">
        <v>9847</v>
      </c>
      <c r="M104" s="112">
        <v>9375</v>
      </c>
      <c r="N104" s="30">
        <v>9840</v>
      </c>
      <c r="O104" s="30">
        <v>10246</v>
      </c>
      <c r="P104" s="30">
        <v>9810</v>
      </c>
      <c r="Q104" s="159">
        <v>9745</v>
      </c>
      <c r="R104" s="159">
        <v>9864</v>
      </c>
      <c r="S104" s="159">
        <v>10366</v>
      </c>
      <c r="T104" s="159">
        <v>11221</v>
      </c>
      <c r="U104" s="159">
        <v>11316</v>
      </c>
    </row>
    <row r="105" spans="1:38" s="6" customFormat="1" ht="12.75">
      <c r="A105" s="184"/>
      <c r="C105" s="35" t="s">
        <v>206</v>
      </c>
      <c r="D105" s="117">
        <v>63433</v>
      </c>
      <c r="E105" s="117">
        <v>65552</v>
      </c>
      <c r="F105" s="117">
        <v>67723</v>
      </c>
      <c r="G105" s="117">
        <v>71943</v>
      </c>
      <c r="H105" s="117">
        <v>76066</v>
      </c>
      <c r="I105" s="117">
        <v>79362</v>
      </c>
      <c r="J105" s="117">
        <v>84053</v>
      </c>
      <c r="K105" s="117">
        <v>88298</v>
      </c>
      <c r="L105" s="117">
        <v>88602</v>
      </c>
      <c r="M105" s="117">
        <v>82363</v>
      </c>
      <c r="N105" s="38">
        <v>88120</v>
      </c>
      <c r="O105" s="38">
        <v>92594</v>
      </c>
      <c r="P105" s="38">
        <v>91003</v>
      </c>
      <c r="Q105" s="38">
        <v>91104</v>
      </c>
      <c r="R105" s="38">
        <v>93642</v>
      </c>
      <c r="S105" s="38">
        <v>98176</v>
      </c>
      <c r="T105" s="38">
        <v>103998</v>
      </c>
      <c r="U105" s="38">
        <v>105827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s="6" customFormat="1" ht="12.75">
      <c r="A106" s="184"/>
      <c r="C106" s="35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30"/>
      <c r="O106" s="30"/>
      <c r="P106" s="30"/>
      <c r="Q106" s="30"/>
      <c r="R106" s="30"/>
      <c r="S106" s="30"/>
      <c r="T106" s="30"/>
      <c r="U106" s="30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21" ht="12.75">
      <c r="A107" s="181" t="s">
        <v>33</v>
      </c>
      <c r="B107" s="116" t="s">
        <v>34</v>
      </c>
      <c r="C107" s="111" t="s">
        <v>78</v>
      </c>
      <c r="D107" s="112">
        <v>13230</v>
      </c>
      <c r="E107" s="112">
        <v>13888</v>
      </c>
      <c r="F107" s="112">
        <v>14616</v>
      </c>
      <c r="G107" s="112">
        <v>15587</v>
      </c>
      <c r="H107" s="112">
        <v>16346</v>
      </c>
      <c r="I107" s="112">
        <v>16844</v>
      </c>
      <c r="J107" s="112">
        <v>17503</v>
      </c>
      <c r="K107" s="112">
        <v>18120</v>
      </c>
      <c r="L107" s="112">
        <v>18778</v>
      </c>
      <c r="M107" s="30">
        <v>18769</v>
      </c>
      <c r="N107" s="30">
        <v>19219</v>
      </c>
      <c r="O107" s="159">
        <v>19575</v>
      </c>
      <c r="P107" s="159">
        <v>20554</v>
      </c>
      <c r="Q107" s="159">
        <v>20917</v>
      </c>
      <c r="R107" s="159">
        <v>21531</v>
      </c>
      <c r="S107" s="159">
        <v>22635</v>
      </c>
      <c r="T107" s="159">
        <v>23601</v>
      </c>
      <c r="U107" s="159">
        <v>24919</v>
      </c>
    </row>
    <row r="108" spans="1:21" ht="12.75">
      <c r="A108" s="185"/>
      <c r="B108" s="118"/>
      <c r="C108" s="114" t="s">
        <v>102</v>
      </c>
      <c r="D108" s="112">
        <v>26030</v>
      </c>
      <c r="E108" s="112">
        <v>21157</v>
      </c>
      <c r="F108" s="112">
        <v>23100</v>
      </c>
      <c r="G108" s="112">
        <v>23117</v>
      </c>
      <c r="H108" s="112">
        <v>25848</v>
      </c>
      <c r="I108" s="112">
        <v>26137</v>
      </c>
      <c r="J108" s="112">
        <v>28097</v>
      </c>
      <c r="K108" s="112">
        <v>28035</v>
      </c>
      <c r="L108" s="112">
        <v>29087</v>
      </c>
      <c r="M108" s="30">
        <v>27485</v>
      </c>
      <c r="N108" s="30">
        <v>32405</v>
      </c>
      <c r="O108" s="159">
        <v>28440</v>
      </c>
      <c r="P108" s="159">
        <v>28352</v>
      </c>
      <c r="Q108" s="159">
        <v>28543</v>
      </c>
      <c r="R108" s="159">
        <v>30540</v>
      </c>
      <c r="S108" s="159">
        <v>30930</v>
      </c>
      <c r="T108" s="159">
        <v>32043</v>
      </c>
      <c r="U108" s="159">
        <v>32468</v>
      </c>
    </row>
    <row r="109" spans="1:21" ht="12.75">
      <c r="A109" s="185"/>
      <c r="B109" s="118"/>
      <c r="C109" s="111" t="s">
        <v>101</v>
      </c>
      <c r="D109" s="112">
        <v>19039</v>
      </c>
      <c r="E109" s="112">
        <v>19724</v>
      </c>
      <c r="F109" s="112">
        <v>20668</v>
      </c>
      <c r="G109" s="112">
        <v>21876</v>
      </c>
      <c r="H109" s="112">
        <v>22279</v>
      </c>
      <c r="I109" s="112">
        <v>23415</v>
      </c>
      <c r="J109" s="112">
        <v>24637</v>
      </c>
      <c r="K109" s="112">
        <v>25124</v>
      </c>
      <c r="L109" s="112">
        <v>26339</v>
      </c>
      <c r="M109" s="30">
        <v>25594</v>
      </c>
      <c r="N109" s="30">
        <v>25038</v>
      </c>
      <c r="O109" s="159">
        <v>26340</v>
      </c>
      <c r="P109" s="159">
        <v>27403</v>
      </c>
      <c r="Q109" s="159">
        <v>27889</v>
      </c>
      <c r="R109" s="159">
        <v>28886</v>
      </c>
      <c r="S109" s="159">
        <v>30532</v>
      </c>
      <c r="T109" s="159">
        <v>32171</v>
      </c>
      <c r="U109" s="159">
        <v>33636</v>
      </c>
    </row>
    <row r="110" spans="1:21" ht="12.75">
      <c r="A110" s="185"/>
      <c r="B110" s="118"/>
      <c r="C110" s="111" t="s">
        <v>55</v>
      </c>
      <c r="D110" s="112">
        <v>7541</v>
      </c>
      <c r="E110" s="112">
        <v>6942</v>
      </c>
      <c r="F110" s="112">
        <v>7564</v>
      </c>
      <c r="G110" s="112">
        <v>7793</v>
      </c>
      <c r="H110" s="112">
        <v>8187</v>
      </c>
      <c r="I110" s="112">
        <v>8672</v>
      </c>
      <c r="J110" s="112">
        <v>9055</v>
      </c>
      <c r="K110" s="112">
        <v>9022</v>
      </c>
      <c r="L110" s="112">
        <v>9319</v>
      </c>
      <c r="M110" s="30">
        <v>9496</v>
      </c>
      <c r="N110" s="30">
        <v>10036</v>
      </c>
      <c r="O110" s="159">
        <v>9348</v>
      </c>
      <c r="P110" s="159">
        <v>9438</v>
      </c>
      <c r="Q110" s="159">
        <v>9468</v>
      </c>
      <c r="R110" s="159">
        <v>9799</v>
      </c>
      <c r="S110" s="159">
        <v>10088</v>
      </c>
      <c r="T110" s="159">
        <v>10763</v>
      </c>
      <c r="U110" s="159">
        <v>11041</v>
      </c>
    </row>
    <row r="111" spans="1:38" s="6" customFormat="1" ht="12.75">
      <c r="A111" s="184"/>
      <c r="C111" s="35" t="s">
        <v>206</v>
      </c>
      <c r="D111" s="117">
        <v>65840</v>
      </c>
      <c r="E111" s="117">
        <v>61711</v>
      </c>
      <c r="F111" s="117">
        <v>65948</v>
      </c>
      <c r="G111" s="117">
        <v>68373</v>
      </c>
      <c r="H111" s="117">
        <v>72660</v>
      </c>
      <c r="I111" s="117">
        <v>75068</v>
      </c>
      <c r="J111" s="117">
        <v>79292</v>
      </c>
      <c r="K111" s="117">
        <v>80301</v>
      </c>
      <c r="L111" s="117">
        <v>83523</v>
      </c>
      <c r="M111" s="117">
        <v>81344</v>
      </c>
      <c r="N111" s="117">
        <v>86698</v>
      </c>
      <c r="O111" s="117">
        <v>83703</v>
      </c>
      <c r="P111" s="117">
        <v>85747</v>
      </c>
      <c r="Q111" s="117">
        <v>86817</v>
      </c>
      <c r="R111" s="117">
        <v>90756</v>
      </c>
      <c r="S111" s="117">
        <v>94185</v>
      </c>
      <c r="T111" s="117">
        <v>98578</v>
      </c>
      <c r="U111" s="117">
        <v>102064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s="6" customFormat="1" ht="12.75">
      <c r="A112" s="184"/>
      <c r="C112" s="35"/>
      <c r="D112" s="112"/>
      <c r="E112" s="112"/>
      <c r="F112" s="112"/>
      <c r="G112" s="112"/>
      <c r="H112" s="112"/>
      <c r="I112" s="112"/>
      <c r="J112" s="112"/>
      <c r="K112" s="112"/>
      <c r="L112" s="112"/>
      <c r="M112" s="30"/>
      <c r="N112" s="30"/>
      <c r="O112" s="159"/>
      <c r="P112" s="159"/>
      <c r="Q112"/>
      <c r="R112"/>
      <c r="S112"/>
      <c r="T112"/>
      <c r="U112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21" ht="12.75">
      <c r="A113" s="181" t="s">
        <v>35</v>
      </c>
      <c r="B113" s="116" t="s">
        <v>36</v>
      </c>
      <c r="C113" s="111" t="s">
        <v>78</v>
      </c>
      <c r="D113" s="112">
        <v>13086</v>
      </c>
      <c r="E113" s="112">
        <v>13344</v>
      </c>
      <c r="F113" s="112">
        <v>14402</v>
      </c>
      <c r="G113" s="112">
        <v>15197</v>
      </c>
      <c r="H113" s="112">
        <v>15701</v>
      </c>
      <c r="I113" s="112">
        <v>16199</v>
      </c>
      <c r="J113" s="112">
        <v>16801</v>
      </c>
      <c r="K113" s="112">
        <v>17510</v>
      </c>
      <c r="L113" s="112">
        <v>18004</v>
      </c>
      <c r="M113" s="112">
        <v>18032</v>
      </c>
      <c r="N113" s="112">
        <v>17764</v>
      </c>
      <c r="O113" s="112">
        <v>18094</v>
      </c>
      <c r="P113" s="112">
        <v>18794</v>
      </c>
      <c r="Q113" s="112">
        <v>19064</v>
      </c>
      <c r="R113" s="112">
        <v>19520</v>
      </c>
      <c r="S113" s="112">
        <v>20177</v>
      </c>
      <c r="T113" s="112">
        <v>21187</v>
      </c>
      <c r="U113" s="112">
        <v>22162</v>
      </c>
    </row>
    <row r="114" spans="1:21" ht="12.75">
      <c r="A114" s="185"/>
      <c r="B114" s="118"/>
      <c r="C114" s="114" t="s">
        <v>102</v>
      </c>
      <c r="D114" s="112">
        <v>20747</v>
      </c>
      <c r="E114" s="112">
        <v>24803</v>
      </c>
      <c r="F114" s="112">
        <v>23064</v>
      </c>
      <c r="G114" s="112">
        <v>21594</v>
      </c>
      <c r="H114" s="112">
        <v>22916</v>
      </c>
      <c r="I114" s="112">
        <v>23459</v>
      </c>
      <c r="J114" s="112">
        <v>23970</v>
      </c>
      <c r="K114" s="112">
        <v>23870</v>
      </c>
      <c r="L114" s="112">
        <v>25212</v>
      </c>
      <c r="M114" s="112">
        <v>24238</v>
      </c>
      <c r="N114" s="30">
        <v>28045</v>
      </c>
      <c r="O114" s="159">
        <v>27361</v>
      </c>
      <c r="P114" s="159">
        <v>24391</v>
      </c>
      <c r="Q114" s="112">
        <v>24751</v>
      </c>
      <c r="R114" s="112">
        <v>25342</v>
      </c>
      <c r="S114" s="112">
        <v>26463</v>
      </c>
      <c r="T114" s="112">
        <v>25883</v>
      </c>
      <c r="U114" s="112">
        <v>26311</v>
      </c>
    </row>
    <row r="115" spans="1:21" ht="12.75">
      <c r="A115" s="185"/>
      <c r="B115" s="118"/>
      <c r="C115" s="111" t="s">
        <v>101</v>
      </c>
      <c r="D115" s="112">
        <v>20957</v>
      </c>
      <c r="E115" s="112">
        <v>21389</v>
      </c>
      <c r="F115" s="112">
        <v>21580</v>
      </c>
      <c r="G115" s="112">
        <v>22438</v>
      </c>
      <c r="H115" s="112">
        <v>23513</v>
      </c>
      <c r="I115" s="112">
        <v>24515</v>
      </c>
      <c r="J115" s="112">
        <v>25279</v>
      </c>
      <c r="K115" s="112">
        <v>26261</v>
      </c>
      <c r="L115" s="112">
        <v>27449</v>
      </c>
      <c r="M115" s="30">
        <v>27605</v>
      </c>
      <c r="N115" s="30">
        <v>28232</v>
      </c>
      <c r="O115" s="159">
        <v>30080</v>
      </c>
      <c r="P115" s="159">
        <v>32363</v>
      </c>
      <c r="Q115" s="112">
        <v>31761</v>
      </c>
      <c r="R115" s="112">
        <v>32591</v>
      </c>
      <c r="S115" s="112">
        <v>34286</v>
      </c>
      <c r="T115" s="112">
        <v>35003</v>
      </c>
      <c r="U115" s="112">
        <v>36465</v>
      </c>
    </row>
    <row r="116" spans="1:21" ht="12.75">
      <c r="A116" s="185"/>
      <c r="B116" s="118"/>
      <c r="C116" s="111" t="s">
        <v>55</v>
      </c>
      <c r="D116" s="112">
        <v>6978</v>
      </c>
      <c r="E116" s="112">
        <v>7844</v>
      </c>
      <c r="F116" s="112">
        <v>7715</v>
      </c>
      <c r="G116" s="112">
        <v>7627</v>
      </c>
      <c r="H116" s="112">
        <v>7898</v>
      </c>
      <c r="I116" s="112">
        <v>8395</v>
      </c>
      <c r="J116" s="112">
        <v>8457</v>
      </c>
      <c r="K116" s="112">
        <v>8509</v>
      </c>
      <c r="L116" s="112">
        <v>8854</v>
      </c>
      <c r="M116" s="30">
        <v>9275</v>
      </c>
      <c r="N116" s="30">
        <v>9833</v>
      </c>
      <c r="O116" s="159">
        <v>9802</v>
      </c>
      <c r="P116" s="159">
        <v>9608</v>
      </c>
      <c r="Q116" s="112">
        <v>9480</v>
      </c>
      <c r="R116" s="112">
        <v>9554</v>
      </c>
      <c r="S116" s="112">
        <v>9970</v>
      </c>
      <c r="T116" s="112">
        <v>10205</v>
      </c>
      <c r="U116" s="112">
        <v>10485</v>
      </c>
    </row>
    <row r="117" spans="1:38" s="6" customFormat="1" ht="12.75">
      <c r="A117" s="184"/>
      <c r="C117" s="35" t="s">
        <v>206</v>
      </c>
      <c r="D117" s="117">
        <v>61768</v>
      </c>
      <c r="E117" s="117">
        <v>67380</v>
      </c>
      <c r="F117" s="117">
        <v>66761</v>
      </c>
      <c r="G117" s="117">
        <v>66856</v>
      </c>
      <c r="H117" s="117">
        <v>70028</v>
      </c>
      <c r="I117" s="117">
        <v>72568</v>
      </c>
      <c r="J117" s="117">
        <v>74507</v>
      </c>
      <c r="K117" s="117">
        <v>76150</v>
      </c>
      <c r="L117" s="117">
        <v>79519</v>
      </c>
      <c r="M117" s="117">
        <v>79150</v>
      </c>
      <c r="N117" s="117">
        <v>83874</v>
      </c>
      <c r="O117" s="117">
        <v>85337</v>
      </c>
      <c r="P117" s="117">
        <v>85156</v>
      </c>
      <c r="Q117" s="117">
        <v>85056</v>
      </c>
      <c r="R117" s="117">
        <v>87007</v>
      </c>
      <c r="S117" s="117">
        <v>90896</v>
      </c>
      <c r="T117" s="117">
        <v>92278</v>
      </c>
      <c r="U117" s="117">
        <v>95423</v>
      </c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s="6" customFormat="1" ht="12.75">
      <c r="A118" s="184"/>
      <c r="C118" s="35"/>
      <c r="D118" s="112"/>
      <c r="E118" s="112"/>
      <c r="F118" s="112"/>
      <c r="G118" s="112"/>
      <c r="H118" s="112"/>
      <c r="I118" s="112"/>
      <c r="J118" s="112"/>
      <c r="K118" s="112"/>
      <c r="L118" s="112"/>
      <c r="M118" s="30"/>
      <c r="N118" s="30"/>
      <c r="O118" s="159"/>
      <c r="P118" s="159"/>
      <c r="Q118"/>
      <c r="R118"/>
      <c r="S118"/>
      <c r="T118"/>
      <c r="U118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21" ht="12.75">
      <c r="A119" s="181" t="s">
        <v>37</v>
      </c>
      <c r="B119" s="116" t="s">
        <v>38</v>
      </c>
      <c r="C119" s="111" t="s">
        <v>78</v>
      </c>
      <c r="D119" s="112">
        <v>6937</v>
      </c>
      <c r="E119" s="112">
        <v>6949</v>
      </c>
      <c r="F119" s="112">
        <v>7398</v>
      </c>
      <c r="G119" s="112">
        <v>7840</v>
      </c>
      <c r="H119" s="112">
        <v>8234</v>
      </c>
      <c r="I119" s="112">
        <v>8019</v>
      </c>
      <c r="J119" s="112">
        <v>8240</v>
      </c>
      <c r="K119" s="112">
        <v>8493</v>
      </c>
      <c r="L119" s="112">
        <v>9054</v>
      </c>
      <c r="M119" s="30">
        <v>8964</v>
      </c>
      <c r="N119" s="30">
        <v>8832</v>
      </c>
      <c r="O119" s="159">
        <v>9558</v>
      </c>
      <c r="P119" s="159">
        <v>10210</v>
      </c>
      <c r="Q119" s="159">
        <v>9947</v>
      </c>
      <c r="R119" s="159">
        <v>10349</v>
      </c>
      <c r="S119" s="159">
        <v>10620</v>
      </c>
      <c r="T119" s="159">
        <v>11348</v>
      </c>
      <c r="U119" s="159">
        <v>12034</v>
      </c>
    </row>
    <row r="120" spans="1:21" ht="12.75">
      <c r="A120" s="185"/>
      <c r="B120" s="118"/>
      <c r="C120" s="114" t="s">
        <v>102</v>
      </c>
      <c r="D120" s="112">
        <v>8076</v>
      </c>
      <c r="E120" s="112">
        <v>11456</v>
      </c>
      <c r="F120" s="112">
        <v>10055</v>
      </c>
      <c r="G120" s="112">
        <v>10273</v>
      </c>
      <c r="H120" s="112">
        <v>10241</v>
      </c>
      <c r="I120" s="112">
        <v>11129</v>
      </c>
      <c r="J120" s="112">
        <v>11716</v>
      </c>
      <c r="K120" s="112">
        <v>11061</v>
      </c>
      <c r="L120" s="112">
        <v>13253</v>
      </c>
      <c r="M120" s="30">
        <v>11529</v>
      </c>
      <c r="N120" s="30">
        <v>14230</v>
      </c>
      <c r="O120" s="30">
        <v>13303</v>
      </c>
      <c r="P120" s="30">
        <v>11712</v>
      </c>
      <c r="Q120" s="159">
        <v>11620</v>
      </c>
      <c r="R120" s="159">
        <v>11499</v>
      </c>
      <c r="S120" s="159">
        <v>11340</v>
      </c>
      <c r="T120" s="159">
        <v>11669</v>
      </c>
      <c r="U120" s="159">
        <v>12428</v>
      </c>
    </row>
    <row r="121" spans="1:21" ht="12.75">
      <c r="A121" s="185"/>
      <c r="B121" s="118"/>
      <c r="C121" s="111" t="s">
        <v>101</v>
      </c>
      <c r="D121" s="112">
        <v>9930</v>
      </c>
      <c r="E121" s="112">
        <v>9817</v>
      </c>
      <c r="F121" s="112">
        <v>10120</v>
      </c>
      <c r="G121" s="112">
        <v>10666</v>
      </c>
      <c r="H121" s="112">
        <v>11177</v>
      </c>
      <c r="I121" s="112">
        <v>11704</v>
      </c>
      <c r="J121" s="112">
        <v>12553</v>
      </c>
      <c r="K121" s="112">
        <v>12170</v>
      </c>
      <c r="L121" s="112">
        <v>12986</v>
      </c>
      <c r="M121" s="112">
        <v>12944</v>
      </c>
      <c r="N121" s="112">
        <v>15944</v>
      </c>
      <c r="O121" s="112">
        <v>13655</v>
      </c>
      <c r="P121" s="112">
        <v>14161</v>
      </c>
      <c r="Q121" s="159">
        <v>14787</v>
      </c>
      <c r="R121" s="159">
        <v>15698</v>
      </c>
      <c r="S121" s="159">
        <v>16204</v>
      </c>
      <c r="T121" s="159">
        <v>17286</v>
      </c>
      <c r="U121" s="159">
        <v>17783</v>
      </c>
    </row>
    <row r="122" spans="1:21" ht="12.75">
      <c r="A122" s="185"/>
      <c r="B122" s="118"/>
      <c r="C122" s="111" t="s">
        <v>55</v>
      </c>
      <c r="D122" s="112">
        <v>3013</v>
      </c>
      <c r="E122" s="112">
        <v>3612</v>
      </c>
      <c r="F122" s="112">
        <v>3486</v>
      </c>
      <c r="G122" s="112">
        <v>3627</v>
      </c>
      <c r="H122" s="112">
        <v>3644</v>
      </c>
      <c r="I122" s="112">
        <v>3996</v>
      </c>
      <c r="J122" s="112">
        <v>4167</v>
      </c>
      <c r="K122" s="112">
        <v>3943</v>
      </c>
      <c r="L122" s="112">
        <v>4412</v>
      </c>
      <c r="M122" s="112">
        <v>4378</v>
      </c>
      <c r="N122" s="30">
        <v>5272</v>
      </c>
      <c r="O122" s="30">
        <v>4600</v>
      </c>
      <c r="P122" s="30">
        <v>4380</v>
      </c>
      <c r="Q122" s="159">
        <v>4431</v>
      </c>
      <c r="R122" s="159">
        <v>4485</v>
      </c>
      <c r="S122" s="159">
        <v>4520</v>
      </c>
      <c r="T122" s="159">
        <v>4854</v>
      </c>
      <c r="U122" s="159">
        <v>5048</v>
      </c>
    </row>
    <row r="123" spans="1:38" s="6" customFormat="1" ht="12.75">
      <c r="A123" s="184"/>
      <c r="C123" s="35" t="s">
        <v>206</v>
      </c>
      <c r="D123" s="117">
        <v>27956</v>
      </c>
      <c r="E123" s="117">
        <v>31834</v>
      </c>
      <c r="F123" s="117">
        <v>31059</v>
      </c>
      <c r="G123" s="117">
        <v>32406</v>
      </c>
      <c r="H123" s="117">
        <v>33296</v>
      </c>
      <c r="I123" s="117">
        <v>34848</v>
      </c>
      <c r="J123" s="117">
        <v>36676</v>
      </c>
      <c r="K123" s="117">
        <v>35667</v>
      </c>
      <c r="L123" s="117">
        <v>39705</v>
      </c>
      <c r="M123" s="117">
        <v>37815</v>
      </c>
      <c r="N123" s="117">
        <v>44278</v>
      </c>
      <c r="O123" s="117">
        <v>41116</v>
      </c>
      <c r="P123" s="117">
        <v>40463</v>
      </c>
      <c r="Q123" s="117">
        <v>40785</v>
      </c>
      <c r="R123" s="117">
        <v>42031</v>
      </c>
      <c r="S123" s="117">
        <v>42684</v>
      </c>
      <c r="T123" s="117">
        <v>45157</v>
      </c>
      <c r="U123" s="117">
        <v>47293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s="6" customFormat="1" ht="12.75">
      <c r="A124" s="184"/>
      <c r="C124" s="35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30"/>
      <c r="O124" s="30"/>
      <c r="P124" s="30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21" ht="12.75">
      <c r="A125" s="181" t="s">
        <v>39</v>
      </c>
      <c r="B125" s="116" t="s">
        <v>40</v>
      </c>
      <c r="C125" s="111" t="s">
        <v>78</v>
      </c>
      <c r="D125" s="112">
        <v>14800</v>
      </c>
      <c r="E125" s="112">
        <v>16081</v>
      </c>
      <c r="F125" s="112">
        <v>15889</v>
      </c>
      <c r="G125" s="112">
        <v>16847</v>
      </c>
      <c r="H125" s="112">
        <v>17848</v>
      </c>
      <c r="I125" s="112">
        <v>17579</v>
      </c>
      <c r="J125" s="112">
        <v>18538</v>
      </c>
      <c r="K125" s="112">
        <v>18905</v>
      </c>
      <c r="L125" s="112">
        <v>19723</v>
      </c>
      <c r="M125" s="30">
        <v>19640</v>
      </c>
      <c r="N125" s="30">
        <v>20245</v>
      </c>
      <c r="O125" s="30">
        <v>21012</v>
      </c>
      <c r="P125" s="30">
        <v>22149</v>
      </c>
      <c r="Q125" s="30">
        <v>22145</v>
      </c>
      <c r="R125" s="30">
        <v>22814</v>
      </c>
      <c r="S125" s="30">
        <v>23545</v>
      </c>
      <c r="T125" s="30">
        <v>24633</v>
      </c>
      <c r="U125" s="30">
        <v>25564</v>
      </c>
    </row>
    <row r="126" spans="1:21" ht="12.75">
      <c r="A126" s="185"/>
      <c r="B126" s="118"/>
      <c r="C126" s="114" t="s">
        <v>102</v>
      </c>
      <c r="D126" s="112">
        <v>15686</v>
      </c>
      <c r="E126" s="112">
        <v>17367</v>
      </c>
      <c r="F126" s="112">
        <v>19162</v>
      </c>
      <c r="G126" s="112">
        <v>20286</v>
      </c>
      <c r="H126" s="112">
        <v>22353</v>
      </c>
      <c r="I126" s="112">
        <v>23426</v>
      </c>
      <c r="J126" s="112">
        <v>27352</v>
      </c>
      <c r="K126" s="112">
        <v>26110</v>
      </c>
      <c r="L126" s="112">
        <v>26759</v>
      </c>
      <c r="M126" s="30">
        <v>23674</v>
      </c>
      <c r="N126" s="30">
        <v>28409</v>
      </c>
      <c r="O126" s="30">
        <v>27768</v>
      </c>
      <c r="P126" s="30">
        <v>27737</v>
      </c>
      <c r="Q126" s="30">
        <v>26693</v>
      </c>
      <c r="R126" s="30">
        <v>26510</v>
      </c>
      <c r="S126" s="30">
        <v>29683</v>
      </c>
      <c r="T126" s="30">
        <v>29272</v>
      </c>
      <c r="U126" s="30">
        <v>30292</v>
      </c>
    </row>
    <row r="127" spans="1:21" ht="12.75">
      <c r="A127" s="185"/>
      <c r="B127" s="118"/>
      <c r="C127" s="111" t="s">
        <v>101</v>
      </c>
      <c r="D127" s="112">
        <v>18675</v>
      </c>
      <c r="E127" s="112">
        <v>19209</v>
      </c>
      <c r="F127" s="112">
        <v>19217</v>
      </c>
      <c r="G127" s="112">
        <v>20438</v>
      </c>
      <c r="H127" s="112">
        <v>21608</v>
      </c>
      <c r="I127" s="112">
        <v>22713</v>
      </c>
      <c r="J127" s="112">
        <v>23771</v>
      </c>
      <c r="K127" s="112">
        <v>24324</v>
      </c>
      <c r="L127" s="112">
        <v>25244</v>
      </c>
      <c r="M127" s="30">
        <v>24820</v>
      </c>
      <c r="N127" s="30">
        <v>25938</v>
      </c>
      <c r="O127" s="30">
        <v>27175</v>
      </c>
      <c r="P127" s="30">
        <v>28250</v>
      </c>
      <c r="Q127" s="30">
        <v>28985</v>
      </c>
      <c r="R127" s="30">
        <v>30293</v>
      </c>
      <c r="S127" s="30">
        <v>31782</v>
      </c>
      <c r="T127" s="30">
        <v>33958</v>
      </c>
      <c r="U127" s="30">
        <v>34742</v>
      </c>
    </row>
    <row r="128" spans="1:21" ht="12.75">
      <c r="A128" s="185"/>
      <c r="B128" s="118"/>
      <c r="C128" s="111" t="s">
        <v>55</v>
      </c>
      <c r="D128" s="112">
        <v>5750</v>
      </c>
      <c r="E128" s="112">
        <v>6211</v>
      </c>
      <c r="F128" s="112">
        <v>6632</v>
      </c>
      <c r="G128" s="112">
        <v>7054</v>
      </c>
      <c r="H128" s="112">
        <v>7478</v>
      </c>
      <c r="I128" s="112">
        <v>8074</v>
      </c>
      <c r="J128" s="112">
        <v>8779</v>
      </c>
      <c r="K128" s="112">
        <v>8560</v>
      </c>
      <c r="L128" s="112">
        <v>8743</v>
      </c>
      <c r="M128" s="30">
        <v>8676</v>
      </c>
      <c r="N128" s="30">
        <v>9496</v>
      </c>
      <c r="O128" s="159">
        <v>9375</v>
      </c>
      <c r="P128" s="159">
        <v>9478</v>
      </c>
      <c r="Q128" s="30">
        <v>9338</v>
      </c>
      <c r="R128" s="30">
        <v>9367</v>
      </c>
      <c r="S128" s="30">
        <v>10089</v>
      </c>
      <c r="T128" s="30">
        <v>10599</v>
      </c>
      <c r="U128" s="30">
        <v>10863</v>
      </c>
    </row>
    <row r="129" spans="1:38" s="6" customFormat="1" ht="12.75">
      <c r="A129" s="184"/>
      <c r="C129" s="35" t="s">
        <v>206</v>
      </c>
      <c r="D129" s="117">
        <v>54911</v>
      </c>
      <c r="E129" s="117">
        <v>58868</v>
      </c>
      <c r="F129" s="117">
        <v>60900</v>
      </c>
      <c r="G129" s="117">
        <v>64625</v>
      </c>
      <c r="H129" s="117">
        <v>69287</v>
      </c>
      <c r="I129" s="117">
        <v>71792</v>
      </c>
      <c r="J129" s="117">
        <v>78440</v>
      </c>
      <c r="K129" s="117">
        <v>77899</v>
      </c>
      <c r="L129" s="117">
        <v>80469</v>
      </c>
      <c r="M129" s="117">
        <v>76810</v>
      </c>
      <c r="N129" s="117">
        <v>84088</v>
      </c>
      <c r="O129" s="117">
        <v>85330</v>
      </c>
      <c r="P129" s="117">
        <v>87614</v>
      </c>
      <c r="Q129" s="117">
        <v>87161</v>
      </c>
      <c r="R129" s="117">
        <v>88984</v>
      </c>
      <c r="S129" s="117">
        <v>95099</v>
      </c>
      <c r="T129" s="117">
        <v>98462</v>
      </c>
      <c r="U129" s="117">
        <v>101461</v>
      </c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s="6" customFormat="1" ht="12.75">
      <c r="A130" s="184"/>
      <c r="C130" s="35"/>
      <c r="D130" s="112"/>
      <c r="E130" s="112"/>
      <c r="F130" s="112"/>
      <c r="G130" s="112"/>
      <c r="H130" s="112"/>
      <c r="I130" s="112"/>
      <c r="J130" s="112"/>
      <c r="K130" s="112"/>
      <c r="L130" s="112"/>
      <c r="M130" s="30"/>
      <c r="N130" s="30"/>
      <c r="O130" s="159"/>
      <c r="P130" s="159"/>
      <c r="Q130"/>
      <c r="R130"/>
      <c r="S130"/>
      <c r="T130"/>
      <c r="U130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21" ht="12.75">
      <c r="A131" s="181" t="s">
        <v>41</v>
      </c>
      <c r="B131" s="116" t="s">
        <v>42</v>
      </c>
      <c r="C131" s="115" t="s">
        <v>78</v>
      </c>
      <c r="D131" s="112">
        <v>16303</v>
      </c>
      <c r="E131" s="112">
        <v>17272</v>
      </c>
      <c r="F131" s="112">
        <v>17122</v>
      </c>
      <c r="G131" s="112">
        <v>18247</v>
      </c>
      <c r="H131" s="112">
        <v>18883</v>
      </c>
      <c r="I131" s="112">
        <v>19259</v>
      </c>
      <c r="J131" s="112">
        <v>20049</v>
      </c>
      <c r="K131" s="112">
        <v>20289</v>
      </c>
      <c r="L131" s="112">
        <v>20998</v>
      </c>
      <c r="M131" s="112">
        <v>20822</v>
      </c>
      <c r="N131" s="112">
        <v>21179</v>
      </c>
      <c r="O131" s="112">
        <v>21621</v>
      </c>
      <c r="P131" s="112">
        <v>22398</v>
      </c>
      <c r="Q131" s="112">
        <v>23086</v>
      </c>
      <c r="R131" s="112">
        <v>23774</v>
      </c>
      <c r="S131" s="112">
        <v>24444</v>
      </c>
      <c r="T131" s="112">
        <v>25627</v>
      </c>
      <c r="U131" s="112">
        <v>26289</v>
      </c>
    </row>
    <row r="132" spans="1:21" ht="12.75">
      <c r="A132" s="185"/>
      <c r="B132" s="118"/>
      <c r="C132" s="119" t="s">
        <v>102</v>
      </c>
      <c r="D132" s="112">
        <v>19518</v>
      </c>
      <c r="E132" s="112">
        <v>20896</v>
      </c>
      <c r="F132" s="112">
        <v>22751</v>
      </c>
      <c r="G132" s="112">
        <v>22520</v>
      </c>
      <c r="H132" s="112">
        <v>25096</v>
      </c>
      <c r="I132" s="112">
        <v>27640</v>
      </c>
      <c r="J132" s="112">
        <v>32526</v>
      </c>
      <c r="K132" s="112">
        <v>32616</v>
      </c>
      <c r="L132" s="112">
        <v>38418</v>
      </c>
      <c r="M132" s="112">
        <v>24416</v>
      </c>
      <c r="N132" s="30">
        <v>43947</v>
      </c>
      <c r="O132" s="159">
        <v>44520</v>
      </c>
      <c r="P132" s="159">
        <v>39716</v>
      </c>
      <c r="Q132" s="112">
        <v>37710</v>
      </c>
      <c r="R132" s="112">
        <v>34794</v>
      </c>
      <c r="S132" s="112">
        <v>33400</v>
      </c>
      <c r="T132" s="112">
        <v>33752</v>
      </c>
      <c r="U132" s="112">
        <v>39348</v>
      </c>
    </row>
    <row r="133" spans="1:21" ht="12.75">
      <c r="A133" s="185"/>
      <c r="B133" s="118"/>
      <c r="C133" s="115" t="s">
        <v>101</v>
      </c>
      <c r="D133" s="112">
        <v>18576</v>
      </c>
      <c r="E133" s="112">
        <v>18661</v>
      </c>
      <c r="F133" s="112">
        <v>18846</v>
      </c>
      <c r="G133" s="112">
        <v>19838</v>
      </c>
      <c r="H133" s="112">
        <v>20532</v>
      </c>
      <c r="I133" s="112">
        <v>21540</v>
      </c>
      <c r="J133" s="112">
        <v>22957</v>
      </c>
      <c r="K133" s="112">
        <v>23272</v>
      </c>
      <c r="L133" s="112">
        <v>24521</v>
      </c>
      <c r="M133" s="30">
        <v>24518</v>
      </c>
      <c r="N133" s="30">
        <v>25829</v>
      </c>
      <c r="O133" s="159">
        <v>26953</v>
      </c>
      <c r="P133" s="159">
        <v>28440</v>
      </c>
      <c r="Q133" s="112">
        <v>29317</v>
      </c>
      <c r="R133" s="112">
        <v>31444</v>
      </c>
      <c r="S133" s="112">
        <v>32388</v>
      </c>
      <c r="T133" s="112">
        <v>33819</v>
      </c>
      <c r="U133" s="112">
        <v>35644</v>
      </c>
    </row>
    <row r="134" spans="1:21" ht="12.75">
      <c r="A134" s="185"/>
      <c r="B134" s="118"/>
      <c r="C134" s="115" t="s">
        <v>55</v>
      </c>
      <c r="D134" s="112">
        <v>6374</v>
      </c>
      <c r="E134" s="112">
        <v>6717</v>
      </c>
      <c r="F134" s="112">
        <v>7188</v>
      </c>
      <c r="G134" s="112">
        <v>7337</v>
      </c>
      <c r="H134" s="112">
        <v>7762</v>
      </c>
      <c r="I134" s="112">
        <v>8607</v>
      </c>
      <c r="J134" s="112">
        <v>9527</v>
      </c>
      <c r="K134" s="112">
        <v>9486</v>
      </c>
      <c r="L134" s="112">
        <v>10582</v>
      </c>
      <c r="M134" s="30">
        <v>8755</v>
      </c>
      <c r="N134" s="30">
        <v>12191</v>
      </c>
      <c r="O134" s="30">
        <v>12196</v>
      </c>
      <c r="P134" s="30">
        <v>11538</v>
      </c>
      <c r="Q134" s="112">
        <v>11245</v>
      </c>
      <c r="R134" s="112">
        <v>10922</v>
      </c>
      <c r="S134" s="112">
        <v>10798</v>
      </c>
      <c r="T134" s="112">
        <v>11323</v>
      </c>
      <c r="U134" s="112">
        <v>12529</v>
      </c>
    </row>
    <row r="135" spans="1:38" s="6" customFormat="1" ht="12.75">
      <c r="A135" s="187"/>
      <c r="C135" s="35" t="s">
        <v>206</v>
      </c>
      <c r="D135" s="117">
        <v>60771</v>
      </c>
      <c r="E135" s="117">
        <v>63546</v>
      </c>
      <c r="F135" s="117">
        <v>65907</v>
      </c>
      <c r="G135" s="117">
        <v>67942</v>
      </c>
      <c r="H135" s="117">
        <v>72273</v>
      </c>
      <c r="I135" s="117">
        <v>77046</v>
      </c>
      <c r="J135" s="117">
        <v>85059</v>
      </c>
      <c r="K135" s="117">
        <v>85663</v>
      </c>
      <c r="L135" s="117">
        <v>94519</v>
      </c>
      <c r="M135" s="117">
        <v>78511</v>
      </c>
      <c r="N135" s="117">
        <v>103146</v>
      </c>
      <c r="O135" s="117">
        <v>105290</v>
      </c>
      <c r="P135" s="117">
        <v>102092</v>
      </c>
      <c r="Q135" s="117">
        <v>101358</v>
      </c>
      <c r="R135" s="117">
        <v>100934</v>
      </c>
      <c r="S135" s="117">
        <v>101030</v>
      </c>
      <c r="T135" s="117">
        <v>104521</v>
      </c>
      <c r="U135" s="117">
        <v>113810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s="6" customFormat="1" ht="12.75">
      <c r="A136" s="187"/>
      <c r="C136" s="35"/>
      <c r="D136" s="112"/>
      <c r="E136" s="112"/>
      <c r="F136" s="112"/>
      <c r="G136" s="112"/>
      <c r="H136" s="112"/>
      <c r="I136" s="112"/>
      <c r="J136" s="112"/>
      <c r="K136" s="112"/>
      <c r="L136" s="112"/>
      <c r="M136" s="30"/>
      <c r="N136" s="30"/>
      <c r="O136" s="30"/>
      <c r="P136" s="30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s="6" customFormat="1" ht="12.75">
      <c r="A137" s="188" t="s">
        <v>43</v>
      </c>
      <c r="B137" s="121" t="s">
        <v>57</v>
      </c>
      <c r="C137" s="5" t="s">
        <v>78</v>
      </c>
      <c r="D137" s="112">
        <v>588</v>
      </c>
      <c r="E137" s="112">
        <v>592</v>
      </c>
      <c r="F137" s="112">
        <v>590</v>
      </c>
      <c r="G137" s="112">
        <v>704</v>
      </c>
      <c r="H137" s="112">
        <v>710</v>
      </c>
      <c r="I137" s="112">
        <v>734</v>
      </c>
      <c r="J137" s="112">
        <v>750</v>
      </c>
      <c r="K137" s="112">
        <v>761</v>
      </c>
      <c r="L137" s="112">
        <v>762</v>
      </c>
      <c r="M137" s="30">
        <v>873</v>
      </c>
      <c r="N137" s="30">
        <v>943</v>
      </c>
      <c r="O137" s="30">
        <v>996</v>
      </c>
      <c r="P137" s="30">
        <v>838</v>
      </c>
      <c r="Q137" s="30">
        <v>861</v>
      </c>
      <c r="R137" s="30">
        <v>856</v>
      </c>
      <c r="S137" s="30">
        <v>846</v>
      </c>
      <c r="T137" s="30">
        <v>873</v>
      </c>
      <c r="U137" s="30">
        <v>908</v>
      </c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2:21" ht="12.75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30"/>
      <c r="N138" s="30"/>
      <c r="O138" s="126"/>
      <c r="P138" s="126"/>
      <c r="Q138" s="126"/>
      <c r="R138" s="46"/>
      <c r="S138" s="126"/>
      <c r="T138" s="126"/>
      <c r="U138" s="126"/>
    </row>
    <row r="139" spans="2:21" ht="12.75">
      <c r="B139" s="35" t="s">
        <v>59</v>
      </c>
      <c r="C139" s="111" t="s">
        <v>78</v>
      </c>
      <c r="D139" s="112">
        <v>454121</v>
      </c>
      <c r="E139" s="112">
        <v>478403</v>
      </c>
      <c r="F139" s="112">
        <v>503444</v>
      </c>
      <c r="G139" s="112">
        <v>533209</v>
      </c>
      <c r="H139" s="112">
        <v>551186</v>
      </c>
      <c r="I139" s="112">
        <v>567946</v>
      </c>
      <c r="J139" s="112">
        <v>591485</v>
      </c>
      <c r="K139" s="112">
        <v>618391</v>
      </c>
      <c r="L139" s="112">
        <v>643261</v>
      </c>
      <c r="M139" s="112">
        <v>651441</v>
      </c>
      <c r="N139" s="112">
        <v>664971</v>
      </c>
      <c r="O139" s="112">
        <v>686098</v>
      </c>
      <c r="P139" s="112">
        <v>713076</v>
      </c>
      <c r="Q139" s="112">
        <v>735712</v>
      </c>
      <c r="R139" s="112">
        <v>762537</v>
      </c>
      <c r="S139" s="112">
        <v>796357</v>
      </c>
      <c r="T139" s="112">
        <v>838883</v>
      </c>
      <c r="U139" s="112">
        <v>879905</v>
      </c>
    </row>
    <row r="140" spans="2:21" ht="12.75">
      <c r="B140" s="111"/>
      <c r="C140" s="114" t="s">
        <v>102</v>
      </c>
      <c r="D140" s="112">
        <v>680108</v>
      </c>
      <c r="E140" s="112">
        <v>697688</v>
      </c>
      <c r="F140" s="112">
        <v>712357</v>
      </c>
      <c r="G140" s="112">
        <v>734182</v>
      </c>
      <c r="H140" s="112">
        <v>780286</v>
      </c>
      <c r="I140" s="112">
        <v>789217</v>
      </c>
      <c r="J140" s="112">
        <v>861062</v>
      </c>
      <c r="K140" s="112">
        <v>928068</v>
      </c>
      <c r="L140" s="112">
        <v>924208</v>
      </c>
      <c r="M140" s="112">
        <v>820343</v>
      </c>
      <c r="N140" s="112">
        <v>946087</v>
      </c>
      <c r="O140" s="112">
        <v>963264</v>
      </c>
      <c r="P140" s="112">
        <v>923891</v>
      </c>
      <c r="Q140" s="112">
        <v>916063</v>
      </c>
      <c r="R140" s="112">
        <v>945278</v>
      </c>
      <c r="S140" s="112">
        <v>961741</v>
      </c>
      <c r="T140" s="112">
        <v>994654</v>
      </c>
      <c r="U140" s="112">
        <v>1064376</v>
      </c>
    </row>
    <row r="141" spans="2:21" ht="12.75">
      <c r="B141" s="111"/>
      <c r="C141" s="111" t="s">
        <v>101</v>
      </c>
      <c r="D141" s="112">
        <v>972816</v>
      </c>
      <c r="E141" s="112">
        <v>1014987</v>
      </c>
      <c r="F141" s="112">
        <v>1053072</v>
      </c>
      <c r="G141" s="112">
        <v>1096403</v>
      </c>
      <c r="H141" s="112">
        <v>1148767</v>
      </c>
      <c r="I141" s="112">
        <v>1204601</v>
      </c>
      <c r="J141" s="112">
        <v>1282251</v>
      </c>
      <c r="K141" s="112">
        <v>1365284</v>
      </c>
      <c r="L141" s="112">
        <v>1428622</v>
      </c>
      <c r="M141" s="112">
        <v>1419501</v>
      </c>
      <c r="N141" s="112">
        <v>1487559</v>
      </c>
      <c r="O141" s="112">
        <v>1578035</v>
      </c>
      <c r="P141" s="112">
        <v>1621079</v>
      </c>
      <c r="Q141" s="112">
        <v>1685691</v>
      </c>
      <c r="R141" s="112">
        <v>1783151</v>
      </c>
      <c r="S141" s="112">
        <v>1963342</v>
      </c>
      <c r="T141" s="112">
        <v>2042839</v>
      </c>
      <c r="U141" s="112">
        <v>2105156</v>
      </c>
    </row>
    <row r="142" spans="1:38" s="6" customFormat="1" ht="12.75">
      <c r="A142"/>
      <c r="B142"/>
      <c r="C142" s="111" t="s">
        <v>55</v>
      </c>
      <c r="D142" s="112">
        <v>276581</v>
      </c>
      <c r="E142" s="112">
        <v>290838</v>
      </c>
      <c r="F142" s="112">
        <v>305086</v>
      </c>
      <c r="G142" s="112">
        <v>317069</v>
      </c>
      <c r="H142" s="112">
        <v>328164</v>
      </c>
      <c r="I142" s="112">
        <v>348919</v>
      </c>
      <c r="J142" s="112">
        <v>368036</v>
      </c>
      <c r="K142" s="112">
        <v>389240</v>
      </c>
      <c r="L142" s="112">
        <v>395590</v>
      </c>
      <c r="M142" s="112">
        <v>400724</v>
      </c>
      <c r="N142" s="112">
        <v>425207</v>
      </c>
      <c r="O142" s="112">
        <v>433646</v>
      </c>
      <c r="P142" s="112">
        <v>430825</v>
      </c>
      <c r="Q142" s="112">
        <v>436473</v>
      </c>
      <c r="R142" s="112">
        <v>449959</v>
      </c>
      <c r="S142" s="112">
        <v>480103</v>
      </c>
      <c r="T142" s="112">
        <v>509121</v>
      </c>
      <c r="U142" s="112">
        <v>529396</v>
      </c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21" ht="13.5" thickBot="1">
      <c r="A143" s="122"/>
      <c r="B143" s="122"/>
      <c r="C143" s="101" t="s">
        <v>206</v>
      </c>
      <c r="D143" s="221">
        <v>2383626</v>
      </c>
      <c r="E143" s="221">
        <v>2481916</v>
      </c>
      <c r="F143" s="221">
        <v>2573959</v>
      </c>
      <c r="G143" s="221">
        <v>2680863</v>
      </c>
      <c r="H143" s="221">
        <v>2808403</v>
      </c>
      <c r="I143" s="221">
        <v>2910683</v>
      </c>
      <c r="J143" s="221">
        <v>3102834</v>
      </c>
      <c r="K143" s="221">
        <v>3300983</v>
      </c>
      <c r="L143" s="221">
        <v>3391681</v>
      </c>
      <c r="M143" s="221">
        <v>3292009</v>
      </c>
      <c r="N143" s="221">
        <v>3523824</v>
      </c>
      <c r="O143" s="221">
        <v>3661043</v>
      </c>
      <c r="P143" s="221">
        <v>3688871</v>
      </c>
      <c r="Q143" s="221">
        <v>3773939</v>
      </c>
      <c r="R143" s="221">
        <v>3940925</v>
      </c>
      <c r="S143" s="221">
        <v>4201543</v>
      </c>
      <c r="T143" s="221">
        <v>4385497</v>
      </c>
      <c r="U143" s="221">
        <v>4578833</v>
      </c>
    </row>
    <row r="144" spans="1:21" ht="12.75">
      <c r="A144" s="200" t="s">
        <v>819</v>
      </c>
      <c r="B144" s="200"/>
      <c r="C144" s="135"/>
      <c r="D144" s="112"/>
      <c r="E144" s="112"/>
      <c r="F144" s="112"/>
      <c r="G144" s="112"/>
      <c r="H144" s="112"/>
      <c r="I144" s="112"/>
      <c r="J144" s="112"/>
      <c r="K144" s="112"/>
      <c r="L144" s="112"/>
      <c r="O144" s="7"/>
      <c r="S144" s="6"/>
      <c r="T144" s="6"/>
      <c r="U144" s="6"/>
    </row>
    <row r="145" spans="1:21" ht="12.75">
      <c r="A145" s="136" t="s">
        <v>214</v>
      </c>
      <c r="B145" s="200"/>
      <c r="C145" s="135"/>
      <c r="D145" s="112"/>
      <c r="E145" s="112"/>
      <c r="F145" s="112"/>
      <c r="G145" s="112"/>
      <c r="H145" s="112"/>
      <c r="I145" s="112"/>
      <c r="J145" s="112"/>
      <c r="K145" s="112"/>
      <c r="L145" s="112"/>
      <c r="O145" s="7"/>
      <c r="U145" s="46"/>
    </row>
    <row r="146" spans="1:15" ht="12.75">
      <c r="A146" s="9" t="s">
        <v>76</v>
      </c>
      <c r="B146" s="9"/>
      <c r="C146" s="9"/>
      <c r="D146" s="112"/>
      <c r="E146" s="112"/>
      <c r="F146" s="112"/>
      <c r="G146" s="112"/>
      <c r="H146" s="112"/>
      <c r="I146" s="112"/>
      <c r="J146" s="112"/>
      <c r="K146" s="112"/>
      <c r="L146" s="112"/>
      <c r="O146" s="7"/>
    </row>
    <row r="147" spans="1:17" ht="12.75">
      <c r="A147" s="14" t="s">
        <v>77</v>
      </c>
      <c r="B147" s="9"/>
      <c r="C147" s="9"/>
      <c r="D147" s="112"/>
      <c r="E147" s="112"/>
      <c r="F147" s="112"/>
      <c r="G147" s="112"/>
      <c r="H147" s="112"/>
      <c r="I147" s="112"/>
      <c r="J147" s="112"/>
      <c r="K147" s="112"/>
      <c r="L147" s="112"/>
      <c r="N147" s="35"/>
      <c r="O147" s="6"/>
      <c r="P147" s="6"/>
      <c r="Q147" s="6"/>
    </row>
    <row r="148" spans="1:17" ht="12.75">
      <c r="A148" s="5" t="s">
        <v>834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1:21" ht="12.75">
      <c r="A149" s="14" t="s">
        <v>832</v>
      </c>
      <c r="B149" s="28"/>
      <c r="C149" s="28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35"/>
      <c r="O149" s="6"/>
      <c r="P149" s="6"/>
      <c r="Q149" s="6"/>
      <c r="S149" s="6"/>
      <c r="T149" s="6"/>
      <c r="U149" s="6"/>
    </row>
    <row r="150" spans="1:21" ht="12.75">
      <c r="A150" s="83"/>
      <c r="B150" s="28"/>
      <c r="C150" s="28"/>
      <c r="D150" s="112"/>
      <c r="E150" s="112"/>
      <c r="F150" s="112"/>
      <c r="G150" s="112"/>
      <c r="H150" s="112"/>
      <c r="I150" s="112"/>
      <c r="J150" s="112"/>
      <c r="K150" s="112"/>
      <c r="L150" s="112"/>
      <c r="O150" s="7"/>
      <c r="S150" s="6"/>
      <c r="T150" s="6"/>
      <c r="U150" s="6"/>
    </row>
    <row r="151" spans="4:15" ht="12.75">
      <c r="D151" s="112"/>
      <c r="E151" s="112"/>
      <c r="F151" s="112"/>
      <c r="G151" s="112"/>
      <c r="H151" s="112"/>
      <c r="I151" s="112"/>
      <c r="J151" s="112"/>
      <c r="K151" s="112"/>
      <c r="L151" s="112"/>
      <c r="O151" s="7"/>
    </row>
    <row r="152" spans="4:15" ht="12.75">
      <c r="D152" s="112"/>
      <c r="E152" s="112"/>
      <c r="F152" s="112"/>
      <c r="G152" s="112"/>
      <c r="H152" s="112"/>
      <c r="I152" s="112"/>
      <c r="J152" s="112"/>
      <c r="K152" s="112"/>
      <c r="L152" s="112"/>
      <c r="O152" s="7"/>
    </row>
    <row r="153" spans="4:15" ht="12.75">
      <c r="D153" s="112"/>
      <c r="E153" s="112"/>
      <c r="F153" s="112"/>
      <c r="G153" s="112"/>
      <c r="H153" s="112"/>
      <c r="I153" s="112"/>
      <c r="J153" s="112"/>
      <c r="K153" s="112"/>
      <c r="L153" s="112"/>
      <c r="O153" s="7"/>
    </row>
    <row r="154" spans="4:17" ht="12.75"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4:21" ht="12.75"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O155" s="7"/>
      <c r="S155" s="6"/>
      <c r="T155" s="6"/>
      <c r="U155" s="6"/>
    </row>
    <row r="156" spans="4:21" ht="12.75">
      <c r="D156" s="112"/>
      <c r="E156" s="112"/>
      <c r="F156" s="112"/>
      <c r="G156" s="112"/>
      <c r="H156" s="112"/>
      <c r="I156" s="112"/>
      <c r="J156" s="112"/>
      <c r="K156" s="112"/>
      <c r="L156" s="112"/>
      <c r="O156" s="7"/>
      <c r="S156" s="6"/>
      <c r="T156" s="6"/>
      <c r="U156" s="6"/>
    </row>
    <row r="157" spans="4:17" ht="12.75">
      <c r="D157" s="112"/>
      <c r="E157" s="112"/>
      <c r="F157" s="112"/>
      <c r="G157" s="112"/>
      <c r="H157" s="112"/>
      <c r="I157" s="112"/>
      <c r="J157" s="112"/>
      <c r="K157" s="112"/>
      <c r="L157" s="112"/>
      <c r="N157" s="35"/>
      <c r="O157" s="6"/>
      <c r="P157" s="6"/>
      <c r="Q157" s="6"/>
    </row>
    <row r="158" spans="4:15" ht="12.75">
      <c r="D158" s="112"/>
      <c r="E158" s="112"/>
      <c r="F158" s="112"/>
      <c r="G158" s="112"/>
      <c r="H158" s="112"/>
      <c r="I158" s="112"/>
      <c r="J158" s="112"/>
      <c r="K158" s="112"/>
      <c r="L158" s="112"/>
      <c r="O158" s="7"/>
    </row>
    <row r="159" spans="4:15" ht="12.75">
      <c r="D159" s="112"/>
      <c r="E159" s="112"/>
      <c r="F159" s="112"/>
      <c r="G159" s="112"/>
      <c r="H159" s="112"/>
      <c r="I159" s="112"/>
      <c r="J159" s="112"/>
      <c r="K159" s="112"/>
      <c r="L159" s="112"/>
      <c r="O159" s="7"/>
    </row>
    <row r="160" spans="4:17" ht="12.75"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4:21" ht="12.75"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O161" s="7"/>
      <c r="S161" s="6"/>
      <c r="T161" s="6"/>
      <c r="U161" s="6"/>
    </row>
    <row r="162" spans="4:21" ht="12.75">
      <c r="D162" s="112"/>
      <c r="E162" s="112"/>
      <c r="F162" s="112"/>
      <c r="G162" s="112"/>
      <c r="H162" s="112"/>
      <c r="I162" s="112"/>
      <c r="J162" s="112"/>
      <c r="K162" s="112"/>
      <c r="L162" s="112"/>
      <c r="O162" s="7"/>
      <c r="S162" s="6"/>
      <c r="T162" s="6"/>
      <c r="U162" s="6"/>
    </row>
    <row r="163" spans="4:15" ht="12.75">
      <c r="D163" s="112"/>
      <c r="E163" s="112"/>
      <c r="F163" s="112"/>
      <c r="G163" s="112"/>
      <c r="H163" s="112"/>
      <c r="I163" s="112"/>
      <c r="J163" s="112"/>
      <c r="K163" s="112"/>
      <c r="L163" s="112"/>
      <c r="O163" s="7"/>
    </row>
    <row r="164" spans="4:15" ht="12.75">
      <c r="D164" s="112"/>
      <c r="E164" s="112"/>
      <c r="F164" s="112"/>
      <c r="G164" s="112"/>
      <c r="H164" s="112"/>
      <c r="I164" s="112"/>
      <c r="J164" s="112"/>
      <c r="K164" s="112"/>
      <c r="L164" s="112"/>
      <c r="O164" s="7"/>
    </row>
    <row r="165" spans="4:17" ht="12.75">
      <c r="D165" s="112"/>
      <c r="E165" s="112"/>
      <c r="F165" s="112"/>
      <c r="G165" s="112"/>
      <c r="H165" s="112"/>
      <c r="I165" s="112"/>
      <c r="J165" s="112"/>
      <c r="K165" s="112"/>
      <c r="L165" s="112"/>
      <c r="N165" s="35"/>
      <c r="O165" s="6"/>
      <c r="P165" s="6"/>
      <c r="Q165" s="6"/>
    </row>
    <row r="166" spans="4:17" ht="12.75"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4:21" ht="12.75"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35"/>
      <c r="O167" s="6"/>
      <c r="P167" s="6"/>
      <c r="Q167" s="6"/>
      <c r="S167" s="6"/>
      <c r="T167" s="6"/>
      <c r="U167" s="6"/>
    </row>
    <row r="168" spans="4:21" ht="12.75">
      <c r="D168" s="112"/>
      <c r="E168" s="112"/>
      <c r="F168" s="112"/>
      <c r="G168" s="112"/>
      <c r="H168" s="112"/>
      <c r="I168" s="112"/>
      <c r="J168" s="112"/>
      <c r="K168" s="112"/>
      <c r="L168" s="112"/>
      <c r="O168" s="7"/>
      <c r="S168" s="6"/>
      <c r="T168" s="6"/>
      <c r="U168" s="6"/>
    </row>
    <row r="169" spans="4:15" ht="12.75">
      <c r="D169" s="112"/>
      <c r="E169" s="112"/>
      <c r="F169" s="112"/>
      <c r="G169" s="112"/>
      <c r="H169" s="112"/>
      <c r="I169" s="112"/>
      <c r="J169" s="112"/>
      <c r="K169" s="112"/>
      <c r="L169" s="112"/>
      <c r="O169" s="7"/>
    </row>
    <row r="170" spans="4:15" ht="12.75">
      <c r="D170" s="112"/>
      <c r="E170" s="112"/>
      <c r="F170" s="112"/>
      <c r="G170" s="112"/>
      <c r="H170" s="112"/>
      <c r="I170" s="112"/>
      <c r="J170" s="112"/>
      <c r="K170" s="112"/>
      <c r="L170" s="112"/>
      <c r="O170" s="7"/>
    </row>
    <row r="171" spans="4:15" ht="12.75">
      <c r="D171" s="112"/>
      <c r="E171" s="112"/>
      <c r="F171" s="112"/>
      <c r="G171" s="112"/>
      <c r="H171" s="112"/>
      <c r="I171" s="112"/>
      <c r="J171" s="112"/>
      <c r="K171" s="112"/>
      <c r="L171" s="112"/>
      <c r="O171" s="7"/>
    </row>
    <row r="172" spans="4:17" ht="12.75"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4:21" ht="12.75"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O173" s="7"/>
      <c r="S173" s="6"/>
      <c r="T173" s="6"/>
      <c r="U173" s="6"/>
    </row>
    <row r="174" spans="4:21" ht="12.75"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O174" s="7"/>
      <c r="S174" s="6"/>
      <c r="T174" s="6"/>
      <c r="U174" s="6"/>
    </row>
    <row r="175" spans="4:15" ht="12.75">
      <c r="D175" s="112"/>
      <c r="E175" s="112"/>
      <c r="F175" s="112"/>
      <c r="G175" s="112"/>
      <c r="H175" s="6"/>
      <c r="I175" s="112"/>
      <c r="J175" s="112"/>
      <c r="K175" s="112"/>
      <c r="L175" s="112"/>
      <c r="M175" s="112"/>
      <c r="O175" s="7"/>
    </row>
    <row r="176" spans="4:15" ht="12.75">
      <c r="D176" s="112"/>
      <c r="E176" s="112"/>
      <c r="F176" s="112"/>
      <c r="G176" s="112"/>
      <c r="I176" s="117"/>
      <c r="J176" s="117"/>
      <c r="K176" s="117"/>
      <c r="L176" s="117"/>
      <c r="M176" s="117"/>
      <c r="O176" s="7"/>
    </row>
    <row r="177" spans="4:15" ht="12.75"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O177" s="7"/>
    </row>
    <row r="178" spans="4:17" ht="12.75"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17"/>
      <c r="O178" s="117"/>
      <c r="P178" s="117"/>
      <c r="Q178" s="117"/>
    </row>
    <row r="179" spans="4:21" ht="12.75"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O179" s="7"/>
      <c r="S179" s="6"/>
      <c r="T179" s="6"/>
      <c r="U179" s="6"/>
    </row>
    <row r="180" spans="4:21" ht="12.75"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O180" s="7"/>
      <c r="S180" s="6"/>
      <c r="T180" s="6"/>
      <c r="U180" s="6"/>
    </row>
    <row r="181" spans="4:21" ht="12.75"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S181" s="6"/>
      <c r="T181" s="6"/>
      <c r="U181" s="6"/>
    </row>
    <row r="182" spans="4:17" ht="12.75"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35"/>
      <c r="O182" s="6"/>
      <c r="P182" s="6"/>
      <c r="Q182" s="6"/>
    </row>
    <row r="183" spans="4:17" ht="12.75"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20"/>
      <c r="O183" s="120"/>
      <c r="P183" s="120"/>
      <c r="Q183" s="120"/>
    </row>
    <row r="184" spans="4:17" ht="12.75">
      <c r="D184" s="46"/>
      <c r="E184" s="46"/>
      <c r="F184" s="46"/>
      <c r="G184" s="46"/>
      <c r="H184" s="46"/>
      <c r="I184" s="46"/>
      <c r="J184" s="46"/>
      <c r="K184" s="46"/>
      <c r="L184" s="46"/>
      <c r="M184" s="30"/>
      <c r="N184" s="120"/>
      <c r="O184" s="120"/>
      <c r="P184" s="120"/>
      <c r="Q184" s="120"/>
    </row>
    <row r="185" spans="4:17" ht="12.75">
      <c r="D185" s="46"/>
      <c r="E185" s="117"/>
      <c r="F185" s="117"/>
      <c r="G185" s="117"/>
      <c r="H185" s="112"/>
      <c r="I185" s="112"/>
      <c r="J185" s="112"/>
      <c r="K185" s="112"/>
      <c r="L185" s="112"/>
      <c r="M185" s="112"/>
      <c r="N185" s="120"/>
      <c r="O185" s="120"/>
      <c r="P185" s="120"/>
      <c r="Q185" s="120"/>
    </row>
    <row r="186" spans="4:21" ht="12.75">
      <c r="D186" s="46"/>
      <c r="E186" s="112"/>
      <c r="F186" s="112"/>
      <c r="G186" s="112"/>
      <c r="H186" s="112"/>
      <c r="I186" s="112"/>
      <c r="J186" s="112"/>
      <c r="K186" s="112"/>
      <c r="L186" s="112"/>
      <c r="M186" s="112"/>
      <c r="N186" s="120"/>
      <c r="O186" s="120"/>
      <c r="P186" s="120"/>
      <c r="Q186" s="120"/>
      <c r="S186" s="6"/>
      <c r="T186" s="6"/>
      <c r="U186" s="6"/>
    </row>
    <row r="187" spans="4:13" ht="12.75">
      <c r="D187" s="46"/>
      <c r="E187" s="112"/>
      <c r="F187" s="112"/>
      <c r="G187" s="112"/>
      <c r="H187" s="117"/>
      <c r="I187" s="112"/>
      <c r="J187" s="112"/>
      <c r="K187" s="112"/>
      <c r="L187" s="112"/>
      <c r="M187" s="112"/>
    </row>
    <row r="188" spans="4:17" ht="12.75">
      <c r="D188" s="46"/>
      <c r="E188" s="112"/>
      <c r="F188" s="112"/>
      <c r="G188" s="112"/>
      <c r="H188" s="112"/>
      <c r="I188" s="117"/>
      <c r="J188" s="117"/>
      <c r="K188" s="117"/>
      <c r="L188" s="117"/>
      <c r="M188" s="117"/>
      <c r="N188" s="155"/>
      <c r="P188" s="6"/>
      <c r="Q188" s="6"/>
    </row>
    <row r="189" ht="12.75">
      <c r="Q189" s="6"/>
    </row>
    <row r="194" ht="12.75">
      <c r="Q194" s="6"/>
    </row>
    <row r="195" ht="12.75">
      <c r="Q195" s="6"/>
    </row>
    <row r="200" ht="12.75">
      <c r="Q200" s="6"/>
    </row>
    <row r="201" ht="12.75">
      <c r="Q201" s="6"/>
    </row>
    <row r="206" ht="12.75">
      <c r="Q206" s="6"/>
    </row>
    <row r="207" ht="12.75">
      <c r="Q207" s="6"/>
    </row>
    <row r="212" ht="12.75">
      <c r="Q212" s="6"/>
    </row>
    <row r="213" ht="12.75">
      <c r="Q213" s="6"/>
    </row>
    <row r="218" ht="12.75">
      <c r="Q218" s="6"/>
    </row>
    <row r="219" ht="12.75">
      <c r="Q219" s="6"/>
    </row>
    <row r="224" ht="12.75">
      <c r="Q224" s="6"/>
    </row>
    <row r="225" ht="12.75">
      <c r="Q225" s="6"/>
    </row>
    <row r="226" ht="12.75">
      <c r="Q226" s="6"/>
    </row>
    <row r="227" ht="12.75">
      <c r="Q227" s="6"/>
    </row>
    <row r="232" ht="12.75">
      <c r="Q232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&amp;L&amp;D&amp;R&amp;F  &amp;A</oddFooter>
  </headerFooter>
  <ignoredErrors>
    <ignoredError sqref="A137 A7 A9:A15 A17:A21 A23:A27 A30:A33 A35:A39 A41:A45 A47:A51 A53:A57 A59:A63 A65:A69 A71:A75 A77:A81 A83:A87 A89:A93 A95:A99 A101:A105 A107:A111 A113:A117 A119:A123 A125:A129 A131:A1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scbhaba</dc:creator>
  <cp:keywords/>
  <dc:description/>
  <cp:lastModifiedBy>Frankkila Dan NR/PRR-S</cp:lastModifiedBy>
  <cp:lastPrinted>2012-12-04T15:35:24Z</cp:lastPrinted>
  <dcterms:created xsi:type="dcterms:W3CDTF">2003-02-14T14:39:57Z</dcterms:created>
  <dcterms:modified xsi:type="dcterms:W3CDTF">2018-12-10T11:43:41Z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