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drawings/drawing7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drawings/drawing8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drawings/drawing9.xml" ContentType="application/vnd.openxmlformats-officedocument.drawing+xml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drawings/drawing10.xml" ContentType="application/vnd.openxmlformats-officedocument.drawing+xml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drawings/drawing11.xml" ContentType="application/vnd.openxmlformats-officedocument.drawing+xml"/>
  <Override PartName="/xl/embeddings/oleObject19.bin" ContentType="application/vnd.openxmlformats-officedocument.oleObject"/>
  <Override PartName="/xl/drawings/drawing12.xml" ContentType="application/vnd.openxmlformats-officedocument.drawing+xml"/>
  <Override PartName="/xl/embeddings/oleObject2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d\RM\ABS_Fordon\BILSTAT\Årsbok\Årsbok\Årsbok 2016\"/>
    </mc:Choice>
  </mc:AlternateContent>
  <bookViews>
    <workbookView xWindow="0" yWindow="0" windowWidth="28800" windowHeight="11700" tabRatio="891"/>
  </bookViews>
  <sheets>
    <sheet name="Körsträckor 2016" sheetId="64" r:id="rId1"/>
    <sheet name="Innehåll_Content" sheetId="65" r:id="rId2"/>
    <sheet name="PB Tab 1-2" sheetId="7" r:id="rId3"/>
    <sheet name="PB Tab 3-4" sheetId="57" r:id="rId4"/>
    <sheet name="PB Tab 5" sheetId="9" r:id="rId5"/>
    <sheet name="LB Tab 1" sheetId="16" r:id="rId6"/>
    <sheet name="LB Tab 2-3" sheetId="17" r:id="rId7"/>
    <sheet name="LB Tab 4-5" sheetId="61" r:id="rId8"/>
    <sheet name="BU Tab 1-2" sheetId="23" r:id="rId9"/>
    <sheet name="BU Tab 3-4" sheetId="24" r:id="rId10"/>
    <sheet name="MC Tab 1-3" sheetId="58" r:id="rId11"/>
    <sheet name="MC Tab 4" sheetId="62" r:id="rId12"/>
    <sheet name="RS Tab 1" sheetId="42" r:id="rId13"/>
  </sheets>
  <definedNames>
    <definedName name="_Toc72296252" localSheetId="2">'PB Tab 1-2'!#REF!</definedName>
    <definedName name="_Toc72296257" localSheetId="3">'PB Tab 3-4'!#REF!</definedName>
    <definedName name="_Toc72296257" localSheetId="4">'PB Tab 5'!#REF!</definedName>
    <definedName name="_Toc72296258" localSheetId="10">'MC Tab 1-3'!#REF!</definedName>
    <definedName name="_Toc72296259" localSheetId="8">'BU Tab 1-2'!$B$2</definedName>
    <definedName name="_Toc72296260" localSheetId="9">'BU Tab 1-2'!$A$34</definedName>
    <definedName name="_Toc72296263" localSheetId="5">'LB Tab 1'!$B$2</definedName>
    <definedName name="_Toc72296266" localSheetId="6">'LB Tab 2-3'!#REF!</definedName>
    <definedName name="_Toc72296266" localSheetId="7">'LB Tab 4-5'!#REF!</definedName>
    <definedName name="_xlnm.Print_Area" localSheetId="7">'LB Tab 4-5'!$A$1:$D$39</definedName>
  </definedNames>
  <calcPr calcId="162913"/>
</workbook>
</file>

<file path=xl/calcChain.xml><?xml version="1.0" encoding="utf-8"?>
<calcChain xmlns="http://schemas.openxmlformats.org/spreadsheetml/2006/main">
  <c r="F15" i="24" l="1"/>
  <c r="F11" i="24" l="1"/>
  <c r="I38" i="23" l="1"/>
  <c r="I39" i="23"/>
  <c r="I40" i="23"/>
  <c r="I41" i="23"/>
  <c r="I42" i="23"/>
  <c r="I43" i="23"/>
  <c r="I44" i="23"/>
  <c r="I45" i="23"/>
  <c r="I46" i="23"/>
  <c r="I47" i="23"/>
  <c r="I48" i="23"/>
  <c r="C49" i="23"/>
  <c r="F49" i="23"/>
  <c r="I49" i="23" l="1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H43" i="57" l="1"/>
  <c r="J10" i="57" l="1"/>
  <c r="J11" i="57"/>
  <c r="J12" i="57"/>
  <c r="J13" i="57"/>
  <c r="J14" i="57"/>
  <c r="J15" i="57"/>
  <c r="J16" i="57"/>
  <c r="J17" i="57"/>
  <c r="J18" i="57"/>
  <c r="J19" i="57"/>
  <c r="J20" i="57"/>
  <c r="J21" i="57"/>
  <c r="J22" i="57"/>
  <c r="J23" i="57"/>
  <c r="J24" i="57"/>
  <c r="J25" i="57"/>
  <c r="J26" i="57"/>
  <c r="J27" i="57"/>
  <c r="J28" i="57"/>
  <c r="J29" i="57"/>
  <c r="I10" i="57"/>
  <c r="I11" i="57"/>
  <c r="I12" i="57"/>
  <c r="I13" i="57"/>
  <c r="I14" i="57"/>
  <c r="I15" i="57"/>
  <c r="I16" i="57"/>
  <c r="I17" i="57"/>
  <c r="I18" i="57"/>
  <c r="I19" i="57"/>
  <c r="I20" i="57"/>
  <c r="I21" i="57"/>
  <c r="I22" i="57"/>
  <c r="I23" i="57"/>
  <c r="I24" i="57"/>
  <c r="I25" i="57"/>
  <c r="I26" i="57"/>
  <c r="I27" i="57"/>
  <c r="I28" i="57"/>
  <c r="I29" i="57"/>
  <c r="H10" i="57"/>
  <c r="H11" i="57"/>
  <c r="H12" i="57"/>
  <c r="H13" i="57"/>
  <c r="H14" i="57"/>
  <c r="H15" i="57"/>
  <c r="H16" i="57"/>
  <c r="H17" i="57"/>
  <c r="H18" i="57"/>
  <c r="H19" i="57"/>
  <c r="H20" i="57"/>
  <c r="H21" i="57"/>
  <c r="H22" i="57"/>
  <c r="H23" i="57"/>
  <c r="H24" i="57"/>
  <c r="H25" i="57"/>
  <c r="H26" i="57"/>
  <c r="H27" i="57"/>
  <c r="H28" i="57"/>
  <c r="H29" i="57"/>
  <c r="J44" i="57" l="1"/>
  <c r="J45" i="57"/>
  <c r="J46" i="57"/>
  <c r="J47" i="57"/>
  <c r="J48" i="57"/>
  <c r="J49" i="57"/>
  <c r="J50" i="57"/>
  <c r="J43" i="57"/>
  <c r="J9" i="57" l="1"/>
  <c r="F9" i="24" l="1"/>
  <c r="F10" i="24"/>
  <c r="F12" i="24"/>
  <c r="F13" i="24"/>
  <c r="F14" i="24"/>
  <c r="F16" i="24"/>
  <c r="C17" i="24"/>
  <c r="D17" i="24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7" i="61"/>
  <c r="D8" i="61"/>
  <c r="D9" i="61"/>
  <c r="D10" i="61"/>
  <c r="D11" i="61"/>
  <c r="D12" i="61"/>
  <c r="D13" i="61"/>
  <c r="D14" i="61"/>
  <c r="D15" i="61"/>
  <c r="B16" i="61"/>
  <c r="C16" i="61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J9" i="16"/>
  <c r="K9" i="16"/>
  <c r="L9" i="16"/>
  <c r="K10" i="16"/>
  <c r="L10" i="16"/>
  <c r="K11" i="16"/>
  <c r="L11" i="16"/>
  <c r="K12" i="16"/>
  <c r="L12" i="16"/>
  <c r="K13" i="16"/>
  <c r="L13" i="16"/>
  <c r="K14" i="16"/>
  <c r="L14" i="16"/>
  <c r="K15" i="16"/>
  <c r="L15" i="16"/>
  <c r="K16" i="16"/>
  <c r="L16" i="16"/>
  <c r="K17" i="16"/>
  <c r="L17" i="16"/>
  <c r="K18" i="16"/>
  <c r="L18" i="16"/>
  <c r="K19" i="16"/>
  <c r="L19" i="16"/>
  <c r="K20" i="16"/>
  <c r="L20" i="16"/>
  <c r="K21" i="16"/>
  <c r="L21" i="16"/>
  <c r="K22" i="16"/>
  <c r="L22" i="16"/>
  <c r="K23" i="16"/>
  <c r="L23" i="16"/>
  <c r="K24" i="16"/>
  <c r="L24" i="16"/>
  <c r="K25" i="16"/>
  <c r="L25" i="16"/>
  <c r="K26" i="16"/>
  <c r="L26" i="16"/>
  <c r="K27" i="16"/>
  <c r="L27" i="16"/>
  <c r="K28" i="16"/>
  <c r="L28" i="16"/>
  <c r="H9" i="57"/>
  <c r="I9" i="57"/>
  <c r="B30" i="57"/>
  <c r="C30" i="57"/>
  <c r="E30" i="57"/>
  <c r="F30" i="57"/>
  <c r="I43" i="57"/>
  <c r="H44" i="57"/>
  <c r="I44" i="57"/>
  <c r="H45" i="57"/>
  <c r="I45" i="57"/>
  <c r="H46" i="57"/>
  <c r="I46" i="57"/>
  <c r="H47" i="57"/>
  <c r="I47" i="57"/>
  <c r="H48" i="57"/>
  <c r="I48" i="57"/>
  <c r="H49" i="57"/>
  <c r="I49" i="57"/>
  <c r="H50" i="57"/>
  <c r="I50" i="57"/>
  <c r="J51" i="57" l="1"/>
  <c r="I30" i="57"/>
  <c r="J30" i="57"/>
  <c r="F17" i="24"/>
  <c r="D16" i="61"/>
  <c r="D23" i="17"/>
  <c r="K29" i="16"/>
  <c r="J29" i="16"/>
  <c r="L29" i="16"/>
  <c r="I51" i="57"/>
  <c r="H51" i="57"/>
  <c r="H30" i="57"/>
</calcChain>
</file>

<file path=xl/sharedStrings.xml><?xml version="1.0" encoding="utf-8"?>
<sst xmlns="http://schemas.openxmlformats.org/spreadsheetml/2006/main" count="459" uniqueCount="277">
  <si>
    <t>År</t>
  </si>
  <si>
    <t>Totalt</t>
  </si>
  <si>
    <t>år</t>
  </si>
  <si>
    <t>Kvinnor</t>
  </si>
  <si>
    <t>Män</t>
  </si>
  <si>
    <t>Fysiska personer</t>
  </si>
  <si>
    <t>Juridiska personer</t>
  </si>
  <si>
    <t>El</t>
  </si>
  <si>
    <t>Okänd</t>
  </si>
  <si>
    <t>Bensin</t>
  </si>
  <si>
    <t>Diesel</t>
  </si>
  <si>
    <t>i kg</t>
  </si>
  <si>
    <t xml:space="preserve">Totalt </t>
  </si>
  <si>
    <t>Tjänstevikt</t>
  </si>
  <si>
    <t xml:space="preserve"> Totalt antal körda mil</t>
  </si>
  <si>
    <t>Antal personbilar</t>
  </si>
  <si>
    <t>Medelkörsträcka i mil</t>
  </si>
  <si>
    <t>Ägare</t>
  </si>
  <si>
    <t xml:space="preserve">     Kvinnor</t>
  </si>
  <si>
    <t xml:space="preserve">     Män</t>
  </si>
  <si>
    <t xml:space="preserve">     därav personliga företag</t>
  </si>
  <si>
    <t>Årsmodell/</t>
  </si>
  <si>
    <t>Antal</t>
  </si>
  <si>
    <t>tillverkningsår</t>
  </si>
  <si>
    <t>Drivmedel</t>
  </si>
  <si>
    <t>i mil</t>
  </si>
  <si>
    <t>Okänt</t>
  </si>
  <si>
    <t>3 501 -</t>
  </si>
  <si>
    <t>Flakbilar</t>
  </si>
  <si>
    <t>Skåpbilar</t>
  </si>
  <si>
    <t>Tankbilar</t>
  </si>
  <si>
    <t xml:space="preserve">      501 –   1 000</t>
  </si>
  <si>
    <t xml:space="preserve">  1 001 –    1 500</t>
  </si>
  <si>
    <t xml:space="preserve">  1 501 –    2 000</t>
  </si>
  <si>
    <t xml:space="preserve">  2 001 –    2 500</t>
  </si>
  <si>
    <t xml:space="preserve">  2 501 –    3 000</t>
  </si>
  <si>
    <t xml:space="preserve">  3 001 –    3 500</t>
  </si>
  <si>
    <t xml:space="preserve">  3 501 –    4 000</t>
  </si>
  <si>
    <t xml:space="preserve">  4 001 –    5 000</t>
  </si>
  <si>
    <t xml:space="preserve">  5 001 –    6 000</t>
  </si>
  <si>
    <t xml:space="preserve">  6 001 –    7 000</t>
  </si>
  <si>
    <t xml:space="preserve">  7 001 –    8 000</t>
  </si>
  <si>
    <t xml:space="preserve">  8 001 –    9 000</t>
  </si>
  <si>
    <t xml:space="preserve">  9 001 –  10 000</t>
  </si>
  <si>
    <t>10 001 – 11 000</t>
  </si>
  <si>
    <t>11 001 – 12 000</t>
  </si>
  <si>
    <t>12 001 – 13 000</t>
  </si>
  <si>
    <t>13 001 – 14 000</t>
  </si>
  <si>
    <t>14 001 – 15 000</t>
  </si>
  <si>
    <t>15 001 – 16 000</t>
  </si>
  <si>
    <t>16 001 – 17 000</t>
  </si>
  <si>
    <t xml:space="preserve">17 001 – </t>
  </si>
  <si>
    <t>Totalvikt i kg</t>
  </si>
  <si>
    <t xml:space="preserve">  1 601 –   2 000</t>
  </si>
  <si>
    <t xml:space="preserve">  2 001 –   2 500</t>
  </si>
  <si>
    <t xml:space="preserve">  2 501 –   3 000</t>
  </si>
  <si>
    <t xml:space="preserve">  3 001 –   3 500</t>
  </si>
  <si>
    <t xml:space="preserve">  3 501 –   6 000</t>
  </si>
  <si>
    <t xml:space="preserve">  6 001 – 10 000</t>
  </si>
  <si>
    <t>10 001 – 12 000</t>
  </si>
  <si>
    <t>12 001 – 16 000</t>
  </si>
  <si>
    <t>16 001 – 20 000</t>
  </si>
  <si>
    <t>20 001 – 22 000</t>
  </si>
  <si>
    <t>22 001 – 24 000</t>
  </si>
  <si>
    <t>24 001 – 26 000</t>
  </si>
  <si>
    <t>26 001 – 28 000</t>
  </si>
  <si>
    <t>28 001 – 30 000</t>
  </si>
  <si>
    <t xml:space="preserve">30 001 – </t>
  </si>
  <si>
    <t xml:space="preserve">Totalvikt i kg </t>
  </si>
  <si>
    <t>Övriga</t>
  </si>
  <si>
    <t xml:space="preserve">1) Lastbilar som varit i trafik någon gång under året. </t>
  </si>
  <si>
    <t>Totalt antal körda mil</t>
  </si>
  <si>
    <t>Antal lastbilar</t>
  </si>
  <si>
    <t xml:space="preserve">         0 –   1 600</t>
  </si>
  <si>
    <t>Maximilastvikt i kg</t>
  </si>
  <si>
    <t xml:space="preserve">            –        500</t>
  </si>
  <si>
    <t>Kaross</t>
  </si>
  <si>
    <t xml:space="preserve">    därav med kyl / frys</t>
  </si>
  <si>
    <t>Bankebilar</t>
  </si>
  <si>
    <t xml:space="preserve">    därav brandfarlig vätska</t>
  </si>
  <si>
    <t>Utbytbara karosserier och containers</t>
  </si>
  <si>
    <t>Antal passagerare</t>
  </si>
  <si>
    <t>Antal bussar</t>
  </si>
  <si>
    <t xml:space="preserve">tillverkningsår </t>
  </si>
  <si>
    <t xml:space="preserve">Okänd </t>
  </si>
  <si>
    <t>Tabell MC1</t>
  </si>
  <si>
    <t>Tabell MC2</t>
  </si>
  <si>
    <t>Cylindervolym</t>
  </si>
  <si>
    <t>Tabell MC3</t>
  </si>
  <si>
    <t xml:space="preserve"> Totalt</t>
  </si>
  <si>
    <t>tillverknings-</t>
  </si>
  <si>
    <t>Medelkör-</t>
  </si>
  <si>
    <t>sträcka i mil</t>
  </si>
  <si>
    <t xml:space="preserve">    126   -    600</t>
  </si>
  <si>
    <t xml:space="preserve">    601   - 1 000</t>
  </si>
  <si>
    <t>personer</t>
  </si>
  <si>
    <t>Tabell RS1</t>
  </si>
  <si>
    <t>Län</t>
  </si>
  <si>
    <t>Personbilar</t>
  </si>
  <si>
    <t>Bussar</t>
  </si>
  <si>
    <t>Motorcyklar</t>
  </si>
  <si>
    <t xml:space="preserve">Stockholm      </t>
  </si>
  <si>
    <t xml:space="preserve">Södermanland   </t>
  </si>
  <si>
    <t xml:space="preserve">Östergötland   </t>
  </si>
  <si>
    <t xml:space="preserve">Jönköping      </t>
  </si>
  <si>
    <t xml:space="preserve">Kronoberg      </t>
  </si>
  <si>
    <t xml:space="preserve">Gotland        </t>
  </si>
  <si>
    <t xml:space="preserve">Halland        </t>
  </si>
  <si>
    <t>Västra Götaland</t>
  </si>
  <si>
    <t xml:space="preserve">Värmland       </t>
  </si>
  <si>
    <t xml:space="preserve">Västmanland    </t>
  </si>
  <si>
    <t xml:space="preserve">Dalarna        </t>
  </si>
  <si>
    <t xml:space="preserve">Gävleborg      </t>
  </si>
  <si>
    <t xml:space="preserve">Västernorrland </t>
  </si>
  <si>
    <t xml:space="preserve">Jämtland       </t>
  </si>
  <si>
    <t xml:space="preserve">Blekinge         </t>
  </si>
  <si>
    <t xml:space="preserve">Uppsala          </t>
  </si>
  <si>
    <t xml:space="preserve">Kalmar           </t>
  </si>
  <si>
    <t xml:space="preserve">Skåne            </t>
  </si>
  <si>
    <t xml:space="preserve">Örebro           </t>
  </si>
  <si>
    <t>Västerbotten</t>
  </si>
  <si>
    <t>Norrbotten</t>
  </si>
  <si>
    <t xml:space="preserve">          Lastbilar</t>
  </si>
  <si>
    <t>Anmärkning:</t>
  </si>
  <si>
    <t xml:space="preserve">Fysiska </t>
  </si>
  <si>
    <t>Fysiska</t>
  </si>
  <si>
    <t xml:space="preserve">Juridiska </t>
  </si>
  <si>
    <t xml:space="preserve">   därav leasade bilar</t>
  </si>
  <si>
    <t xml:space="preserve"> Totalt antal </t>
  </si>
  <si>
    <t>körda mil</t>
  </si>
  <si>
    <t xml:space="preserve">Medelkörsträcka </t>
  </si>
  <si>
    <t xml:space="preserve">1 001   - </t>
  </si>
  <si>
    <t xml:space="preserve">              taxi</t>
  </si>
  <si>
    <t>Bensin - bensindrivna fordon som endast har ett bränsle</t>
  </si>
  <si>
    <t>1 001 - 1 100</t>
  </si>
  <si>
    <t>1 101 - 1 200</t>
  </si>
  <si>
    <t>1 201 - 1 300</t>
  </si>
  <si>
    <t>1 301 - 1 400</t>
  </si>
  <si>
    <t>1 401 - 1 500</t>
  </si>
  <si>
    <t>1 501 - 1 600</t>
  </si>
  <si>
    <t>1 601 - 1 700</t>
  </si>
  <si>
    <t>1 701 - 2 000</t>
  </si>
  <si>
    <t>2 001 - 2 500</t>
  </si>
  <si>
    <t>2 501 - 3 000</t>
  </si>
  <si>
    <t xml:space="preserve">3 001- </t>
  </si>
  <si>
    <t xml:space="preserve">   901 - 1 000</t>
  </si>
  <si>
    <t xml:space="preserve">          -    900</t>
  </si>
  <si>
    <t>Antal motorcyklar</t>
  </si>
  <si>
    <t xml:space="preserve">     Totalvikt i kg</t>
  </si>
  <si>
    <t xml:space="preserve"> Juridiska </t>
  </si>
  <si>
    <t xml:space="preserve"> Antal bussar</t>
  </si>
  <si>
    <t xml:space="preserve"> Medelkörsträcka i mil</t>
  </si>
  <si>
    <t>Kontaktperson:</t>
  </si>
  <si>
    <t>Lastbilar</t>
  </si>
  <si>
    <t>Regional statistik</t>
  </si>
  <si>
    <t>121 -</t>
  </si>
  <si>
    <t>101 – 120</t>
  </si>
  <si>
    <t xml:space="preserve"> 91 – 100</t>
  </si>
  <si>
    <t xml:space="preserve"> 81 – 90</t>
  </si>
  <si>
    <t xml:space="preserve"> 71 – 80</t>
  </si>
  <si>
    <t xml:space="preserve"> 61 – 70</t>
  </si>
  <si>
    <t xml:space="preserve"> 51 – 60</t>
  </si>
  <si>
    <t xml:space="preserve"> 41 – 50</t>
  </si>
  <si>
    <t xml:space="preserve"> 21 – 40</t>
  </si>
  <si>
    <t xml:space="preserve">      – 20</t>
  </si>
  <si>
    <t>1) Personbilar som varit i trafik någon gång under året.</t>
  </si>
  <si>
    <t>Innehåll/Content</t>
  </si>
  <si>
    <t>Anette Myhr</t>
  </si>
  <si>
    <t>tel: 010-414 42 17, e-post: anette.myhr@trafa.se</t>
  </si>
  <si>
    <t>SCB (producent)</t>
  </si>
  <si>
    <t>Elhybrider</t>
  </si>
  <si>
    <t>Laddhybrider</t>
  </si>
  <si>
    <t>Laddhybrid - fordon som är laddningsbara via eluttag, (utsläppsklass är laddhybrid)</t>
  </si>
  <si>
    <t>Elhybrid - de fordon som har el i kombination med annat</t>
  </si>
  <si>
    <t>Etanol/etanol flexifuel - de fordon som har etanol eller E85 som första eller andra bränsle</t>
  </si>
  <si>
    <t>1) Motorcyklar som varit i trafik någon gång under året.</t>
  </si>
  <si>
    <t>Dragfordon</t>
  </si>
  <si>
    <t>El - eldrivna fordon som endast har el som drivmedel</t>
  </si>
  <si>
    <t>Tina Svahn</t>
  </si>
  <si>
    <t>Tabell PB1</t>
  </si>
  <si>
    <t>Tabell PB2</t>
  </si>
  <si>
    <t>Tabell PB3</t>
  </si>
  <si>
    <t>Tabell PB4</t>
  </si>
  <si>
    <t>Tabell PB5</t>
  </si>
  <si>
    <t>Tabell LB1</t>
  </si>
  <si>
    <t>Tabell LB2</t>
  </si>
  <si>
    <t>Tabell LB3</t>
  </si>
  <si>
    <t>Tabell LB4</t>
  </si>
  <si>
    <t>Tabell LB5</t>
  </si>
  <si>
    <t>Tabell BU1</t>
  </si>
  <si>
    <t>Tabell BU2</t>
  </si>
  <si>
    <t>Tabell BU3</t>
  </si>
  <si>
    <t xml:space="preserve">Tabell PB1 </t>
  </si>
  <si>
    <t xml:space="preserve">Tabell PB2 </t>
  </si>
  <si>
    <t xml:space="preserve">Tabell PB3 </t>
  </si>
  <si>
    <t xml:space="preserve">Tabell PB4 </t>
  </si>
  <si>
    <t xml:space="preserve">Tabell PB5 </t>
  </si>
  <si>
    <t xml:space="preserve">Tabell LB3 </t>
  </si>
  <si>
    <t xml:space="preserve">Tabell LB4 </t>
  </si>
  <si>
    <t>Tabell BU4</t>
  </si>
  <si>
    <t>Tabell MC4</t>
  </si>
  <si>
    <r>
      <t>Körsträckor och antal personbilar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tjänstevikt och ägare år 2016</t>
    </r>
  </si>
  <si>
    <r>
      <t>Körsträckor och antal personbilar</t>
    </r>
    <r>
      <rPr>
        <b/>
        <vertAlign val="superscript"/>
        <sz val="9"/>
        <rFont val="Arial"/>
        <family val="2"/>
      </rPr>
      <t xml:space="preserve">1) </t>
    </r>
    <r>
      <rPr>
        <b/>
        <sz val="9"/>
        <rFont val="Arial"/>
        <family val="2"/>
      </rPr>
      <t>efter ägare år 2016</t>
    </r>
  </si>
  <si>
    <r>
      <t>Körsträckor och antal personbilar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drivmedel och ägare år 2016</t>
    </r>
  </si>
  <si>
    <r>
      <t>Körsträckor och antal personbilar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årsmodell/tillverkningsår och ägare år 2016</t>
    </r>
  </si>
  <si>
    <t>Diesel - dieseldrivna fordon som har diesel, biodiesel eller dessa i kombination med varandra</t>
  </si>
  <si>
    <t>Gas/ gas bi-fuel - de fordon som har naturgas, biogas eller metangas som första eller andra drivmedel</t>
  </si>
  <si>
    <r>
      <t>Genomsnittlig körsträcka i mil fördelat på ägarkategori, årsvis 2006</t>
    </r>
    <r>
      <rPr>
        <b/>
        <sz val="9"/>
        <rFont val="Calibri"/>
        <family val="2"/>
      </rPr>
      <t>–</t>
    </r>
    <r>
      <rPr>
        <b/>
        <sz val="9"/>
        <rFont val="Arial"/>
        <family val="2"/>
      </rPr>
      <t>2016</t>
    </r>
  </si>
  <si>
    <r>
      <t>Körsträckor och antal lastbilar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årsmodell/tillverkningsår och totalvikt år 2016</t>
    </r>
  </si>
  <si>
    <r>
      <t>Körsträckor och antal lastbilar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maximilastvikt år 2016</t>
    </r>
  </si>
  <si>
    <r>
      <t>Körsträckor och antal lastbilar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totalvikt år 2016</t>
    </r>
  </si>
  <si>
    <r>
      <t>Körsträckor och antal lastbilar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karosseri år 2016</t>
    </r>
  </si>
  <si>
    <t>Genomsnittlig körsträcka i mil fördelat på lätt och tung lastbil årsvis 2006–2016</t>
  </si>
  <si>
    <r>
      <t>Körsträckor och antal bussar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årsmodell/tillverkningsår år 2016</t>
    </r>
  </si>
  <si>
    <r>
      <t>Körsträckor och antal bussar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antal passagerare år 2016</t>
    </r>
  </si>
  <si>
    <r>
      <t>Körsträckor och antal bussar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drivmedel  år 2016</t>
    </r>
  </si>
  <si>
    <t>Gas/gas bi-fuel</t>
  </si>
  <si>
    <t>Etanol/ etanol flexi fuel</t>
  </si>
  <si>
    <t>Gas/ gas bi-fuel</t>
  </si>
  <si>
    <t>Diesel - dieseldrivna fordon som endast har ett bränsle</t>
  </si>
  <si>
    <t>Biodiesel - de fordon som har biodiesel som första eller andra drivmedel</t>
  </si>
  <si>
    <t>Biodiesel</t>
  </si>
  <si>
    <t>Genomsnittlig körsträcka i mil fördelat på ägarkategori, årsvis 2006–2016</t>
  </si>
  <si>
    <t>Average 10 kilometers driven by owner, by year 2006–2016</t>
  </si>
  <si>
    <t>Etanol/ etanol flexifuel</t>
  </si>
  <si>
    <t>Genomsnittlig körsträcka i mil efter län och fordonsslag år 2016</t>
  </si>
  <si>
    <t>Körsträckor och antal personbilar efter tjänstevikt och ägare år 2016</t>
  </si>
  <si>
    <t>Körsträckor och antal personbilar efter ägare år 2016</t>
  </si>
  <si>
    <t>Körsträckor och antal personbilar efter årsmodell/tillverkningsår och ägare år 2016</t>
  </si>
  <si>
    <t>Körsträckor och antal personbilar efter drivmedel och ägare år 2016</t>
  </si>
  <si>
    <t>Körsträckor och antal lastbilar efter årsmodell/tillverkningsår och totalvikt år 2016</t>
  </si>
  <si>
    <t>Körsträckor och antal lastbilar efter totalvikt år 2016</t>
  </si>
  <si>
    <t>Körsträckor och antal lastbilar efter maxlastvikt år 2016</t>
  </si>
  <si>
    <t>Körsträckor och antal lastbilar efter karosseri år 2016</t>
  </si>
  <si>
    <t>Körsträckor och antal bussar efter årsmodell/tillverkningsår år 2016</t>
  </si>
  <si>
    <t>Körsträckor och antal bussar efter antal passagerare år 2016</t>
  </si>
  <si>
    <t>Körsträckor och antal bussar efter drivmedel  år 2016</t>
  </si>
  <si>
    <t>Körsträckor 2016</t>
  </si>
  <si>
    <t>Vehicle kilometers 2016</t>
  </si>
  <si>
    <t>tel: 010-479 66 26, e-post: tina.svahn@scb.se</t>
  </si>
  <si>
    <t>Genomsnittlig körsträcka i mil fördelat ägare, årsvis 2006–2016</t>
  </si>
  <si>
    <t>Genomsnittlig körsträcka i mil fördelat på lätt och tung lastbil, årsvis 2006–2016</t>
  </si>
  <si>
    <t>Genomsnittlig körsträcka i mil fördelat på ägare, årsvis 2006–2016</t>
  </si>
  <si>
    <t>Average kilometers driven in 10 kilometers by light and heavy lorry, by year 2006–2016</t>
  </si>
  <si>
    <t>Average 10 kilometers driven by different kind of vehicles, by county, regarding year 2016</t>
  </si>
  <si>
    <r>
      <t>Average kilometres driven in 10 kilometers by owner, by year 2006</t>
    </r>
    <r>
      <rPr>
        <i/>
        <sz val="9"/>
        <rFont val="Calibri"/>
        <family val="2"/>
      </rPr>
      <t>–</t>
    </r>
    <r>
      <rPr>
        <i/>
        <sz val="9"/>
        <rFont val="Arial"/>
        <family val="2"/>
      </rPr>
      <t>2016</t>
    </r>
  </si>
  <si>
    <t>10 kilometres driven and number of passenger cars, by kerb weight and owner year 2016</t>
  </si>
  <si>
    <t>10 kilometres driven and number of passenger cars by owner year 2016</t>
  </si>
  <si>
    <t>10 kilometres driven and number of passenger cars by year of model/construction and by owner, year 2016</t>
  </si>
  <si>
    <t>10 kilometres driven and number of passenger cars by fuel and owner year 2016</t>
  </si>
  <si>
    <t>10 kilometres driven and number of lorries by year of model/construction and permissible maximum weight year 2016</t>
  </si>
  <si>
    <t>10 kilometres driven and number of lorries by permissible maximum weight year 2016</t>
  </si>
  <si>
    <t>10 kilometres driven and number of lorries by load capacity year 2016</t>
  </si>
  <si>
    <t>10 kilometres driven and number of lorries by type of body year 2016</t>
  </si>
  <si>
    <t>10 kilometres driven and number of buses by year of model/construction year 2016</t>
  </si>
  <si>
    <t>10 kilometres driven and number of buses by number of passengers year 2016</t>
  </si>
  <si>
    <t>1) Lastbilar som varit i trafik någon gång under året.</t>
  </si>
  <si>
    <t>1) Bussar som varit i trafik någon gång under året.</t>
  </si>
  <si>
    <t>10 kilometres driven and number of buses by fuel year 2016</t>
  </si>
  <si>
    <t xml:space="preserve">             -    125</t>
  </si>
  <si>
    <t xml:space="preserve">                                                          Statistik 2017:10</t>
  </si>
  <si>
    <t>1) Personbilar som varit i trafik någon gång under året,</t>
  </si>
  <si>
    <t>Average 10 kilometers driven by motorcycles by owner year 2006–2016</t>
  </si>
  <si>
    <r>
      <t>Körsträckor och antal motorcyklar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ägare år 2016</t>
    </r>
  </si>
  <si>
    <t>10 Kilometres driven and number of motorcycles by owner year 2016</t>
  </si>
  <si>
    <r>
      <t>Körsträckor och antal motorcyklar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cylindervolym och ägare år 2016</t>
    </r>
  </si>
  <si>
    <t>10 kilometres driven and number of motorcycles by cylinder volume and owner year 2016</t>
  </si>
  <si>
    <r>
      <t>Körsträckor och antal motorcyklar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efter årsmodell/tillverkningsår och ägare år 2016</t>
    </r>
  </si>
  <si>
    <t>Number of motorcycles and average 10 kilometres driven by year of model/construction and owner year 2016</t>
  </si>
  <si>
    <t>-1998</t>
  </si>
  <si>
    <r>
      <t xml:space="preserve">Uppdaterad: </t>
    </r>
    <r>
      <rPr>
        <sz val="10"/>
        <rFont val="Arial"/>
        <family val="2"/>
      </rPr>
      <t>2017-09-22</t>
    </r>
  </si>
  <si>
    <r>
      <t xml:space="preserve">Publiceringsdatum: </t>
    </r>
    <r>
      <rPr>
        <sz val="10"/>
        <rFont val="Arial"/>
        <family val="2"/>
      </rPr>
      <t>2017-04-12</t>
    </r>
  </si>
  <si>
    <t>Uppgifter för MC 2016</t>
  </si>
  <si>
    <t>Körsträckor och antal motorcyklar efter årsmodell/tillverkningsår och ägare år 2016</t>
  </si>
  <si>
    <t>Körsträckor och antal motorcyklar efter cylindervolym och ägare år 2016</t>
  </si>
  <si>
    <t>Körsträckor och antal motorcyklar efter ägare år 2016</t>
  </si>
  <si>
    <t>Genomsnittlig körsträcka i mil fördelat på ägarkategori, årsvis 2006–2016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</si>
</sst>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k_r_-;\-* #,##0.00\ _k_r_-;_-* &quot;-&quot;??\ _k_r_-;_-@_-"/>
    <numFmt numFmtId="164" formatCode="0.0"/>
    <numFmt numFmtId="165" formatCode="0.000"/>
    <numFmt numFmtId="166" formatCode="0.0%"/>
    <numFmt numFmtId="167" formatCode="#,###,##0"/>
    <numFmt numFmtId="168" formatCode="_-* #,##0\ _k_r_-;\-* #,##0\ _k_r_-;_-* &quot;-&quot;??\ _k_r_-;_-@_-"/>
  </numFmts>
  <fonts count="31" x14ac:knownFonts="1">
    <font>
      <sz val="10"/>
      <name val="Arial"/>
    </font>
    <font>
      <sz val="10"/>
      <name val="Arial"/>
      <family val="2"/>
    </font>
    <font>
      <u/>
      <sz val="10"/>
      <color indexed="36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b/>
      <vertAlign val="superscript"/>
      <sz val="9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9"/>
      <color indexed="57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16"/>
      <color indexed="9"/>
      <name val="Tahoma"/>
      <family val="2"/>
    </font>
    <font>
      <b/>
      <sz val="18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8"/>
      <name val="Helvetica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sz val="8"/>
      <color rgb="FFFF0000"/>
      <name val="Arial"/>
      <family val="2"/>
    </font>
    <font>
      <b/>
      <sz val="9"/>
      <name val="Calibri"/>
      <family val="2"/>
    </font>
    <font>
      <i/>
      <sz val="9"/>
      <name val="Arial"/>
      <family val="2"/>
    </font>
    <font>
      <i/>
      <sz val="9"/>
      <name val="Calibri"/>
      <family val="2"/>
    </font>
    <font>
      <i/>
      <sz val="10"/>
      <name val="Arial"/>
      <family val="2"/>
    </font>
    <font>
      <sz val="10"/>
      <name val="Helvetica"/>
      <family val="2"/>
    </font>
  </fonts>
  <fills count="5">
    <fill>
      <patternFill patternType="none"/>
    </fill>
    <fill>
      <patternFill patternType="gray125"/>
    </fill>
    <fill>
      <patternFill patternType="gray0625">
        <fgColor indexed="9"/>
      </patternFill>
    </fill>
    <fill>
      <patternFill patternType="solid">
        <fgColor rgb="FF52AF3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47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47"/>
      </bottom>
      <diagonal/>
    </border>
    <border>
      <left/>
      <right/>
      <top/>
      <bottom style="thin">
        <color indexed="47"/>
      </bottom>
      <diagonal/>
    </border>
    <border>
      <left/>
      <right/>
      <top style="thin">
        <color indexed="47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 applyNumberFormat="0"/>
    <xf numFmtId="0" fontId="3" fillId="0" borderId="0"/>
    <xf numFmtId="9" fontId="1" fillId="0" borderId="0" applyFont="0" applyFill="0" applyBorder="0" applyAlignment="0" applyProtection="0"/>
    <xf numFmtId="167" fontId="4" fillId="2" borderId="0" applyNumberFormat="0" applyBorder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5">
    <xf numFmtId="0" fontId="0" fillId="0" borderId="0" xfId="0"/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7" fillId="0" borderId="0" xfId="0" applyFont="1"/>
    <xf numFmtId="0" fontId="6" fillId="0" borderId="0" xfId="0" applyFont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3" fontId="8" fillId="0" borderId="0" xfId="0" applyNumberFormat="1" applyFont="1" applyFill="1"/>
    <xf numFmtId="0" fontId="8" fillId="0" borderId="2" xfId="0" applyFont="1" applyFill="1" applyBorder="1" applyAlignment="1">
      <alignment wrapText="1"/>
    </xf>
    <xf numFmtId="0" fontId="9" fillId="0" borderId="0" xfId="0" applyFont="1" applyAlignment="1">
      <alignment vertical="center"/>
    </xf>
    <xf numFmtId="1" fontId="8" fillId="0" borderId="0" xfId="0" applyNumberFormat="1" applyFont="1" applyBorder="1"/>
    <xf numFmtId="0" fontId="8" fillId="0" borderId="2" xfId="0" applyFont="1" applyFill="1" applyBorder="1"/>
    <xf numFmtId="0" fontId="10" fillId="0" borderId="0" xfId="0" applyFont="1" applyFill="1" applyBorder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8" fillId="0" borderId="0" xfId="0" applyFont="1" applyFill="1"/>
    <xf numFmtId="0" fontId="8" fillId="0" borderId="0" xfId="0" applyFont="1" applyFill="1" applyBorder="1"/>
    <xf numFmtId="3" fontId="9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/>
    <xf numFmtId="0" fontId="8" fillId="0" borderId="2" xfId="0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1" fontId="8" fillId="0" borderId="0" xfId="0" applyNumberFormat="1" applyFont="1"/>
    <xf numFmtId="3" fontId="8" fillId="0" borderId="0" xfId="0" applyNumberFormat="1" applyFont="1" applyFill="1" applyBorder="1" applyAlignment="1"/>
    <xf numFmtId="3" fontId="8" fillId="0" borderId="4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 wrapText="1"/>
    </xf>
    <xf numFmtId="3" fontId="8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Border="1" applyAlignment="1">
      <alignment horizontal="left"/>
    </xf>
    <xf numFmtId="3" fontId="16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0" xfId="0" applyFont="1"/>
    <xf numFmtId="3" fontId="3" fillId="0" borderId="1" xfId="0" applyNumberFormat="1" applyFont="1" applyFill="1" applyBorder="1"/>
    <xf numFmtId="3" fontId="3" fillId="0" borderId="5" xfId="0" applyNumberFormat="1" applyFont="1" applyFill="1" applyBorder="1"/>
    <xf numFmtId="3" fontId="3" fillId="0" borderId="5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/>
    <xf numFmtId="0" fontId="3" fillId="0" borderId="2" xfId="0" applyFont="1" applyFill="1" applyBorder="1"/>
    <xf numFmtId="0" fontId="9" fillId="0" borderId="2" xfId="0" applyFont="1" applyFill="1" applyBorder="1"/>
    <xf numFmtId="0" fontId="3" fillId="0" borderId="2" xfId="0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right" wrapText="1"/>
    </xf>
    <xf numFmtId="0" fontId="3" fillId="0" borderId="0" xfId="0" applyFont="1" applyFill="1"/>
    <xf numFmtId="0" fontId="3" fillId="0" borderId="3" xfId="0" applyFont="1" applyFill="1" applyBorder="1" applyAlignment="1">
      <alignment horizontal="left"/>
    </xf>
    <xf numFmtId="0" fontId="0" fillId="0" borderId="0" xfId="0" applyFill="1"/>
    <xf numFmtId="3" fontId="14" fillId="0" borderId="1" xfId="0" applyNumberFormat="1" applyFont="1" applyFill="1" applyBorder="1" applyAlignment="1">
      <alignment horizontal="right" wrapText="1"/>
    </xf>
    <xf numFmtId="3" fontId="14" fillId="0" borderId="0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0" fontId="8" fillId="0" borderId="8" xfId="0" applyFont="1" applyFill="1" applyBorder="1" applyAlignment="1">
      <alignment horizontal="right" wrapText="1"/>
    </xf>
    <xf numFmtId="0" fontId="15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Alignment="1">
      <alignment vertical="center"/>
    </xf>
    <xf numFmtId="0" fontId="24" fillId="0" borderId="0" xfId="2" applyFont="1" applyAlignment="1" applyProtection="1"/>
    <xf numFmtId="3" fontId="3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/>
    <xf numFmtId="3" fontId="3" fillId="0" borderId="0" xfId="0" applyNumberFormat="1" applyFont="1" applyFill="1" applyBorder="1" applyAlignme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0" fillId="0" borderId="2" xfId="0" applyFont="1" applyFill="1" applyBorder="1" applyAlignment="1">
      <alignment horizontal="right"/>
    </xf>
    <xf numFmtId="0" fontId="8" fillId="0" borderId="8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/>
    </xf>
    <xf numFmtId="0" fontId="8" fillId="0" borderId="7" xfId="0" applyFont="1" applyFill="1" applyBorder="1"/>
    <xf numFmtId="0" fontId="6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right"/>
    </xf>
    <xf numFmtId="0" fontId="8" fillId="0" borderId="7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 applyBorder="1" applyAlignment="1"/>
    <xf numFmtId="0" fontId="6" fillId="0" borderId="0" xfId="0" applyFont="1" applyFill="1" applyBorder="1"/>
    <xf numFmtId="0" fontId="8" fillId="0" borderId="3" xfId="0" applyFont="1" applyFill="1" applyBorder="1"/>
    <xf numFmtId="0" fontId="8" fillId="0" borderId="1" xfId="0" applyFont="1" applyFill="1" applyBorder="1" applyAlignment="1">
      <alignment horizontal="right"/>
    </xf>
    <xf numFmtId="0" fontId="8" fillId="0" borderId="0" xfId="0" applyFont="1" applyFill="1" applyAlignment="1">
      <alignment wrapText="1"/>
    </xf>
    <xf numFmtId="0" fontId="8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8" fillId="0" borderId="5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10" fillId="0" borderId="0" xfId="0" applyFont="1" applyFill="1"/>
    <xf numFmtId="3" fontId="3" fillId="0" borderId="0" xfId="0" applyNumberFormat="1" applyFont="1" applyFill="1" applyBorder="1"/>
    <xf numFmtId="0" fontId="10" fillId="0" borderId="0" xfId="0" applyFont="1" applyFill="1" applyBorder="1" applyAlignment="1"/>
    <xf numFmtId="0" fontId="9" fillId="0" borderId="4" xfId="0" applyFont="1" applyFill="1" applyBorder="1" applyAlignment="1">
      <alignment horizontal="left"/>
    </xf>
    <xf numFmtId="3" fontId="9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/>
    <xf numFmtId="0" fontId="9" fillId="0" borderId="0" xfId="0" applyFont="1" applyFill="1" applyAlignment="1">
      <alignment horizontal="left"/>
    </xf>
    <xf numFmtId="0" fontId="15" fillId="0" borderId="0" xfId="0" applyFont="1" applyFill="1"/>
    <xf numFmtId="0" fontId="8" fillId="0" borderId="2" xfId="0" applyFont="1" applyFill="1" applyBorder="1" applyAlignment="1">
      <alignment horizontal="right" vertical="top" wrapText="1"/>
    </xf>
    <xf numFmtId="3" fontId="14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166" fontId="8" fillId="0" borderId="0" xfId="6" applyNumberFormat="1" applyFont="1" applyFill="1"/>
    <xf numFmtId="0" fontId="8" fillId="0" borderId="8" xfId="0" applyFont="1" applyFill="1" applyBorder="1" applyAlignment="1">
      <alignment wrapText="1"/>
    </xf>
    <xf numFmtId="0" fontId="8" fillId="0" borderId="8" xfId="0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wrapText="1"/>
    </xf>
    <xf numFmtId="3" fontId="3" fillId="0" borderId="0" xfId="0" applyNumberFormat="1" applyFont="1" applyFill="1" applyBorder="1" applyAlignment="1">
      <alignment wrapText="1"/>
    </xf>
    <xf numFmtId="3" fontId="8" fillId="0" borderId="0" xfId="0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horizontal="right" wrapText="1"/>
    </xf>
    <xf numFmtId="3" fontId="8" fillId="0" borderId="0" xfId="0" applyNumberFormat="1" applyFont="1" applyFill="1" applyAlignment="1">
      <alignment wrapText="1"/>
    </xf>
    <xf numFmtId="0" fontId="8" fillId="0" borderId="6" xfId="0" applyFont="1" applyFill="1" applyBorder="1" applyAlignment="1">
      <alignment horizontal="left"/>
    </xf>
    <xf numFmtId="3" fontId="14" fillId="0" borderId="6" xfId="0" applyNumberFormat="1" applyFont="1" applyFill="1" applyBorder="1" applyAlignment="1">
      <alignment horizontal="right" vertical="top"/>
    </xf>
    <xf numFmtId="3" fontId="8" fillId="0" borderId="6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 vertical="top"/>
    </xf>
    <xf numFmtId="3" fontId="11" fillId="0" borderId="4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vertical="top"/>
    </xf>
    <xf numFmtId="3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8" fillId="0" borderId="4" xfId="0" applyFont="1" applyFill="1" applyBorder="1"/>
    <xf numFmtId="0" fontId="1" fillId="0" borderId="0" xfId="0" applyFont="1" applyFill="1"/>
    <xf numFmtId="0" fontId="8" fillId="0" borderId="8" xfId="0" applyFont="1" applyFill="1" applyBorder="1" applyAlignment="1">
      <alignment horizontal="left"/>
    </xf>
    <xf numFmtId="3" fontId="8" fillId="0" borderId="2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0" fontId="13" fillId="0" borderId="0" xfId="0" applyFont="1" applyFill="1"/>
    <xf numFmtId="0" fontId="8" fillId="0" borderId="5" xfId="0" quotePrefix="1" applyFont="1" applyFill="1" applyBorder="1" applyAlignment="1">
      <alignment horizontal="left"/>
    </xf>
    <xf numFmtId="0" fontId="9" fillId="0" borderId="4" xfId="0" applyFont="1" applyFill="1" applyBorder="1"/>
    <xf numFmtId="0" fontId="3" fillId="0" borderId="5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0" xfId="0" applyFont="1" applyFill="1" applyAlignment="1"/>
    <xf numFmtId="3" fontId="22" fillId="0" borderId="0" xfId="0" applyNumberFormat="1" applyFont="1" applyFill="1"/>
    <xf numFmtId="0" fontId="3" fillId="0" borderId="7" xfId="0" applyFont="1" applyFill="1" applyBorder="1" applyAlignment="1">
      <alignment horizontal="left"/>
    </xf>
    <xf numFmtId="0" fontId="13" fillId="0" borderId="0" xfId="0" applyFont="1" applyFill="1" applyAlignment="1"/>
    <xf numFmtId="0" fontId="3" fillId="0" borderId="1" xfId="0" quotePrefix="1" applyFont="1" applyFill="1" applyBorder="1" applyAlignment="1">
      <alignment horizontal="left"/>
    </xf>
    <xf numFmtId="3" fontId="9" fillId="0" borderId="4" xfId="0" applyNumberFormat="1" applyFont="1" applyFill="1" applyBorder="1" applyAlignment="1"/>
    <xf numFmtId="3" fontId="9" fillId="0" borderId="0" xfId="0" applyNumberFormat="1" applyFont="1" applyFill="1" applyBorder="1" applyAlignment="1"/>
    <xf numFmtId="0" fontId="3" fillId="0" borderId="3" xfId="0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left"/>
    </xf>
    <xf numFmtId="3" fontId="11" fillId="0" borderId="2" xfId="0" applyNumberFormat="1" applyFont="1" applyFill="1" applyBorder="1" applyAlignment="1">
      <alignment horizontal="right"/>
    </xf>
    <xf numFmtId="10" fontId="8" fillId="0" borderId="0" xfId="6" applyNumberFormat="1" applyFont="1" applyFill="1"/>
    <xf numFmtId="0" fontId="10" fillId="0" borderId="0" xfId="0" applyFont="1" applyFill="1" applyBorder="1" applyAlignment="1">
      <alignment horizontal="left"/>
    </xf>
    <xf numFmtId="1" fontId="8" fillId="0" borderId="0" xfId="0" applyNumberFormat="1" applyFont="1" applyFill="1"/>
    <xf numFmtId="1" fontId="8" fillId="0" borderId="0" xfId="0" applyNumberFormat="1" applyFont="1" applyFill="1" applyBorder="1"/>
    <xf numFmtId="0" fontId="9" fillId="0" borderId="2" xfId="0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3" xfId="0" applyFont="1" applyFill="1" applyBorder="1" applyAlignment="1">
      <alignment wrapText="1"/>
    </xf>
    <xf numFmtId="0" fontId="3" fillId="0" borderId="2" xfId="0" applyFont="1" applyFill="1" applyBorder="1" applyAlignment="1">
      <alignment horizontal="right" vertical="top" wrapText="1"/>
    </xf>
    <xf numFmtId="3" fontId="3" fillId="0" borderId="0" xfId="0" applyNumberFormat="1" applyFont="1" applyFill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6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right" wrapText="1"/>
    </xf>
    <xf numFmtId="3" fontId="3" fillId="0" borderId="0" xfId="0" applyNumberFormat="1" applyFont="1" applyFill="1" applyAlignment="1">
      <alignment horizontal="right" wrapText="1"/>
    </xf>
    <xf numFmtId="3" fontId="3" fillId="0" borderId="0" xfId="0" applyNumberFormat="1" applyFont="1" applyFill="1" applyBorder="1" applyAlignment="1">
      <alignment vertical="center"/>
    </xf>
    <xf numFmtId="3" fontId="0" fillId="0" borderId="0" xfId="0" applyNumberFormat="1" applyFill="1"/>
    <xf numFmtId="0" fontId="3" fillId="0" borderId="8" xfId="0" applyFont="1" applyFill="1" applyBorder="1" applyAlignment="1">
      <alignment horizontal="right"/>
    </xf>
    <xf numFmtId="0" fontId="0" fillId="0" borderId="0" xfId="0" applyFill="1" applyBorder="1"/>
    <xf numFmtId="3" fontId="0" fillId="0" borderId="0" xfId="0" applyNumberFormat="1" applyFill="1" applyBorder="1"/>
    <xf numFmtId="3" fontId="14" fillId="0" borderId="0" xfId="0" applyNumberFormat="1" applyFont="1" applyFill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Fill="1"/>
    <xf numFmtId="1" fontId="9" fillId="0" borderId="0" xfId="0" applyNumberFormat="1" applyFont="1" applyFill="1" applyBorder="1"/>
    <xf numFmtId="3" fontId="3" fillId="0" borderId="0" xfId="0" applyNumberFormat="1" applyFont="1" applyFill="1" applyAlignment="1">
      <alignment horizontal="center"/>
    </xf>
    <xf numFmtId="3" fontId="8" fillId="0" borderId="5" xfId="5" applyNumberFormat="1" applyFont="1" applyFill="1" applyBorder="1"/>
    <xf numFmtId="3" fontId="8" fillId="0" borderId="1" xfId="5" applyNumberFormat="1" applyFont="1" applyFill="1" applyBorder="1"/>
    <xf numFmtId="3" fontId="8" fillId="0" borderId="1" xfId="5" applyNumberFormat="1" applyFont="1" applyFill="1" applyBorder="1" applyAlignment="1">
      <alignment wrapText="1"/>
    </xf>
    <xf numFmtId="0" fontId="15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5" xfId="0" applyFont="1" applyFill="1" applyBorder="1"/>
    <xf numFmtId="3" fontId="3" fillId="0" borderId="5" xfId="0" applyNumberFormat="1" applyFont="1" applyFill="1" applyBorder="1" applyAlignment="1">
      <alignment horizontal="right" wrapText="1"/>
    </xf>
    <xf numFmtId="3" fontId="3" fillId="0" borderId="6" xfId="0" applyNumberFormat="1" applyFont="1" applyFill="1" applyBorder="1" applyAlignment="1">
      <alignment horizontal="right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16" fillId="0" borderId="1" xfId="0" applyFont="1" applyFill="1" applyBorder="1"/>
    <xf numFmtId="3" fontId="3" fillId="0" borderId="1" xfId="0" applyNumberFormat="1" applyFont="1" applyFill="1" applyBorder="1" applyAlignment="1">
      <alignment horizontal="left" wrapText="1"/>
    </xf>
    <xf numFmtId="3" fontId="16" fillId="0" borderId="0" xfId="0" applyNumberFormat="1" applyFont="1" applyFill="1" applyBorder="1" applyAlignment="1">
      <alignment horizontal="right" wrapText="1"/>
    </xf>
    <xf numFmtId="3" fontId="14" fillId="0" borderId="1" xfId="0" applyNumberFormat="1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left" wrapText="1"/>
    </xf>
    <xf numFmtId="3" fontId="14" fillId="0" borderId="7" xfId="0" applyNumberFormat="1" applyFont="1" applyFill="1" applyBorder="1" applyAlignment="1">
      <alignment horizontal="left" wrapText="1"/>
    </xf>
    <xf numFmtId="3" fontId="14" fillId="0" borderId="7" xfId="0" applyNumberFormat="1" applyFont="1" applyFill="1" applyBorder="1" applyAlignment="1">
      <alignment horizontal="right" wrapText="1"/>
    </xf>
    <xf numFmtId="0" fontId="16" fillId="0" borderId="4" xfId="0" applyFont="1" applyFill="1" applyBorder="1"/>
    <xf numFmtId="3" fontId="3" fillId="0" borderId="4" xfId="0" applyNumberFormat="1" applyFont="1" applyFill="1" applyBorder="1" applyAlignment="1">
      <alignment horizontal="left" wrapText="1"/>
    </xf>
    <xf numFmtId="3" fontId="3" fillId="0" borderId="4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right" wrapText="1"/>
    </xf>
    <xf numFmtId="168" fontId="8" fillId="0" borderId="0" xfId="0" applyNumberFormat="1" applyFont="1" applyFill="1"/>
    <xf numFmtId="3" fontId="11" fillId="0" borderId="4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right"/>
    </xf>
    <xf numFmtId="0" fontId="3" fillId="0" borderId="4" xfId="0" applyFont="1" applyFill="1" applyBorder="1"/>
    <xf numFmtId="168" fontId="8" fillId="0" borderId="0" xfId="8" applyNumberFormat="1" applyFont="1" applyFill="1" applyAlignment="1">
      <alignment horizontal="left"/>
    </xf>
    <xf numFmtId="168" fontId="8" fillId="0" borderId="0" xfId="8" applyNumberFormat="1" applyFont="1" applyFill="1"/>
    <xf numFmtId="1" fontId="14" fillId="0" borderId="0" xfId="0" applyNumberFormat="1" applyFont="1" applyFill="1" applyBorder="1" applyAlignment="1">
      <alignment horizontal="right"/>
    </xf>
    <xf numFmtId="1" fontId="14" fillId="0" borderId="0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 wrapText="1"/>
    </xf>
    <xf numFmtId="0" fontId="3" fillId="0" borderId="0" xfId="0" quotePrefix="1" applyFont="1" applyFill="1" applyBorder="1" applyAlignment="1">
      <alignment horizontal="right" wrapText="1"/>
    </xf>
    <xf numFmtId="3" fontId="14" fillId="0" borderId="7" xfId="0" applyNumberFormat="1" applyFont="1" applyFill="1" applyBorder="1" applyAlignment="1">
      <alignment horizontal="center" wrapText="1"/>
    </xf>
    <xf numFmtId="3" fontId="3" fillId="0" borderId="4" xfId="0" applyNumberFormat="1" applyFont="1" applyFill="1" applyBorder="1" applyAlignment="1">
      <alignment horizontal="center" wrapText="1"/>
    </xf>
    <xf numFmtId="3" fontId="14" fillId="0" borderId="0" xfId="0" applyNumberFormat="1" applyFont="1" applyFill="1" applyAlignment="1">
      <alignment horizontal="center" wrapText="1"/>
    </xf>
    <xf numFmtId="3" fontId="14" fillId="0" borderId="0" xfId="0" applyNumberFormat="1" applyFont="1" applyFill="1" applyBorder="1" applyAlignment="1">
      <alignment horizontal="center" wrapText="1"/>
    </xf>
    <xf numFmtId="0" fontId="9" fillId="0" borderId="0" xfId="0" applyFont="1" applyFill="1" applyAlignment="1">
      <alignment horizontal="center"/>
    </xf>
    <xf numFmtId="3" fontId="11" fillId="0" borderId="0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9" fontId="8" fillId="0" borderId="0" xfId="6" applyFont="1" applyFill="1"/>
    <xf numFmtId="0" fontId="14" fillId="0" borderId="0" xfId="0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vertical="center"/>
    </xf>
    <xf numFmtId="166" fontId="9" fillId="0" borderId="0" xfId="6" applyNumberFormat="1" applyFont="1" applyFill="1"/>
    <xf numFmtId="3" fontId="14" fillId="0" borderId="0" xfId="0" applyNumberFormat="1" applyFont="1" applyFill="1" applyBorder="1" applyAlignment="1"/>
    <xf numFmtId="1" fontId="9" fillId="0" borderId="0" xfId="0" applyNumberFormat="1" applyFont="1" applyFill="1" applyBorder="1" applyAlignment="1"/>
    <xf numFmtId="165" fontId="10" fillId="0" borderId="0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 wrapText="1"/>
    </xf>
    <xf numFmtId="3" fontId="9" fillId="0" borderId="0" xfId="0" applyNumberFormat="1" applyFont="1" applyFill="1" applyAlignment="1">
      <alignment horizontal="center"/>
    </xf>
    <xf numFmtId="3" fontId="8" fillId="0" borderId="1" xfId="8" applyNumberFormat="1" applyFont="1" applyFill="1" applyBorder="1"/>
    <xf numFmtId="0" fontId="3" fillId="0" borderId="3" xfId="0" applyFont="1" applyFill="1" applyBorder="1"/>
    <xf numFmtId="0" fontId="24" fillId="0" borderId="0" xfId="2" applyFont="1" applyFill="1" applyAlignment="1" applyProtection="1"/>
    <xf numFmtId="3" fontId="9" fillId="0" borderId="4" xfId="8" applyNumberFormat="1" applyFont="1" applyFill="1" applyBorder="1"/>
    <xf numFmtId="3" fontId="3" fillId="0" borderId="1" xfId="8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68" fontId="0" fillId="0" borderId="0" xfId="8" applyNumberFormat="1" applyFont="1"/>
    <xf numFmtId="3" fontId="14" fillId="0" borderId="6" xfId="0" applyNumberFormat="1" applyFont="1" applyFill="1" applyBorder="1" applyAlignment="1">
      <alignment horizontal="right"/>
    </xf>
    <xf numFmtId="3" fontId="14" fillId="0" borderId="4" xfId="0" applyNumberFormat="1" applyFont="1" applyFill="1" applyBorder="1" applyAlignment="1">
      <alignment horizontal="right"/>
    </xf>
    <xf numFmtId="0" fontId="0" fillId="4" borderId="0" xfId="0" applyFill="1"/>
    <xf numFmtId="0" fontId="25" fillId="0" borderId="0" xfId="0" applyFont="1" applyFill="1" applyBorder="1"/>
    <xf numFmtId="0" fontId="25" fillId="0" borderId="0" xfId="0" applyFont="1" applyFill="1"/>
    <xf numFmtId="0" fontId="25" fillId="0" borderId="8" xfId="0" applyFont="1" applyFill="1" applyBorder="1" applyAlignment="1">
      <alignment wrapText="1"/>
    </xf>
    <xf numFmtId="0" fontId="25" fillId="0" borderId="0" xfId="0" applyFont="1" applyFill="1" applyBorder="1" applyAlignment="1">
      <alignment wrapText="1"/>
    </xf>
    <xf numFmtId="0" fontId="25" fillId="0" borderId="2" xfId="0" applyFont="1" applyFill="1" applyBorder="1" applyAlignment="1">
      <alignment horizontal="right"/>
    </xf>
    <xf numFmtId="10" fontId="14" fillId="0" borderId="0" xfId="6" applyNumberFormat="1" applyFont="1" applyFill="1" applyBorder="1" applyAlignment="1">
      <alignment horizontal="right" wrapText="1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Alignment="1"/>
    <xf numFmtId="0" fontId="29" fillId="0" borderId="0" xfId="0" applyFont="1"/>
    <xf numFmtId="3" fontId="0" fillId="0" borderId="0" xfId="0" applyNumberFormat="1" applyAlignment="1">
      <alignment horizontal="right"/>
    </xf>
    <xf numFmtId="1" fontId="3" fillId="0" borderId="0" xfId="6" applyNumberFormat="1" applyFont="1" applyFill="1" applyBorder="1"/>
    <xf numFmtId="0" fontId="8" fillId="0" borderId="0" xfId="0" applyFont="1" applyFill="1" applyAlignment="1">
      <alignment horizontal="right" wrapText="1"/>
    </xf>
    <xf numFmtId="1" fontId="8" fillId="0" borderId="0" xfId="0" applyNumberFormat="1" applyFont="1" applyFill="1" applyAlignment="1">
      <alignment horizontal="right" wrapText="1"/>
    </xf>
    <xf numFmtId="0" fontId="8" fillId="0" borderId="0" xfId="0" applyFont="1" applyFill="1" applyBorder="1" applyAlignment="1">
      <alignment horizontal="right" vertical="center"/>
    </xf>
    <xf numFmtId="3" fontId="9" fillId="0" borderId="0" xfId="6" applyNumberFormat="1" applyFont="1" applyFill="1" applyBorder="1" applyAlignment="1">
      <alignment vertical="center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7" fillId="4" borderId="0" xfId="0" applyFont="1" applyFill="1"/>
    <xf numFmtId="0" fontId="30" fillId="0" borderId="0" xfId="0" applyFont="1"/>
    <xf numFmtId="3" fontId="0" fillId="0" borderId="0" xfId="0" applyNumberFormat="1"/>
    <xf numFmtId="1" fontId="3" fillId="0" borderId="4" xfId="0" applyNumberFormat="1" applyFont="1" applyFill="1" applyBorder="1" applyAlignment="1">
      <alignment horizontal="left" wrapText="1"/>
    </xf>
    <xf numFmtId="3" fontId="3" fillId="0" borderId="1" xfId="3" applyNumberFormat="1" applyFont="1" applyFill="1" applyBorder="1" applyAlignment="1">
      <alignment horizontal="right"/>
    </xf>
    <xf numFmtId="0" fontId="3" fillId="0" borderId="7" xfId="3" applyFont="1" applyFill="1" applyBorder="1" applyAlignment="1">
      <alignment horizontal="left"/>
    </xf>
    <xf numFmtId="3" fontId="9" fillId="0" borderId="2" xfId="3" applyNumberFormat="1" applyFont="1" applyFill="1" applyBorder="1" applyAlignment="1">
      <alignment horizontal="right"/>
    </xf>
    <xf numFmtId="3" fontId="14" fillId="0" borderId="1" xfId="3" applyNumberFormat="1" applyFont="1" applyFill="1" applyBorder="1" applyAlignment="1">
      <alignment horizontal="right" vertical="top"/>
    </xf>
    <xf numFmtId="3" fontId="3" fillId="0" borderId="2" xfId="3" applyNumberFormat="1" applyFont="1" applyFill="1" applyBorder="1" applyAlignment="1">
      <alignment horizontal="right"/>
    </xf>
    <xf numFmtId="0" fontId="9" fillId="0" borderId="4" xfId="3" applyFont="1" applyFill="1" applyBorder="1"/>
    <xf numFmtId="0" fontId="3" fillId="0" borderId="1" xfId="3" applyFont="1" applyFill="1" applyBorder="1" applyAlignment="1">
      <alignment horizontal="left"/>
    </xf>
    <xf numFmtId="3" fontId="14" fillId="0" borderId="1" xfId="3" applyNumberFormat="1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23" fillId="0" borderId="0" xfId="2" applyAlignment="1" applyProtection="1"/>
    <xf numFmtId="0" fontId="3" fillId="0" borderId="7" xfId="3" quotePrefix="1" applyFont="1" applyFill="1" applyBorder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1" fontId="0" fillId="0" borderId="0" xfId="0" applyNumberFormat="1" applyFill="1" applyBorder="1"/>
    <xf numFmtId="1" fontId="0" fillId="0" borderId="0" xfId="0" applyNumberFormat="1"/>
    <xf numFmtId="0" fontId="3" fillId="0" borderId="4" xfId="3" applyFont="1" applyFill="1" applyBorder="1" applyAlignment="1">
      <alignment horizontal="left"/>
    </xf>
    <xf numFmtId="3" fontId="14" fillId="0" borderId="4" xfId="3" applyNumberFormat="1" applyFont="1" applyFill="1" applyBorder="1" applyAlignment="1">
      <alignment horizontal="right" wrapText="1"/>
    </xf>
    <xf numFmtId="0" fontId="3" fillId="0" borderId="4" xfId="3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8" fillId="3" borderId="0" xfId="0" applyFont="1" applyFill="1" applyAlignment="1">
      <alignment vertical="center"/>
    </xf>
    <xf numFmtId="0" fontId="0" fillId="0" borderId="0" xfId="0" applyAlignment="1"/>
    <xf numFmtId="0" fontId="8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10">
    <cellStyle name="Följde hyperlänken" xfId="1"/>
    <cellStyle name="Hyperlänk" xfId="2" builtinId="8"/>
    <cellStyle name="Normal" xfId="0" builtinId="0"/>
    <cellStyle name="Normal 2" xfId="3"/>
    <cellStyle name="Normal 3" xfId="4"/>
    <cellStyle name="Normal_Blad1" xfId="5"/>
    <cellStyle name="Procent" xfId="6" builtinId="5"/>
    <cellStyle name="Total intermediaire" xfId="7"/>
    <cellStyle name="Tusental" xfId="8" builtinId="3"/>
    <cellStyle name="Tusental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5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161925</xdr:rowOff>
    </xdr:from>
    <xdr:to>
      <xdr:col>3</xdr:col>
      <xdr:colOff>361950</xdr:colOff>
      <xdr:row>10</xdr:row>
      <xdr:rowOff>180975</xdr:rowOff>
    </xdr:to>
    <xdr:pic>
      <xdr:nvPicPr>
        <xdr:cNvPr id="104923" name="Bildobjekt 1" descr="Trafikanalys_RGB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3425"/>
          <a:ext cx="18288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9</xdr:col>
      <xdr:colOff>571500</xdr:colOff>
      <xdr:row>10</xdr:row>
      <xdr:rowOff>190500</xdr:rowOff>
    </xdr:to>
    <xdr:pic>
      <xdr:nvPicPr>
        <xdr:cNvPr id="6" name="Bildobjekt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1704975"/>
          <a:ext cx="1790700" cy="3524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32</xdr:row>
          <xdr:rowOff>0</xdr:rowOff>
        </xdr:from>
        <xdr:to>
          <xdr:col>0</xdr:col>
          <xdr:colOff>9525</xdr:colOff>
          <xdr:row>32</xdr:row>
          <xdr:rowOff>0</xdr:rowOff>
        </xdr:to>
        <xdr:sp macro="" textlink="">
          <xdr:nvSpPr>
            <xdr:cNvPr id="57345" name="Bild 2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31</xdr:row>
          <xdr:rowOff>38100</xdr:rowOff>
        </xdr:from>
        <xdr:to>
          <xdr:col>1</xdr:col>
          <xdr:colOff>361950</xdr:colOff>
          <xdr:row>32</xdr:row>
          <xdr:rowOff>114300</xdr:rowOff>
        </xdr:to>
        <xdr:sp macro="" textlink="">
          <xdr:nvSpPr>
            <xdr:cNvPr id="57346" name="Bild 1" hidden="1">
              <a:extLst>
                <a:ext uri="{63B3BB69-23CF-44E3-9099-C40C66FF867C}">
                  <a14:compatExt spid="_x0000_s57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31</xdr:row>
          <xdr:rowOff>47625</xdr:rowOff>
        </xdr:from>
        <xdr:to>
          <xdr:col>1</xdr:col>
          <xdr:colOff>304800</xdr:colOff>
          <xdr:row>32</xdr:row>
          <xdr:rowOff>123825</xdr:rowOff>
        </xdr:to>
        <xdr:sp macro="" textlink="">
          <xdr:nvSpPr>
            <xdr:cNvPr id="57347" name="Object 3" hidden="1">
              <a:extLst>
                <a:ext uri="{63B3BB69-23CF-44E3-9099-C40C66FF867C}">
                  <a14:compatExt spid="_x0000_s57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48</xdr:row>
          <xdr:rowOff>47625</xdr:rowOff>
        </xdr:from>
        <xdr:to>
          <xdr:col>1</xdr:col>
          <xdr:colOff>323850</xdr:colOff>
          <xdr:row>49</xdr:row>
          <xdr:rowOff>123825</xdr:rowOff>
        </xdr:to>
        <xdr:sp macro="" textlink="">
          <xdr:nvSpPr>
            <xdr:cNvPr id="57353" name="Object 9" hidden="1">
              <a:extLst>
                <a:ext uri="{63B3BB69-23CF-44E3-9099-C40C66FF867C}">
                  <a14:compatExt spid="_x0000_s57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62</xdr:row>
          <xdr:rowOff>76200</xdr:rowOff>
        </xdr:from>
        <xdr:to>
          <xdr:col>1</xdr:col>
          <xdr:colOff>314325</xdr:colOff>
          <xdr:row>63</xdr:row>
          <xdr:rowOff>152400</xdr:rowOff>
        </xdr:to>
        <xdr:sp macro="" textlink="">
          <xdr:nvSpPr>
            <xdr:cNvPr id="57354" name="Bild 3" hidden="1">
              <a:extLst>
                <a:ext uri="{63B3BB69-23CF-44E3-9099-C40C66FF867C}">
                  <a14:compatExt spid="_x0000_s57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114300</xdr:rowOff>
        </xdr:from>
        <xdr:to>
          <xdr:col>1</xdr:col>
          <xdr:colOff>533400</xdr:colOff>
          <xdr:row>21</xdr:row>
          <xdr:rowOff>28575</xdr:rowOff>
        </xdr:to>
        <xdr:sp macro="" textlink="">
          <xdr:nvSpPr>
            <xdr:cNvPr id="96257" name="Object 1" hidden="1">
              <a:extLst>
                <a:ext uri="{63B3BB69-23CF-44E3-9099-C40C66FF867C}">
                  <a14:compatExt spid="_x0000_s96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31</xdr:row>
          <xdr:rowOff>47625</xdr:rowOff>
        </xdr:from>
        <xdr:to>
          <xdr:col>1</xdr:col>
          <xdr:colOff>9525</xdr:colOff>
          <xdr:row>32</xdr:row>
          <xdr:rowOff>123825</xdr:rowOff>
        </xdr:to>
        <xdr:sp macro="" textlink="">
          <xdr:nvSpPr>
            <xdr:cNvPr id="43009" name="Bild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24</xdr:row>
      <xdr:rowOff>66675</xdr:rowOff>
    </xdr:from>
    <xdr:to>
      <xdr:col>1</xdr:col>
      <xdr:colOff>133350</xdr:colOff>
      <xdr:row>25</xdr:row>
      <xdr:rowOff>142875</xdr:rowOff>
    </xdr:to>
    <xdr:pic>
      <xdr:nvPicPr>
        <xdr:cNvPr id="1036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952875"/>
          <a:ext cx="1143000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42</xdr:row>
          <xdr:rowOff>57150</xdr:rowOff>
        </xdr:from>
        <xdr:to>
          <xdr:col>1</xdr:col>
          <xdr:colOff>142875</xdr:colOff>
          <xdr:row>43</xdr:row>
          <xdr:rowOff>133350</xdr:rowOff>
        </xdr:to>
        <xdr:sp macro="" textlink="">
          <xdr:nvSpPr>
            <xdr:cNvPr id="7171" name="Bild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31</xdr:row>
          <xdr:rowOff>66675</xdr:rowOff>
        </xdr:from>
        <xdr:to>
          <xdr:col>1</xdr:col>
          <xdr:colOff>390525</xdr:colOff>
          <xdr:row>32</xdr:row>
          <xdr:rowOff>142875</xdr:rowOff>
        </xdr:to>
        <xdr:sp macro="" textlink="">
          <xdr:nvSpPr>
            <xdr:cNvPr id="56322" name="Object 2" hidden="1">
              <a:extLst>
                <a:ext uri="{63B3BB69-23CF-44E3-9099-C40C66FF867C}">
                  <a14:compatExt spid="_x0000_s56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0</xdr:rowOff>
        </xdr:from>
        <xdr:to>
          <xdr:col>1</xdr:col>
          <xdr:colOff>342900</xdr:colOff>
          <xdr:row>62</xdr:row>
          <xdr:rowOff>76200</xdr:rowOff>
        </xdr:to>
        <xdr:sp macro="" textlink="">
          <xdr:nvSpPr>
            <xdr:cNvPr id="56333" name="Object 13" hidden="1">
              <a:extLst>
                <a:ext uri="{63B3BB69-23CF-44E3-9099-C40C66FF867C}">
                  <a14:compatExt spid="_x0000_s56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19</xdr:row>
          <xdr:rowOff>66675</xdr:rowOff>
        </xdr:from>
        <xdr:to>
          <xdr:col>1</xdr:col>
          <xdr:colOff>219075</xdr:colOff>
          <xdr:row>20</xdr:row>
          <xdr:rowOff>142875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</xdr:row>
          <xdr:rowOff>114300</xdr:rowOff>
        </xdr:from>
        <xdr:to>
          <xdr:col>1</xdr:col>
          <xdr:colOff>419100</xdr:colOff>
          <xdr:row>32</xdr:row>
          <xdr:rowOff>28575</xdr:rowOff>
        </xdr:to>
        <xdr:sp macro="" textlink="">
          <xdr:nvSpPr>
            <xdr:cNvPr id="16385" name="Bild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57</xdr:row>
          <xdr:rowOff>47625</xdr:rowOff>
        </xdr:from>
        <xdr:to>
          <xdr:col>1</xdr:col>
          <xdr:colOff>200025</xdr:colOff>
          <xdr:row>58</xdr:row>
          <xdr:rowOff>123825</xdr:rowOff>
        </xdr:to>
        <xdr:sp macro="" textlink="">
          <xdr:nvSpPr>
            <xdr:cNvPr id="17411" name="Object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24</xdr:row>
          <xdr:rowOff>47625</xdr:rowOff>
        </xdr:from>
        <xdr:to>
          <xdr:col>1</xdr:col>
          <xdr:colOff>200025</xdr:colOff>
          <xdr:row>25</xdr:row>
          <xdr:rowOff>123825</xdr:rowOff>
        </xdr:to>
        <xdr:sp macro="" textlink="">
          <xdr:nvSpPr>
            <xdr:cNvPr id="17414" name="Object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18</xdr:row>
          <xdr:rowOff>47625</xdr:rowOff>
        </xdr:from>
        <xdr:to>
          <xdr:col>0</xdr:col>
          <xdr:colOff>1171575</xdr:colOff>
          <xdr:row>19</xdr:row>
          <xdr:rowOff>123825</xdr:rowOff>
        </xdr:to>
        <xdr:sp macro="" textlink="">
          <xdr:nvSpPr>
            <xdr:cNvPr id="95234" name="Bild 1" hidden="1">
              <a:extLst>
                <a:ext uri="{63B3BB69-23CF-44E3-9099-C40C66FF867C}">
                  <a14:compatExt spid="_x0000_s95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39</xdr:row>
          <xdr:rowOff>47625</xdr:rowOff>
        </xdr:from>
        <xdr:to>
          <xdr:col>0</xdr:col>
          <xdr:colOff>1190625</xdr:colOff>
          <xdr:row>40</xdr:row>
          <xdr:rowOff>123825</xdr:rowOff>
        </xdr:to>
        <xdr:sp macro="" textlink="">
          <xdr:nvSpPr>
            <xdr:cNvPr id="95236" name="Object 4" hidden="1">
              <a:extLst>
                <a:ext uri="{63B3BB69-23CF-44E3-9099-C40C66FF867C}">
                  <a14:compatExt spid="_x0000_s95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57150</xdr:rowOff>
        </xdr:from>
        <xdr:to>
          <xdr:col>0</xdr:col>
          <xdr:colOff>1143000</xdr:colOff>
          <xdr:row>29</xdr:row>
          <xdr:rowOff>133350</xdr:rowOff>
        </xdr:to>
        <xdr:sp macro="" textlink="">
          <xdr:nvSpPr>
            <xdr:cNvPr id="23555" name="Bild 1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50</xdr:row>
          <xdr:rowOff>28575</xdr:rowOff>
        </xdr:from>
        <xdr:to>
          <xdr:col>0</xdr:col>
          <xdr:colOff>1162050</xdr:colOff>
          <xdr:row>51</xdr:row>
          <xdr:rowOff>104775</xdr:rowOff>
        </xdr:to>
        <xdr:sp macro="" textlink="">
          <xdr:nvSpPr>
            <xdr:cNvPr id="23556" name="Bild 2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45</xdr:row>
          <xdr:rowOff>104775</xdr:rowOff>
        </xdr:from>
        <xdr:to>
          <xdr:col>1</xdr:col>
          <xdr:colOff>276225</xdr:colOff>
          <xdr:row>47</xdr:row>
          <xdr:rowOff>57150</xdr:rowOff>
        </xdr:to>
        <xdr:sp macro="" textlink="">
          <xdr:nvSpPr>
            <xdr:cNvPr id="24582" name="Object 6" hidden="1">
              <a:extLst>
                <a:ext uri="{63B3BB69-23CF-44E3-9099-C40C66FF867C}">
                  <a14:compatExt spid="_x0000_s24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26</xdr:row>
          <xdr:rowOff>95250</xdr:rowOff>
        </xdr:from>
        <xdr:to>
          <xdr:col>1</xdr:col>
          <xdr:colOff>57150</xdr:colOff>
          <xdr:row>26</xdr:row>
          <xdr:rowOff>333375</xdr:rowOff>
        </xdr:to>
        <xdr:sp macro="" textlink="">
          <xdr:nvSpPr>
            <xdr:cNvPr id="24583" name="Bild 1" hidden="1">
              <a:extLst>
                <a:ext uri="{63B3BB69-23CF-44E3-9099-C40C66FF867C}">
                  <a14:compatExt spid="_x0000_s24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3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13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12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6.bin"/><Relationship Id="rId3" Type="http://schemas.openxmlformats.org/officeDocument/2006/relationships/vmlDrawing" Target="../drawings/vmlDrawing9.vml"/><Relationship Id="rId7" Type="http://schemas.openxmlformats.org/officeDocument/2006/relationships/image" Target="../media/image3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15.bin"/><Relationship Id="rId5" Type="http://schemas.openxmlformats.org/officeDocument/2006/relationships/image" Target="../media/image6.emf"/><Relationship Id="rId10" Type="http://schemas.openxmlformats.org/officeDocument/2006/relationships/oleObject" Target="../embeddings/oleObject18.bin"/><Relationship Id="rId4" Type="http://schemas.openxmlformats.org/officeDocument/2006/relationships/oleObject" Target="../embeddings/oleObject14.bin"/><Relationship Id="rId9" Type="http://schemas.openxmlformats.org/officeDocument/2006/relationships/oleObject" Target="../embeddings/oleObject1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11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L24"/>
  <sheetViews>
    <sheetView showGridLines="0" tabSelected="1" workbookViewId="0">
      <selection activeCell="O13" sqref="O13"/>
    </sheetView>
  </sheetViews>
  <sheetFormatPr defaultRowHeight="12" x14ac:dyDescent="0.2"/>
  <cols>
    <col min="1" max="1" width="9.140625" style="4"/>
    <col min="2" max="2" width="12.85546875" style="4" customWidth="1"/>
    <col min="3" max="16384" width="9.140625" style="4"/>
  </cols>
  <sheetData>
    <row r="1" spans="1:12" customFormat="1" ht="32.25" customHeight="1" x14ac:dyDescent="0.2">
      <c r="A1" s="288" t="s">
        <v>260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</row>
    <row r="2" spans="1:12" customFormat="1" ht="12.75" x14ac:dyDescent="0.2"/>
    <row r="3" spans="1:12" customFormat="1" ht="12.75" x14ac:dyDescent="0.2"/>
    <row r="4" spans="1:12" customFormat="1" ht="12.75" x14ac:dyDescent="0.2"/>
    <row r="5" spans="1:12" customFormat="1" ht="12.75" x14ac:dyDescent="0.2"/>
    <row r="6" spans="1:12" customFormat="1" ht="12.75" x14ac:dyDescent="0.2"/>
    <row r="7" spans="1:12" customFormat="1" ht="12.75" x14ac:dyDescent="0.2"/>
    <row r="8" spans="1:12" customFormat="1" ht="12.75" x14ac:dyDescent="0.2"/>
    <row r="9" spans="1:12" customFormat="1" ht="12.75" x14ac:dyDescent="0.2"/>
    <row r="10" spans="1:12" customFormat="1" ht="12.75" x14ac:dyDescent="0.2"/>
    <row r="11" spans="1:12" customFormat="1" ht="65.25" customHeight="1" x14ac:dyDescent="0.35">
      <c r="B11" s="80" t="s">
        <v>237</v>
      </c>
    </row>
    <row r="12" spans="1:12" customFormat="1" ht="18.75" x14ac:dyDescent="0.3">
      <c r="B12" s="81" t="s">
        <v>238</v>
      </c>
    </row>
    <row r="13" spans="1:12" customFormat="1" ht="18.75" x14ac:dyDescent="0.3">
      <c r="B13" s="81"/>
    </row>
    <row r="14" spans="1:12" customFormat="1" ht="12.75" x14ac:dyDescent="0.2">
      <c r="B14" s="1" t="s">
        <v>271</v>
      </c>
      <c r="F14" s="255"/>
    </row>
    <row r="15" spans="1:12" customFormat="1" ht="12.75" x14ac:dyDescent="0.2">
      <c r="B15" s="1" t="s">
        <v>270</v>
      </c>
      <c r="E15" s="255" t="s">
        <v>272</v>
      </c>
      <c r="F15" s="255"/>
    </row>
    <row r="16" spans="1:12" customFormat="1" ht="18.75" x14ac:dyDescent="0.3">
      <c r="B16" s="81"/>
    </row>
    <row r="17" spans="2:2" customFormat="1" ht="12.75" x14ac:dyDescent="0.2">
      <c r="B17" s="1" t="s">
        <v>152</v>
      </c>
    </row>
    <row r="18" spans="2:2" customFormat="1" ht="12.75" x14ac:dyDescent="0.2">
      <c r="B18" s="55" t="s">
        <v>167</v>
      </c>
    </row>
    <row r="19" spans="2:2" customFormat="1" ht="12.75" x14ac:dyDescent="0.2">
      <c r="B19" s="55" t="s">
        <v>168</v>
      </c>
    </row>
    <row r="20" spans="2:2" customFormat="1" ht="18.75" x14ac:dyDescent="0.3">
      <c r="B20" s="82"/>
    </row>
    <row r="21" spans="2:2" customFormat="1" ht="12.75" x14ac:dyDescent="0.2"/>
    <row r="22" spans="2:2" customFormat="1" ht="12.75" x14ac:dyDescent="0.2">
      <c r="B22" s="1" t="s">
        <v>169</v>
      </c>
    </row>
    <row r="23" spans="2:2" customFormat="1" ht="12.75" x14ac:dyDescent="0.2">
      <c r="B23" t="s">
        <v>178</v>
      </c>
    </row>
    <row r="24" spans="2:2" customFormat="1" ht="12.75" x14ac:dyDescent="0.2">
      <c r="B24" s="55" t="s">
        <v>239</v>
      </c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4">
    <pageSetUpPr fitToPage="1"/>
  </sheetPr>
  <dimension ref="A1:IF58"/>
  <sheetViews>
    <sheetView showGridLines="0" zoomScaleNormal="100" workbookViewId="0">
      <selection activeCell="H4" sqref="H4"/>
    </sheetView>
  </sheetViews>
  <sheetFormatPr defaultRowHeight="12.75" customHeight="1" x14ac:dyDescent="0.2"/>
  <cols>
    <col min="1" max="1" width="16.5703125" style="20" customWidth="1"/>
    <col min="2" max="2" width="8.28515625" style="18" customWidth="1"/>
    <col min="3" max="3" width="15.28515625" style="18" customWidth="1"/>
    <col min="4" max="4" width="16.5703125" style="20" customWidth="1"/>
    <col min="5" max="5" width="1.42578125" style="20" customWidth="1"/>
    <col min="6" max="6" width="15.85546875" style="20" customWidth="1"/>
    <col min="7" max="7" width="10.28515625" style="20" customWidth="1"/>
    <col min="8" max="8" width="12.85546875" style="21" customWidth="1"/>
    <col min="9" max="9" width="19" style="21" customWidth="1"/>
    <col min="10" max="10" width="10.42578125" style="21" customWidth="1"/>
    <col min="11" max="11" width="15.28515625" style="19" customWidth="1"/>
    <col min="12" max="12" width="9.85546875" style="10" bestFit="1" customWidth="1"/>
    <col min="13" max="14" width="9.140625" style="10"/>
    <col min="15" max="16384" width="9.140625" style="21"/>
  </cols>
  <sheetData>
    <row r="1" spans="1:240" ht="12.75" customHeight="1" x14ac:dyDescent="0.2">
      <c r="K1"/>
      <c r="L1"/>
      <c r="M1"/>
      <c r="N1"/>
      <c r="O1"/>
      <c r="P1"/>
    </row>
    <row r="2" spans="1:240" s="23" customFormat="1" ht="12.75" customHeight="1" x14ac:dyDescent="0.2">
      <c r="A2" s="112" t="s">
        <v>191</v>
      </c>
      <c r="B2" s="111"/>
      <c r="C2" s="111"/>
      <c r="D2" s="24"/>
      <c r="E2" s="24"/>
      <c r="F2" s="24"/>
      <c r="G2" s="45"/>
      <c r="K2"/>
      <c r="L2"/>
      <c r="M2"/>
      <c r="N2"/>
      <c r="O2"/>
      <c r="P2"/>
    </row>
    <row r="3" spans="1:240" s="23" customFormat="1" ht="12.75" customHeight="1" x14ac:dyDescent="0.2">
      <c r="A3" s="92" t="s">
        <v>215</v>
      </c>
      <c r="B3" s="24"/>
      <c r="C3" s="24"/>
      <c r="D3" s="24"/>
      <c r="E3" s="24"/>
      <c r="F3" s="24"/>
      <c r="G3" s="24"/>
      <c r="K3"/>
      <c r="L3"/>
      <c r="M3"/>
      <c r="N3"/>
      <c r="O3"/>
      <c r="P3"/>
    </row>
    <row r="4" spans="1:240" s="23" customFormat="1" ht="12.75" customHeight="1" x14ac:dyDescent="0.2">
      <c r="A4" s="253" t="s">
        <v>258</v>
      </c>
      <c r="K4"/>
      <c r="L4"/>
      <c r="M4"/>
      <c r="N4"/>
      <c r="O4"/>
      <c r="P4"/>
    </row>
    <row r="5" spans="1:240" s="23" customFormat="1" ht="12.75" customHeight="1" x14ac:dyDescent="0.2">
      <c r="A5" s="61"/>
      <c r="B5" s="62"/>
      <c r="C5" s="62"/>
      <c r="D5" s="62"/>
      <c r="E5" s="62"/>
      <c r="F5" s="62"/>
      <c r="K5"/>
      <c r="L5"/>
      <c r="M5"/>
      <c r="N5"/>
      <c r="O5"/>
      <c r="P5"/>
    </row>
    <row r="6" spans="1:240" s="23" customFormat="1" ht="12.75" customHeight="1" x14ac:dyDescent="0.2">
      <c r="A6" s="24"/>
      <c r="C6" s="35" t="s">
        <v>71</v>
      </c>
      <c r="D6" s="46" t="s">
        <v>150</v>
      </c>
      <c r="E6" s="153"/>
      <c r="F6" s="54" t="s">
        <v>151</v>
      </c>
      <c r="G6" s="46"/>
      <c r="H6" s="46"/>
      <c r="I6" s="35"/>
      <c r="K6"/>
      <c r="L6"/>
      <c r="M6"/>
      <c r="N6"/>
      <c r="O6"/>
      <c r="P6"/>
    </row>
    <row r="7" spans="1:240" s="54" customFormat="1" ht="12.75" customHeight="1" x14ac:dyDescent="0.2">
      <c r="A7" s="41"/>
      <c r="C7" s="248"/>
      <c r="D7" s="248"/>
      <c r="E7" s="249"/>
      <c r="F7" s="248"/>
      <c r="H7" s="106"/>
      <c r="I7" s="68"/>
      <c r="J7" s="68"/>
      <c r="K7"/>
      <c r="L7"/>
      <c r="M7"/>
      <c r="N7"/>
      <c r="O7"/>
      <c r="P7"/>
    </row>
    <row r="8" spans="1:240" s="54" customFormat="1" ht="12.75" customHeight="1" x14ac:dyDescent="0.2">
      <c r="A8" s="61" t="s">
        <v>24</v>
      </c>
      <c r="B8" s="61"/>
      <c r="C8" s="250"/>
      <c r="D8" s="250"/>
      <c r="E8" s="250"/>
      <c r="F8" s="250"/>
      <c r="H8"/>
      <c r="I8"/>
      <c r="J8"/>
      <c r="K8"/>
      <c r="L8"/>
    </row>
    <row r="9" spans="1:240" s="54" customFormat="1" ht="12.75" customHeight="1" x14ac:dyDescent="0.2">
      <c r="A9" s="190" t="s">
        <v>9</v>
      </c>
      <c r="B9" s="193"/>
      <c r="C9" s="56">
        <v>54590.9</v>
      </c>
      <c r="D9" s="56">
        <v>66</v>
      </c>
      <c r="E9" s="57"/>
      <c r="F9" s="56">
        <f>C9/D9</f>
        <v>827.13484848484848</v>
      </c>
      <c r="G9" s="106"/>
      <c r="H9"/>
    </row>
    <row r="10" spans="1:240" s="54" customFormat="1" ht="12.75" customHeight="1" x14ac:dyDescent="0.2">
      <c r="A10" s="193" t="s">
        <v>10</v>
      </c>
      <c r="B10" s="193"/>
      <c r="C10" s="56">
        <v>68881249.299999997</v>
      </c>
      <c r="D10" s="56">
        <v>12965</v>
      </c>
      <c r="E10" s="56"/>
      <c r="F10" s="56">
        <f t="shared" ref="F10:F17" si="0">C10/D10</f>
        <v>5312.8614963362897</v>
      </c>
      <c r="G10" s="40"/>
      <c r="H10"/>
    </row>
    <row r="11" spans="1:240" s="54" customFormat="1" ht="12.75" customHeight="1" x14ac:dyDescent="0.2">
      <c r="A11" s="74" t="s">
        <v>221</v>
      </c>
      <c r="B11" s="193"/>
      <c r="C11" s="56">
        <v>8485613.5</v>
      </c>
      <c r="D11" s="56">
        <v>1192</v>
      </c>
      <c r="E11" s="56"/>
      <c r="F11" s="56">
        <f t="shared" si="0"/>
        <v>7118.8032718120803</v>
      </c>
      <c r="G11" s="40"/>
      <c r="H11"/>
    </row>
    <row r="12" spans="1:240" s="54" customFormat="1" x14ac:dyDescent="0.2">
      <c r="A12" s="193" t="s">
        <v>7</v>
      </c>
      <c r="B12" s="193"/>
      <c r="C12" s="56">
        <v>137278.20000000001</v>
      </c>
      <c r="D12" s="56">
        <v>40</v>
      </c>
      <c r="E12" s="56"/>
      <c r="F12" s="56">
        <f t="shared" si="0"/>
        <v>3431.9550000000004</v>
      </c>
      <c r="G12" s="40"/>
      <c r="H12"/>
    </row>
    <row r="13" spans="1:240" s="54" customFormat="1" x14ac:dyDescent="0.2">
      <c r="A13" s="193" t="s">
        <v>170</v>
      </c>
      <c r="B13" s="193"/>
      <c r="C13" s="56">
        <v>366507.5</v>
      </c>
      <c r="D13" s="56">
        <v>96</v>
      </c>
      <c r="E13" s="56"/>
      <c r="F13" s="56">
        <f t="shared" si="0"/>
        <v>3817.7864583333335</v>
      </c>
      <c r="G13" s="40"/>
      <c r="H13"/>
    </row>
    <row r="14" spans="1:240" s="54" customFormat="1" ht="15" customHeight="1" x14ac:dyDescent="0.2">
      <c r="A14" s="194" t="s">
        <v>224</v>
      </c>
      <c r="B14" s="193"/>
      <c r="C14" s="56">
        <v>2569596.7000000002</v>
      </c>
      <c r="D14" s="56">
        <v>413</v>
      </c>
      <c r="E14" s="56"/>
      <c r="F14" s="56">
        <f t="shared" si="0"/>
        <v>6221.7837772397097</v>
      </c>
      <c r="G14" s="40"/>
      <c r="H14"/>
    </row>
    <row r="15" spans="1:240" s="54" customFormat="1" ht="14.25" customHeight="1" x14ac:dyDescent="0.2">
      <c r="A15" s="194" t="s">
        <v>216</v>
      </c>
      <c r="B15" s="193"/>
      <c r="C15" s="56">
        <v>17531823.399999999</v>
      </c>
      <c r="D15" s="56">
        <v>2428</v>
      </c>
      <c r="E15" s="56"/>
      <c r="F15" s="56">
        <f t="shared" si="0"/>
        <v>7220.6850906095542</v>
      </c>
      <c r="G15" s="40"/>
      <c r="H15"/>
    </row>
    <row r="16" spans="1:240" s="54" customFormat="1" ht="12.75" customHeight="1" x14ac:dyDescent="0.2">
      <c r="A16" s="193" t="s">
        <v>69</v>
      </c>
      <c r="B16" s="193"/>
      <c r="C16" s="56">
        <v>176977.6</v>
      </c>
      <c r="D16" s="56">
        <v>40</v>
      </c>
      <c r="E16" s="56"/>
      <c r="F16" s="56">
        <f t="shared" si="0"/>
        <v>4424.4400000000005</v>
      </c>
      <c r="G16" s="46"/>
      <c r="H16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</row>
    <row r="17" spans="1:16" s="54" customFormat="1" ht="12.75" customHeight="1" x14ac:dyDescent="0.2">
      <c r="A17" s="108" t="s">
        <v>1</v>
      </c>
      <c r="B17" s="210"/>
      <c r="C17" s="59">
        <f>SUM(C9:C16)</f>
        <v>98203637.099999994</v>
      </c>
      <c r="D17" s="59">
        <f>SUM(D9:D16)</f>
        <v>17240</v>
      </c>
      <c r="E17" s="59"/>
      <c r="F17" s="59">
        <f t="shared" si="0"/>
        <v>5696.2666531322502</v>
      </c>
      <c r="G17"/>
      <c r="H17"/>
    </row>
    <row r="18" spans="1:16" s="54" customFormat="1" ht="12.75" customHeight="1" x14ac:dyDescent="0.2">
      <c r="A18" s="66" t="s">
        <v>257</v>
      </c>
      <c r="B18" s="114"/>
      <c r="C18" s="114"/>
      <c r="D18" s="209"/>
      <c r="E18" s="209"/>
      <c r="F18" s="209"/>
      <c r="G18"/>
      <c r="H18"/>
    </row>
    <row r="19" spans="1:16" s="54" customFormat="1" ht="12.75" customHeight="1" x14ac:dyDescent="0.2">
      <c r="A19" s="105" t="s">
        <v>123</v>
      </c>
      <c r="B19" s="114"/>
      <c r="C19" s="114"/>
      <c r="D19" s="114"/>
      <c r="E19" s="114"/>
      <c r="F19" s="114"/>
      <c r="G19" s="66"/>
      <c r="I19"/>
      <c r="J19"/>
      <c r="K19"/>
    </row>
    <row r="20" spans="1:16" s="54" customFormat="1" ht="12.75" customHeight="1" x14ac:dyDescent="0.2">
      <c r="A20" s="35" t="s">
        <v>133</v>
      </c>
      <c r="B20" s="114"/>
      <c r="C20" s="114"/>
      <c r="D20" s="114"/>
      <c r="E20" s="114"/>
      <c r="F20" s="114"/>
      <c r="G20" s="66"/>
      <c r="I20"/>
      <c r="J20"/>
      <c r="K20"/>
    </row>
    <row r="21" spans="1:16" s="54" customFormat="1" ht="12.75" customHeight="1" x14ac:dyDescent="0.2">
      <c r="A21" s="35" t="s">
        <v>219</v>
      </c>
      <c r="B21" s="114"/>
      <c r="C21" s="114"/>
      <c r="D21" s="114"/>
      <c r="E21" s="114"/>
      <c r="F21" s="114"/>
      <c r="G21" s="66"/>
      <c r="I21"/>
      <c r="J21"/>
      <c r="K21"/>
    </row>
    <row r="22" spans="1:16" s="54" customFormat="1" ht="12.75" customHeight="1" x14ac:dyDescent="0.2">
      <c r="A22" s="162" t="s">
        <v>220</v>
      </c>
      <c r="B22" s="114"/>
      <c r="C22" s="114"/>
      <c r="D22" s="114"/>
      <c r="E22" s="114"/>
      <c r="F22" s="114"/>
      <c r="G22" s="66"/>
      <c r="J22" s="42"/>
      <c r="K22"/>
      <c r="L22"/>
      <c r="M22"/>
      <c r="N22"/>
      <c r="O22"/>
      <c r="P22"/>
    </row>
    <row r="23" spans="1:16" s="54" customFormat="1" ht="12.75" customHeight="1" x14ac:dyDescent="0.2">
      <c r="A23" s="35" t="s">
        <v>177</v>
      </c>
      <c r="B23" s="114"/>
      <c r="C23" s="114"/>
      <c r="D23" s="114"/>
      <c r="E23" s="114"/>
      <c r="F23" s="114"/>
      <c r="G23" s="66"/>
      <c r="J23" s="42"/>
      <c r="K23"/>
      <c r="L23"/>
      <c r="M23"/>
      <c r="N23"/>
      <c r="O23"/>
      <c r="P23"/>
    </row>
    <row r="24" spans="1:16" s="54" customFormat="1" ht="12.75" customHeight="1" x14ac:dyDescent="0.2">
      <c r="A24" s="35" t="s">
        <v>173</v>
      </c>
      <c r="B24" s="114"/>
      <c r="C24" s="114"/>
      <c r="D24" s="114"/>
      <c r="E24" s="114"/>
      <c r="F24" s="114"/>
      <c r="G24" s="66"/>
      <c r="J24" s="42"/>
      <c r="K24"/>
      <c r="L24"/>
      <c r="M24"/>
      <c r="N24"/>
      <c r="O24"/>
      <c r="P24"/>
    </row>
    <row r="25" spans="1:16" s="54" customFormat="1" ht="12.75" customHeight="1" x14ac:dyDescent="0.2">
      <c r="A25" s="42" t="s">
        <v>174</v>
      </c>
      <c r="B25" s="114"/>
      <c r="C25" s="114"/>
      <c r="D25" s="114"/>
      <c r="E25" s="114"/>
      <c r="F25" s="114"/>
      <c r="G25" s="66"/>
      <c r="J25" s="42"/>
      <c r="K25"/>
      <c r="L25"/>
      <c r="M25"/>
      <c r="N25"/>
      <c r="O25"/>
      <c r="P25"/>
    </row>
    <row r="26" spans="1:16" s="54" customFormat="1" ht="12.75" customHeight="1" x14ac:dyDescent="0.2">
      <c r="A26" s="42" t="s">
        <v>206</v>
      </c>
      <c r="B26" s="114"/>
      <c r="C26" s="114"/>
      <c r="D26" s="114"/>
      <c r="E26" s="114"/>
      <c r="F26" s="114"/>
      <c r="G26" s="66"/>
      <c r="J26" s="42"/>
      <c r="K26"/>
      <c r="L26"/>
      <c r="M26"/>
      <c r="N26"/>
      <c r="O26"/>
      <c r="P26"/>
    </row>
    <row r="27" spans="1:16" ht="30.75" customHeight="1" x14ac:dyDescent="0.2">
      <c r="A27" s="66"/>
      <c r="B27" s="41"/>
      <c r="C27" s="41"/>
      <c r="D27" s="78"/>
      <c r="E27" s="78"/>
      <c r="F27" s="66"/>
    </row>
    <row r="28" spans="1:16" s="54" customFormat="1" ht="12.75" customHeight="1" x14ac:dyDescent="0.2">
      <c r="A28" s="20"/>
      <c r="B28" s="18"/>
      <c r="C28" s="18"/>
      <c r="D28" s="20"/>
      <c r="E28" s="20"/>
      <c r="F28" s="20"/>
      <c r="K28" s="46"/>
      <c r="L28" s="46"/>
      <c r="M28" s="46"/>
      <c r="N28" s="46"/>
    </row>
    <row r="29" spans="1:16" s="54" customFormat="1" ht="12.75" customHeight="1" x14ac:dyDescent="0.2">
      <c r="A29" s="112" t="s">
        <v>199</v>
      </c>
      <c r="B29" s="24"/>
      <c r="C29" s="24"/>
      <c r="D29" s="47"/>
      <c r="K29" s="46"/>
      <c r="L29" s="46"/>
      <c r="M29" s="46"/>
      <c r="N29" s="46"/>
    </row>
    <row r="30" spans="1:16" s="54" customFormat="1" ht="12.75" customHeight="1" x14ac:dyDescent="0.2">
      <c r="A30" s="92" t="s">
        <v>222</v>
      </c>
      <c r="B30" s="24"/>
      <c r="C30" s="24"/>
      <c r="D30" s="47"/>
      <c r="K30" s="46"/>
      <c r="L30" s="46"/>
      <c r="M30" s="46"/>
      <c r="N30" s="46"/>
    </row>
    <row r="31" spans="1:16" s="54" customFormat="1" ht="12.75" customHeight="1" x14ac:dyDescent="0.2">
      <c r="A31" s="252" t="s">
        <v>223</v>
      </c>
      <c r="B31" s="24"/>
      <c r="C31" s="24"/>
      <c r="D31" s="47"/>
    </row>
    <row r="32" spans="1:16" s="54" customFormat="1" ht="12.75" customHeight="1" x14ac:dyDescent="0.2">
      <c r="A32" s="61"/>
      <c r="B32" s="62"/>
      <c r="C32" s="62"/>
      <c r="D32" s="63"/>
      <c r="G32" s="74"/>
      <c r="H32" s="35"/>
      <c r="K32" s="46"/>
      <c r="L32" s="46"/>
      <c r="M32" s="46"/>
      <c r="N32" s="46"/>
    </row>
    <row r="33" spans="1:14" s="17" customFormat="1" ht="12.75" customHeight="1" x14ac:dyDescent="0.2">
      <c r="B33" s="64" t="s">
        <v>126</v>
      </c>
      <c r="C33" s="64" t="s">
        <v>125</v>
      </c>
      <c r="D33" s="49" t="s">
        <v>1</v>
      </c>
      <c r="E33" s="74"/>
      <c r="F33" s="205"/>
      <c r="G33" s="49"/>
      <c r="H33" s="49"/>
      <c r="K33" s="28"/>
      <c r="L33" s="28"/>
      <c r="M33" s="28"/>
      <c r="N33" s="28"/>
    </row>
    <row r="34" spans="1:14" s="54" customFormat="1" ht="12.75" customHeight="1" x14ac:dyDescent="0.2">
      <c r="A34" s="61" t="s">
        <v>0</v>
      </c>
      <c r="B34" s="36" t="s">
        <v>95</v>
      </c>
      <c r="C34" s="36" t="s">
        <v>95</v>
      </c>
      <c r="D34" s="65"/>
      <c r="E34" s="49"/>
      <c r="F34" s="206"/>
      <c r="G34" s="70"/>
      <c r="H34" s="70"/>
      <c r="I34" s="70"/>
      <c r="J34" s="70"/>
      <c r="K34" s="70"/>
      <c r="L34" s="70"/>
      <c r="M34" s="46"/>
      <c r="N34" s="46"/>
    </row>
    <row r="35" spans="1:14" s="54" customFormat="1" ht="12.75" customHeight="1" x14ac:dyDescent="0.2">
      <c r="A35" s="100">
        <v>2006</v>
      </c>
      <c r="B35" s="69">
        <v>5580.9527325196896</v>
      </c>
      <c r="C35" s="69">
        <v>1262.7538205980068</v>
      </c>
      <c r="D35" s="69">
        <v>5504.1972186134408</v>
      </c>
      <c r="E35" s="64"/>
      <c r="F35"/>
      <c r="G35"/>
      <c r="H35"/>
      <c r="I35"/>
      <c r="J35"/>
      <c r="K35"/>
      <c r="L35"/>
      <c r="M35"/>
      <c r="N35" s="46"/>
    </row>
    <row r="36" spans="1:14" s="54" customFormat="1" ht="12.75" customHeight="1" x14ac:dyDescent="0.2">
      <c r="A36" s="100">
        <v>2007</v>
      </c>
      <c r="B36" s="69">
        <v>5607.2341957120607</v>
      </c>
      <c r="C36" s="69">
        <v>1128.5064981949458</v>
      </c>
      <c r="D36" s="69">
        <v>5534.1498026509571</v>
      </c>
      <c r="E36" s="64"/>
      <c r="F36"/>
      <c r="G36"/>
      <c r="H36"/>
      <c r="I36"/>
      <c r="J36"/>
      <c r="K36"/>
      <c r="L36"/>
      <c r="M36"/>
      <c r="N36" s="46"/>
    </row>
    <row r="37" spans="1:14" s="54" customFormat="1" ht="12.75" customHeight="1" x14ac:dyDescent="0.2">
      <c r="A37" s="100">
        <v>2008</v>
      </c>
      <c r="B37" s="69">
        <v>5719.0888017917141</v>
      </c>
      <c r="C37" s="69">
        <v>1370.4510548523208</v>
      </c>
      <c r="D37" s="69">
        <v>5655.9027833977079</v>
      </c>
      <c r="E37" s="64"/>
      <c r="F37"/>
      <c r="G37"/>
      <c r="H37"/>
      <c r="I37"/>
      <c r="J37"/>
      <c r="K37"/>
      <c r="L37"/>
      <c r="M37"/>
      <c r="N37" s="46"/>
    </row>
    <row r="38" spans="1:14" s="54" customFormat="1" ht="12.75" customHeight="1" x14ac:dyDescent="0.2">
      <c r="A38" s="100">
        <v>2009</v>
      </c>
      <c r="B38" s="69">
        <v>5729.8986581788677</v>
      </c>
      <c r="C38" s="69">
        <v>1064.8039130434781</v>
      </c>
      <c r="D38" s="69">
        <v>5663.8818125884454</v>
      </c>
      <c r="E38" s="64"/>
      <c r="F38"/>
      <c r="G38"/>
      <c r="H38"/>
      <c r="I38"/>
      <c r="J38"/>
      <c r="K38"/>
      <c r="L38"/>
      <c r="M38"/>
      <c r="N38" s="46"/>
    </row>
    <row r="39" spans="1:14" s="54" customFormat="1" ht="12.75" customHeight="1" x14ac:dyDescent="0.2">
      <c r="A39" s="100">
        <v>2010</v>
      </c>
      <c r="B39" s="71">
        <v>5600.8725876140179</v>
      </c>
      <c r="C39" s="71">
        <v>1128.2056910569104</v>
      </c>
      <c r="D39" s="71">
        <v>5535.8059964518034</v>
      </c>
      <c r="E39" s="64"/>
      <c r="F39"/>
      <c r="G39"/>
      <c r="H39"/>
      <c r="I39"/>
      <c r="J39"/>
      <c r="K39"/>
      <c r="L39"/>
      <c r="M39"/>
      <c r="N39" s="46"/>
    </row>
    <row r="40" spans="1:14" s="54" customFormat="1" ht="12.75" customHeight="1" x14ac:dyDescent="0.2">
      <c r="A40" s="100">
        <v>2011</v>
      </c>
      <c r="B40" s="69">
        <v>5709</v>
      </c>
      <c r="C40" s="69">
        <v>1016.1767567567568</v>
      </c>
      <c r="D40" s="69">
        <v>5658</v>
      </c>
      <c r="E40" s="64"/>
      <c r="F40"/>
      <c r="G40"/>
      <c r="H40"/>
      <c r="I40"/>
      <c r="J40"/>
      <c r="K40"/>
      <c r="L40"/>
      <c r="M40"/>
      <c r="N40" s="46"/>
    </row>
    <row r="41" spans="1:14" s="54" customFormat="1" ht="12.75" customHeight="1" x14ac:dyDescent="0.2">
      <c r="A41" s="100">
        <v>2012</v>
      </c>
      <c r="B41" s="69">
        <v>5429</v>
      </c>
      <c r="C41" s="69">
        <v>1018</v>
      </c>
      <c r="D41" s="69">
        <v>5377</v>
      </c>
      <c r="E41" s="64"/>
      <c r="F41"/>
      <c r="G41"/>
      <c r="H41"/>
      <c r="I41"/>
      <c r="J41"/>
      <c r="K41"/>
      <c r="L41"/>
      <c r="M41"/>
      <c r="N41" s="46"/>
    </row>
    <row r="42" spans="1:14" s="54" customFormat="1" ht="12.75" customHeight="1" x14ac:dyDescent="0.2">
      <c r="A42" s="100">
        <v>2013</v>
      </c>
      <c r="B42" s="69">
        <v>5517</v>
      </c>
      <c r="C42" s="69">
        <v>1061</v>
      </c>
      <c r="D42" s="69">
        <v>5475</v>
      </c>
      <c r="E42" s="64"/>
      <c r="F42"/>
      <c r="G42"/>
      <c r="H42"/>
      <c r="I42"/>
      <c r="J42"/>
      <c r="K42"/>
      <c r="L42"/>
      <c r="M42"/>
      <c r="N42" s="46"/>
    </row>
    <row r="43" spans="1:14" s="54" customFormat="1" ht="12.75" customHeight="1" x14ac:dyDescent="0.2">
      <c r="A43" s="100">
        <v>2014</v>
      </c>
      <c r="B43" s="69">
        <v>5651</v>
      </c>
      <c r="C43" s="69">
        <v>955</v>
      </c>
      <c r="D43" s="69">
        <v>5604</v>
      </c>
      <c r="E43" s="64"/>
      <c r="F43"/>
      <c r="G43"/>
      <c r="H43"/>
      <c r="I43"/>
      <c r="J43"/>
      <c r="K43"/>
      <c r="L43"/>
      <c r="M43"/>
      <c r="N43" s="46"/>
    </row>
    <row r="44" spans="1:14" s="54" customFormat="1" ht="12.75" customHeight="1" x14ac:dyDescent="0.2">
      <c r="A44" s="100">
        <v>2015</v>
      </c>
      <c r="B44" s="69">
        <v>5643.4022380703891</v>
      </c>
      <c r="C44" s="69">
        <v>1007.5487951807229</v>
      </c>
      <c r="D44" s="69">
        <v>5599.2081490840174</v>
      </c>
      <c r="E44" s="64"/>
      <c r="F44"/>
      <c r="G44"/>
      <c r="H44"/>
      <c r="I44"/>
      <c r="J44"/>
      <c r="K44"/>
      <c r="L44"/>
      <c r="M44"/>
      <c r="N44" s="46"/>
    </row>
    <row r="45" spans="1:14" s="54" customFormat="1" ht="12.75" customHeight="1" x14ac:dyDescent="0.2">
      <c r="A45" s="267">
        <v>2016</v>
      </c>
      <c r="B45" s="204">
        <v>5739.4379990633415</v>
      </c>
      <c r="C45" s="204">
        <v>1028.8430379746835</v>
      </c>
      <c r="D45" s="204">
        <v>5696</v>
      </c>
      <c r="E45" s="64"/>
      <c r="F45"/>
      <c r="G45"/>
      <c r="H45"/>
      <c r="I45"/>
      <c r="J45"/>
      <c r="K45"/>
      <c r="L45"/>
      <c r="M45"/>
      <c r="N45" s="46"/>
    </row>
    <row r="46" spans="1:14" s="54" customFormat="1" ht="12.75" customHeight="1" x14ac:dyDescent="0.2">
      <c r="A46" s="66"/>
      <c r="B46" s="78"/>
      <c r="C46" s="178"/>
      <c r="D46" s="165"/>
      <c r="E46" s="70"/>
      <c r="F46"/>
      <c r="G46"/>
      <c r="H46"/>
      <c r="I46"/>
      <c r="J46"/>
      <c r="K46"/>
      <c r="L46"/>
      <c r="M46"/>
      <c r="N46" s="240"/>
    </row>
    <row r="47" spans="1:14" ht="12.75" customHeight="1" x14ac:dyDescent="0.2">
      <c r="A47" s="66"/>
      <c r="B47" s="41"/>
      <c r="C47" s="41"/>
      <c r="D47" s="66"/>
      <c r="E47" s="66"/>
      <c r="F47"/>
      <c r="G47"/>
      <c r="H47"/>
      <c r="I47"/>
      <c r="J47"/>
      <c r="K47"/>
      <c r="L47"/>
      <c r="M47"/>
      <c r="N47" s="241"/>
    </row>
    <row r="48" spans="1:14" ht="12.75" customHeight="1" x14ac:dyDescent="0.2">
      <c r="D48" s="207"/>
      <c r="F48"/>
      <c r="G48"/>
      <c r="H48"/>
      <c r="I48"/>
      <c r="J48"/>
      <c r="K48"/>
      <c r="L48"/>
      <c r="M48"/>
      <c r="N48" s="241"/>
    </row>
    <row r="49" spans="2:14" s="21" customFormat="1" ht="12.75" customHeight="1" x14ac:dyDescent="0.2">
      <c r="B49" s="18"/>
      <c r="C49" s="18"/>
      <c r="D49" s="20"/>
      <c r="E49" s="20"/>
      <c r="F49"/>
      <c r="G49"/>
      <c r="H49"/>
      <c r="I49"/>
      <c r="J49"/>
      <c r="K49"/>
      <c r="L49"/>
      <c r="M49"/>
      <c r="N49" s="241"/>
    </row>
    <row r="50" spans="2:14" s="21" customFormat="1" ht="12.75" customHeight="1" x14ac:dyDescent="0.2">
      <c r="B50" s="211"/>
      <c r="C50" s="211"/>
      <c r="D50" s="212"/>
      <c r="E50" s="212"/>
      <c r="F50"/>
      <c r="G50"/>
      <c r="H50"/>
      <c r="I50"/>
      <c r="J50"/>
      <c r="K50"/>
      <c r="L50"/>
      <c r="M50"/>
      <c r="N50" s="241"/>
    </row>
    <row r="51" spans="2:14" s="21" customFormat="1" ht="12.75" customHeight="1" x14ac:dyDescent="0.2">
      <c r="B51" s="211"/>
      <c r="C51" s="211"/>
      <c r="D51" s="20"/>
      <c r="E51" s="20"/>
      <c r="F51"/>
      <c r="G51"/>
      <c r="H51"/>
      <c r="I51"/>
      <c r="J51"/>
      <c r="K51"/>
      <c r="L51"/>
      <c r="M51"/>
      <c r="N51" s="241"/>
    </row>
    <row r="52" spans="2:14" s="21" customFormat="1" ht="12.75" customHeight="1" x14ac:dyDescent="0.2">
      <c r="B52" s="211"/>
      <c r="C52" s="211"/>
      <c r="D52" s="212"/>
      <c r="E52" s="212"/>
      <c r="F52"/>
      <c r="G52"/>
      <c r="H52"/>
      <c r="I52"/>
      <c r="J52"/>
      <c r="K52"/>
      <c r="L52"/>
      <c r="M52"/>
      <c r="N52" s="241"/>
    </row>
    <row r="53" spans="2:14" s="21" customFormat="1" ht="12.75" customHeight="1" x14ac:dyDescent="0.2">
      <c r="B53" s="211"/>
      <c r="C53" s="211"/>
      <c r="D53" s="212"/>
      <c r="E53" s="212"/>
      <c r="F53"/>
      <c r="G53"/>
      <c r="H53"/>
      <c r="I53"/>
      <c r="J53"/>
      <c r="K53"/>
      <c r="L53"/>
      <c r="M53"/>
      <c r="N53" s="241"/>
    </row>
    <row r="54" spans="2:14" s="21" customFormat="1" ht="12.75" customHeight="1" x14ac:dyDescent="0.2">
      <c r="B54" s="211"/>
      <c r="C54" s="211"/>
      <c r="D54" s="212"/>
      <c r="E54" s="212"/>
      <c r="F54"/>
      <c r="G54"/>
      <c r="H54"/>
      <c r="I54"/>
      <c r="J54"/>
      <c r="K54"/>
      <c r="L54"/>
      <c r="M54"/>
      <c r="N54" s="10"/>
    </row>
    <row r="55" spans="2:14" s="21" customFormat="1" ht="12.75" customHeight="1" x14ac:dyDescent="0.2">
      <c r="B55" s="211"/>
      <c r="C55" s="211"/>
      <c r="D55" s="212"/>
      <c r="E55" s="212"/>
      <c r="F55"/>
      <c r="G55"/>
      <c r="H55"/>
      <c r="I55"/>
      <c r="J55"/>
      <c r="K55"/>
      <c r="L55"/>
      <c r="M55"/>
      <c r="N55" s="10"/>
    </row>
    <row r="56" spans="2:14" s="21" customFormat="1" ht="12.75" customHeight="1" x14ac:dyDescent="0.2">
      <c r="B56" s="211"/>
      <c r="C56" s="211"/>
      <c r="D56" s="212"/>
      <c r="E56" s="212"/>
      <c r="F56" s="212"/>
      <c r="G56" s="20"/>
      <c r="I56" s="160"/>
      <c r="J56" s="160"/>
      <c r="K56" s="241"/>
      <c r="L56" s="241"/>
      <c r="M56" s="241"/>
      <c r="N56" s="10"/>
    </row>
    <row r="57" spans="2:14" s="21" customFormat="1" ht="12.75" customHeight="1" x14ac:dyDescent="0.2">
      <c r="B57" s="211"/>
      <c r="C57" s="211"/>
      <c r="D57" s="212"/>
      <c r="E57" s="212"/>
      <c r="F57" s="212"/>
      <c r="G57" s="20"/>
      <c r="K57" s="19"/>
      <c r="L57" s="10"/>
      <c r="M57" s="10"/>
      <c r="N57" s="10"/>
    </row>
    <row r="58" spans="2:14" s="21" customFormat="1" ht="12.75" customHeight="1" x14ac:dyDescent="0.2">
      <c r="B58" s="211"/>
      <c r="C58" s="211"/>
      <c r="D58" s="212"/>
      <c r="E58" s="212"/>
      <c r="F58" s="212"/>
      <c r="G58" s="20"/>
      <c r="K58" s="19"/>
      <c r="L58" s="10"/>
      <c r="M58" s="10"/>
      <c r="N58" s="10"/>
    </row>
  </sheetData>
  <phoneticPr fontId="3" type="noConversion"/>
  <pageMargins left="0.70866141732283472" right="0.15748031496062992" top="0.98425196850393704" bottom="0.55118110236220474" header="0.51181102362204722" footer="0.51181102362204722"/>
  <pageSetup paperSize="9" scale="84" orientation="portrait" r:id="rId1"/>
  <headerFooter alignWithMargins="0">
    <oddHeader>&amp;R&amp;"Arial,Fet"BUSSAR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24582" r:id="rId4">
          <objectPr defaultSize="0" autoLine="0" autoPict="0" r:id="rId5">
            <anchor moveWithCells="1">
              <from>
                <xdr:col>0</xdr:col>
                <xdr:colOff>57150</xdr:colOff>
                <xdr:row>45</xdr:row>
                <xdr:rowOff>104775</xdr:rowOff>
              </from>
              <to>
                <xdr:col>1</xdr:col>
                <xdr:colOff>276225</xdr:colOff>
                <xdr:row>47</xdr:row>
                <xdr:rowOff>57150</xdr:rowOff>
              </to>
            </anchor>
          </objectPr>
        </oleObject>
      </mc:Choice>
      <mc:Fallback>
        <oleObject progId="Paint.Picture" shapeId="24582" r:id="rId4"/>
      </mc:Fallback>
    </mc:AlternateContent>
    <mc:AlternateContent xmlns:mc="http://schemas.openxmlformats.org/markup-compatibility/2006">
      <mc:Choice Requires="x14">
        <oleObject progId="Paint.Picture" shapeId="24583" r:id="rId6">
          <objectPr defaultSize="0" autoLine="0" autoPict="0" r:id="rId7">
            <anchor moveWithCells="1">
              <from>
                <xdr:col>0</xdr:col>
                <xdr:colOff>19050</xdr:colOff>
                <xdr:row>26</xdr:row>
                <xdr:rowOff>95250</xdr:rowOff>
              </from>
              <to>
                <xdr:col>1</xdr:col>
                <xdr:colOff>57150</xdr:colOff>
                <xdr:row>26</xdr:row>
                <xdr:rowOff>333375</xdr:rowOff>
              </to>
            </anchor>
          </objectPr>
        </oleObject>
      </mc:Choice>
      <mc:Fallback>
        <oleObject progId="Paint.Picture" shapeId="24583" r:id="rId6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7">
    <pageSetUpPr fitToPage="1"/>
  </sheetPr>
  <dimension ref="A1:AA75"/>
  <sheetViews>
    <sheetView showGridLines="0" topLeftCell="A10" zoomScaleNormal="100" workbookViewId="0">
      <selection activeCell="C61" sqref="C61:I61"/>
    </sheetView>
  </sheetViews>
  <sheetFormatPr defaultRowHeight="12.75" customHeight="1" x14ac:dyDescent="0.2"/>
  <cols>
    <col min="1" max="1" width="13" style="20" customWidth="1"/>
    <col min="2" max="2" width="9.7109375" style="19" customWidth="1"/>
    <col min="3" max="3" width="9.5703125" style="19" customWidth="1"/>
    <col min="4" max="4" width="2.5703125" style="19" customWidth="1"/>
    <col min="5" max="5" width="10.28515625" style="19" customWidth="1"/>
    <col min="6" max="6" width="9.140625" style="19"/>
    <col min="7" max="7" width="2.7109375" style="19" customWidth="1"/>
    <col min="8" max="8" width="7.7109375" style="19" customWidth="1"/>
    <col min="9" max="9" width="9.5703125" style="19" customWidth="1"/>
    <col min="10" max="10" width="2.7109375" style="19" customWidth="1"/>
    <col min="11" max="11" width="9.140625" style="19" customWidth="1"/>
    <col min="12" max="12" width="14.7109375" style="19" customWidth="1"/>
    <col min="13" max="13" width="3.140625" style="19" customWidth="1"/>
    <col min="14" max="14" width="11.28515625" style="19" customWidth="1"/>
    <col min="15" max="15" width="9.140625" style="19"/>
    <col min="16" max="16384" width="9.140625" style="20"/>
  </cols>
  <sheetData>
    <row r="1" spans="1:27" ht="12.75" customHeight="1" x14ac:dyDescent="0.2">
      <c r="O1" s="45"/>
    </row>
    <row r="2" spans="1:27" ht="12.75" customHeight="1" x14ac:dyDescent="0.2">
      <c r="A2" s="73" t="s">
        <v>85</v>
      </c>
      <c r="B2" s="111"/>
      <c r="C2" s="111"/>
      <c r="D2" s="111"/>
      <c r="E2" s="18"/>
      <c r="F2" s="18"/>
      <c r="G2" s="18"/>
      <c r="H2" s="18"/>
      <c r="I2" s="18"/>
      <c r="J2" s="18"/>
      <c r="K2" s="18"/>
      <c r="L2" s="18"/>
      <c r="M2" s="18"/>
      <c r="N2" s="18"/>
      <c r="O2" s="20"/>
    </row>
    <row r="3" spans="1:27" ht="12.75" customHeight="1" x14ac:dyDescent="0.2">
      <c r="A3" s="87" t="s">
        <v>267</v>
      </c>
      <c r="B3" s="111"/>
      <c r="C3" s="111"/>
      <c r="D3" s="111"/>
      <c r="E3" s="18"/>
      <c r="F3" s="18"/>
      <c r="G3" s="18"/>
      <c r="H3" s="18"/>
      <c r="I3" s="18"/>
      <c r="J3" s="18"/>
      <c r="K3" s="18"/>
      <c r="L3" s="18"/>
      <c r="M3" s="18"/>
      <c r="N3" s="18"/>
      <c r="O3" s="20"/>
    </row>
    <row r="4" spans="1:27" ht="12.75" customHeight="1" x14ac:dyDescent="0.2">
      <c r="A4" s="252" t="s">
        <v>268</v>
      </c>
      <c r="B4" s="111"/>
      <c r="C4" s="111"/>
      <c r="D4" s="111"/>
      <c r="E4" s="18"/>
      <c r="F4" s="18"/>
      <c r="G4" s="18"/>
      <c r="H4" s="18"/>
      <c r="I4" s="18"/>
      <c r="J4" s="18"/>
      <c r="K4" s="18"/>
      <c r="L4" s="18"/>
      <c r="M4" s="18"/>
      <c r="N4" s="18"/>
      <c r="O4" s="20"/>
    </row>
    <row r="5" spans="1:27" ht="12.75" customHeight="1" x14ac:dyDescent="0.2">
      <c r="A5" s="27"/>
      <c r="B5" s="145"/>
      <c r="C5" s="145"/>
      <c r="D5" s="145"/>
      <c r="E5" s="27"/>
      <c r="F5" s="27"/>
      <c r="G5" s="27"/>
      <c r="H5" s="27"/>
      <c r="I5" s="27"/>
      <c r="J5" s="27"/>
      <c r="K5" s="27"/>
      <c r="L5" s="27"/>
      <c r="M5" s="27"/>
      <c r="N5" s="27"/>
      <c r="O5" s="16"/>
    </row>
    <row r="6" spans="1:27" s="21" customFormat="1" ht="12.75" customHeight="1" x14ac:dyDescent="0.2">
      <c r="B6" s="26" t="s">
        <v>6</v>
      </c>
      <c r="C6" s="154"/>
      <c r="D6" s="32"/>
      <c r="E6" s="26" t="s">
        <v>5</v>
      </c>
      <c r="F6" s="26"/>
      <c r="G6" s="26"/>
      <c r="H6" s="95"/>
      <c r="I6" s="95"/>
      <c r="J6" s="95"/>
      <c r="K6" s="95"/>
      <c r="L6" s="95"/>
      <c r="N6" s="26" t="s">
        <v>89</v>
      </c>
      <c r="O6" s="26"/>
    </row>
    <row r="7" spans="1:27" s="17" customFormat="1" ht="12.75" customHeight="1" x14ac:dyDescent="0.2">
      <c r="A7" s="9" t="s">
        <v>21</v>
      </c>
      <c r="H7" s="67" t="s">
        <v>3</v>
      </c>
      <c r="I7" s="26"/>
      <c r="J7" s="9"/>
      <c r="K7" s="67" t="s">
        <v>4</v>
      </c>
      <c r="L7" s="26"/>
      <c r="M7" s="9"/>
      <c r="N7" s="158"/>
      <c r="O7" s="158"/>
    </row>
    <row r="8" spans="1:27" s="21" customFormat="1" ht="12.75" customHeight="1" x14ac:dyDescent="0.2">
      <c r="A8" s="9" t="s">
        <v>90</v>
      </c>
      <c r="B8" s="10" t="s">
        <v>22</v>
      </c>
      <c r="C8" s="10" t="s">
        <v>91</v>
      </c>
      <c r="D8" s="10"/>
      <c r="E8" s="10" t="s">
        <v>22</v>
      </c>
      <c r="F8" s="10" t="s">
        <v>91</v>
      </c>
      <c r="G8" s="10"/>
      <c r="H8" s="10" t="s">
        <v>22</v>
      </c>
      <c r="I8" s="10" t="s">
        <v>91</v>
      </c>
      <c r="J8" s="10"/>
      <c r="K8" s="10" t="s">
        <v>22</v>
      </c>
      <c r="L8" s="10" t="s">
        <v>91</v>
      </c>
      <c r="M8" s="10"/>
      <c r="N8" s="10" t="s">
        <v>22</v>
      </c>
      <c r="O8" s="10" t="s">
        <v>91</v>
      </c>
    </row>
    <row r="9" spans="1:27" customFormat="1" ht="12.75" customHeight="1" x14ac:dyDescent="0.2">
      <c r="A9" s="27" t="s">
        <v>2</v>
      </c>
      <c r="B9" s="89"/>
      <c r="C9" s="89" t="s">
        <v>92</v>
      </c>
      <c r="D9" s="89"/>
      <c r="E9" s="89"/>
      <c r="F9" s="89" t="s">
        <v>92</v>
      </c>
      <c r="G9" s="89"/>
      <c r="H9" s="89"/>
      <c r="I9" s="89" t="s">
        <v>92</v>
      </c>
      <c r="J9" s="89"/>
      <c r="K9" s="89"/>
      <c r="L9" s="89" t="s">
        <v>92</v>
      </c>
      <c r="M9" s="89"/>
      <c r="N9" s="89"/>
      <c r="O9" s="89" t="s">
        <v>92</v>
      </c>
      <c r="P9" s="21"/>
    </row>
    <row r="10" spans="1:27" customFormat="1" ht="12.75" customHeight="1" x14ac:dyDescent="0.2">
      <c r="A10" s="150" t="s">
        <v>269</v>
      </c>
      <c r="B10" s="51">
        <v>24891</v>
      </c>
      <c r="C10" s="51">
        <v>103.808083</v>
      </c>
      <c r="D10" s="51"/>
      <c r="E10" s="51">
        <v>103929</v>
      </c>
      <c r="F10" s="51">
        <v>107.488823</v>
      </c>
      <c r="G10" s="51"/>
      <c r="H10" s="51">
        <v>10237</v>
      </c>
      <c r="I10" s="51">
        <v>96.723247999999998</v>
      </c>
      <c r="J10" s="51"/>
      <c r="K10" s="51">
        <v>93692</v>
      </c>
      <c r="L10" s="51">
        <v>108.665094</v>
      </c>
      <c r="M10" s="51"/>
      <c r="N10" s="51">
        <v>128820</v>
      </c>
      <c r="O10" s="51">
        <v>106.777619</v>
      </c>
      <c r="P10" s="20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</row>
    <row r="11" spans="1:27" customFormat="1" ht="12.75" customHeight="1" x14ac:dyDescent="0.2">
      <c r="A11" s="11">
        <v>1999</v>
      </c>
      <c r="B11" s="51">
        <v>2331</v>
      </c>
      <c r="C11" s="51">
        <v>121.34882</v>
      </c>
      <c r="D11" s="51"/>
      <c r="E11" s="51">
        <v>11455</v>
      </c>
      <c r="F11" s="51">
        <v>132.304687</v>
      </c>
      <c r="G11" s="51"/>
      <c r="H11" s="51">
        <v>1457</v>
      </c>
      <c r="I11" s="51">
        <v>103.208991</v>
      </c>
      <c r="J11" s="51"/>
      <c r="K11" s="51">
        <v>9998</v>
      </c>
      <c r="L11" s="51">
        <v>136.54477800000001</v>
      </c>
      <c r="M11" s="51"/>
      <c r="N11" s="51">
        <v>13786</v>
      </c>
      <c r="O11" s="51">
        <v>130.45221900000001</v>
      </c>
      <c r="P11" s="20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</row>
    <row r="12" spans="1:27" customFormat="1" ht="12.75" customHeight="1" x14ac:dyDescent="0.2">
      <c r="A12" s="11">
        <v>2000</v>
      </c>
      <c r="B12" s="51">
        <v>2500</v>
      </c>
      <c r="C12" s="51">
        <v>143.28739999999999</v>
      </c>
      <c r="D12" s="51"/>
      <c r="E12" s="51">
        <v>11695</v>
      </c>
      <c r="F12" s="51">
        <v>149.88179500000001</v>
      </c>
      <c r="G12" s="51"/>
      <c r="H12" s="51">
        <v>1433</v>
      </c>
      <c r="I12" s="51">
        <v>138.11765500000001</v>
      </c>
      <c r="J12" s="51"/>
      <c r="K12" s="51">
        <v>10262</v>
      </c>
      <c r="L12" s="51">
        <v>151.52455599999999</v>
      </c>
      <c r="M12" s="51"/>
      <c r="N12" s="51">
        <v>14195</v>
      </c>
      <c r="O12" s="51">
        <v>148.72040100000001</v>
      </c>
      <c r="P12" s="21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</row>
    <row r="13" spans="1:27" customFormat="1" ht="12.75" customHeight="1" x14ac:dyDescent="0.2">
      <c r="A13" s="11">
        <v>2001</v>
      </c>
      <c r="B13" s="51">
        <v>2343</v>
      </c>
      <c r="C13" s="51">
        <v>150.04101499999999</v>
      </c>
      <c r="D13" s="51"/>
      <c r="E13" s="51">
        <v>11397</v>
      </c>
      <c r="F13" s="51">
        <v>158.18037200000001</v>
      </c>
      <c r="G13" s="51"/>
      <c r="H13" s="51">
        <v>1413</v>
      </c>
      <c r="I13" s="51">
        <v>138.57898</v>
      </c>
      <c r="J13" s="51"/>
      <c r="K13" s="51">
        <v>9984</v>
      </c>
      <c r="L13" s="51">
        <v>160.954487</v>
      </c>
      <c r="M13" s="51"/>
      <c r="N13" s="51">
        <v>13740</v>
      </c>
      <c r="O13" s="51">
        <v>156.792416</v>
      </c>
      <c r="P13" s="20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</row>
    <row r="14" spans="1:27" customFormat="1" ht="12.75" customHeight="1" x14ac:dyDescent="0.2">
      <c r="A14" s="11">
        <v>2002</v>
      </c>
      <c r="B14" s="51">
        <v>2185</v>
      </c>
      <c r="C14" s="51">
        <v>155.50521699999999</v>
      </c>
      <c r="D14" s="51"/>
      <c r="E14" s="51">
        <v>10702</v>
      </c>
      <c r="F14" s="51">
        <v>164.14775700000001</v>
      </c>
      <c r="G14" s="51"/>
      <c r="H14" s="51">
        <v>1207</v>
      </c>
      <c r="I14" s="51">
        <v>142.23206200000001</v>
      </c>
      <c r="J14" s="51"/>
      <c r="K14" s="51">
        <v>9495</v>
      </c>
      <c r="L14" s="51">
        <v>166.93367000000001</v>
      </c>
      <c r="M14" s="51"/>
      <c r="N14" s="51">
        <v>12887</v>
      </c>
      <c r="O14" s="51">
        <v>162.68240800000001</v>
      </c>
      <c r="P14" s="20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</row>
    <row r="15" spans="1:27" customFormat="1" ht="12.75" customHeight="1" x14ac:dyDescent="0.2">
      <c r="A15" s="11">
        <v>2003</v>
      </c>
      <c r="B15" s="51">
        <v>2289</v>
      </c>
      <c r="C15" s="51">
        <v>157.66330199999999</v>
      </c>
      <c r="D15" s="51"/>
      <c r="E15" s="51">
        <v>10756</v>
      </c>
      <c r="F15" s="51">
        <v>168.777017</v>
      </c>
      <c r="G15" s="51"/>
      <c r="H15" s="51">
        <v>1109</v>
      </c>
      <c r="I15" s="51">
        <v>145.81055000000001</v>
      </c>
      <c r="J15" s="51"/>
      <c r="K15" s="51">
        <v>9647</v>
      </c>
      <c r="L15" s="51">
        <v>171.41719699999999</v>
      </c>
      <c r="M15" s="51"/>
      <c r="N15" s="51">
        <v>13045</v>
      </c>
      <c r="O15" s="51">
        <v>166.826899</v>
      </c>
      <c r="P15" s="20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</row>
    <row r="16" spans="1:27" customFormat="1" ht="12.75" customHeight="1" x14ac:dyDescent="0.2">
      <c r="A16" s="11">
        <v>2004</v>
      </c>
      <c r="B16" s="51">
        <v>2283</v>
      </c>
      <c r="C16" s="51">
        <v>154.30713900000001</v>
      </c>
      <c r="D16" s="51"/>
      <c r="E16" s="51">
        <v>10604</v>
      </c>
      <c r="F16" s="51">
        <v>170.085307</v>
      </c>
      <c r="G16" s="51"/>
      <c r="H16" s="51">
        <v>1137</v>
      </c>
      <c r="I16" s="51">
        <v>149.95707999999999</v>
      </c>
      <c r="J16" s="51"/>
      <c r="K16" s="51">
        <v>9467</v>
      </c>
      <c r="L16" s="51">
        <v>172.502735</v>
      </c>
      <c r="M16" s="51"/>
      <c r="N16" s="51">
        <v>12887</v>
      </c>
      <c r="O16" s="51">
        <v>167.290121</v>
      </c>
      <c r="P16" s="20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</row>
    <row r="17" spans="1:27" customFormat="1" ht="12.75" customHeight="1" x14ac:dyDescent="0.2">
      <c r="A17" s="11">
        <v>2005</v>
      </c>
      <c r="B17" s="51">
        <v>2322</v>
      </c>
      <c r="C17" s="51">
        <v>161.25585699999999</v>
      </c>
      <c r="D17" s="51"/>
      <c r="E17" s="51">
        <v>10491</v>
      </c>
      <c r="F17" s="51">
        <v>171.75471300000001</v>
      </c>
      <c r="G17" s="51"/>
      <c r="H17" s="51">
        <v>1101</v>
      </c>
      <c r="I17" s="51">
        <v>152.34259700000001</v>
      </c>
      <c r="J17" s="51"/>
      <c r="K17" s="51">
        <v>9390</v>
      </c>
      <c r="L17" s="51">
        <v>174.03083000000001</v>
      </c>
      <c r="M17" s="51"/>
      <c r="N17" s="51">
        <v>12813</v>
      </c>
      <c r="O17" s="51">
        <v>169.85208700000001</v>
      </c>
      <c r="P17" s="20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</row>
    <row r="18" spans="1:27" customFormat="1" ht="12.75" customHeight="1" x14ac:dyDescent="0.2">
      <c r="A18" s="11">
        <v>2006</v>
      </c>
      <c r="B18" s="51">
        <v>2550</v>
      </c>
      <c r="C18" s="51">
        <v>176.55858799999999</v>
      </c>
      <c r="D18" s="51"/>
      <c r="E18" s="51">
        <v>11501</v>
      </c>
      <c r="F18" s="51">
        <v>181.94325699999999</v>
      </c>
      <c r="G18" s="51"/>
      <c r="H18" s="51">
        <v>1222</v>
      </c>
      <c r="I18" s="51">
        <v>159.17479499999999</v>
      </c>
      <c r="J18" s="51"/>
      <c r="K18" s="51">
        <v>10279</v>
      </c>
      <c r="L18" s="51">
        <v>184.65004300000001</v>
      </c>
      <c r="M18" s="51"/>
      <c r="N18" s="51">
        <v>14051</v>
      </c>
      <c r="O18" s="51">
        <v>180.966038</v>
      </c>
      <c r="P18" s="20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</row>
    <row r="19" spans="1:27" customFormat="1" ht="12.75" customHeight="1" x14ac:dyDescent="0.2">
      <c r="A19" s="11">
        <v>2007</v>
      </c>
      <c r="B19" s="51">
        <v>3252</v>
      </c>
      <c r="C19" s="51">
        <v>186.744618</v>
      </c>
      <c r="D19" s="51"/>
      <c r="E19" s="51">
        <v>14126</v>
      </c>
      <c r="F19" s="51">
        <v>187.48691700000001</v>
      </c>
      <c r="G19" s="51"/>
      <c r="H19" s="51">
        <v>1349</v>
      </c>
      <c r="I19" s="51">
        <v>163.21868000000001</v>
      </c>
      <c r="J19" s="51"/>
      <c r="K19" s="51">
        <v>12777</v>
      </c>
      <c r="L19" s="51">
        <v>190.04916600000001</v>
      </c>
      <c r="M19" s="51"/>
      <c r="N19" s="51">
        <v>17378</v>
      </c>
      <c r="O19" s="51">
        <v>187.34800799999999</v>
      </c>
      <c r="P19" s="20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</row>
    <row r="20" spans="1:27" customFormat="1" ht="12.75" customHeight="1" x14ac:dyDescent="0.2">
      <c r="A20" s="11">
        <v>2008</v>
      </c>
      <c r="B20" s="51">
        <v>3130</v>
      </c>
      <c r="C20" s="51">
        <v>203.39031900000001</v>
      </c>
      <c r="D20" s="51"/>
      <c r="E20" s="51">
        <v>12590</v>
      </c>
      <c r="F20" s="51">
        <v>203.09082599999999</v>
      </c>
      <c r="G20" s="51"/>
      <c r="H20" s="51">
        <v>1294</v>
      </c>
      <c r="I20" s="51">
        <v>187.065146</v>
      </c>
      <c r="J20" s="51"/>
      <c r="K20" s="51">
        <v>11296</v>
      </c>
      <c r="L20" s="51">
        <v>204.92662799999999</v>
      </c>
      <c r="M20" s="51"/>
      <c r="N20" s="51">
        <v>15720</v>
      </c>
      <c r="O20" s="51">
        <v>203.15045799999999</v>
      </c>
      <c r="P20" s="20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</row>
    <row r="21" spans="1:27" customFormat="1" ht="12.75" customHeight="1" x14ac:dyDescent="0.2">
      <c r="A21" s="11">
        <v>2009</v>
      </c>
      <c r="B21" s="51">
        <v>2029</v>
      </c>
      <c r="C21" s="51">
        <v>206.8758</v>
      </c>
      <c r="D21" s="51"/>
      <c r="E21" s="51">
        <v>8158</v>
      </c>
      <c r="F21" s="51">
        <v>211.51912200000001</v>
      </c>
      <c r="G21" s="51"/>
      <c r="H21" s="51">
        <v>872</v>
      </c>
      <c r="I21" s="51">
        <v>195.46467799999999</v>
      </c>
      <c r="J21" s="51"/>
      <c r="K21" s="51">
        <v>7286</v>
      </c>
      <c r="L21" s="51">
        <v>213.44054299999999</v>
      </c>
      <c r="M21" s="51"/>
      <c r="N21" s="51">
        <v>10187</v>
      </c>
      <c r="O21" s="51">
        <v>210.59428600000001</v>
      </c>
      <c r="P21" s="20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</row>
    <row r="22" spans="1:27" customFormat="1" ht="12.75" customHeight="1" x14ac:dyDescent="0.2">
      <c r="A22" s="11">
        <v>2010</v>
      </c>
      <c r="B22" s="51">
        <v>2128</v>
      </c>
      <c r="C22" s="51">
        <v>238.75234900000001</v>
      </c>
      <c r="D22" s="51"/>
      <c r="E22" s="51">
        <v>7358</v>
      </c>
      <c r="F22" s="51">
        <v>244.288882</v>
      </c>
      <c r="G22" s="51"/>
      <c r="H22" s="51">
        <v>814</v>
      </c>
      <c r="I22" s="51">
        <v>231.70577299999999</v>
      </c>
      <c r="J22" s="51"/>
      <c r="K22" s="51">
        <v>6544</v>
      </c>
      <c r="L22" s="51">
        <v>245.85408000000001</v>
      </c>
      <c r="M22" s="51"/>
      <c r="N22" s="51">
        <v>9486</v>
      </c>
      <c r="O22" s="51">
        <v>243.04686899999999</v>
      </c>
      <c r="P22" s="20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</row>
    <row r="23" spans="1:27" customFormat="1" ht="12.75" customHeight="1" x14ac:dyDescent="0.2">
      <c r="A23" s="11">
        <v>2011</v>
      </c>
      <c r="B23" s="51">
        <v>2743</v>
      </c>
      <c r="C23" s="51">
        <v>269.68924500000003</v>
      </c>
      <c r="D23" s="51"/>
      <c r="E23" s="51">
        <v>8639</v>
      </c>
      <c r="F23" s="51">
        <v>291.835849</v>
      </c>
      <c r="G23" s="51"/>
      <c r="H23" s="51">
        <v>856</v>
      </c>
      <c r="I23" s="51">
        <v>268.59182199999998</v>
      </c>
      <c r="J23" s="51"/>
      <c r="K23" s="51">
        <v>7783</v>
      </c>
      <c r="L23" s="51">
        <v>294.39230300000003</v>
      </c>
      <c r="M23" s="51"/>
      <c r="N23" s="51">
        <v>11382</v>
      </c>
      <c r="O23" s="51">
        <v>286.49863800000003</v>
      </c>
      <c r="P23" s="20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</row>
    <row r="24" spans="1:27" customFormat="1" ht="12.75" customHeight="1" x14ac:dyDescent="0.2">
      <c r="A24" s="11">
        <v>2012</v>
      </c>
      <c r="B24" s="51">
        <v>2582</v>
      </c>
      <c r="C24" s="51">
        <v>501.66258699999997</v>
      </c>
      <c r="D24" s="51"/>
      <c r="E24" s="51">
        <v>8459</v>
      </c>
      <c r="F24" s="51">
        <v>520.80878299999995</v>
      </c>
      <c r="G24" s="51"/>
      <c r="H24" s="51">
        <v>807</v>
      </c>
      <c r="I24" s="51">
        <v>523.76629400000002</v>
      </c>
      <c r="J24" s="51"/>
      <c r="K24" s="51">
        <v>7652</v>
      </c>
      <c r="L24" s="51">
        <v>520.49687600000004</v>
      </c>
      <c r="M24" s="51"/>
      <c r="N24" s="51">
        <v>11041</v>
      </c>
      <c r="O24" s="51">
        <v>516.33133699999996</v>
      </c>
      <c r="P24" s="20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</row>
    <row r="25" spans="1:27" customFormat="1" ht="12.75" customHeight="1" x14ac:dyDescent="0.2">
      <c r="A25" s="11">
        <v>2013</v>
      </c>
      <c r="B25" s="51">
        <v>2544</v>
      </c>
      <c r="C25" s="51">
        <v>521.71493699999996</v>
      </c>
      <c r="D25" s="51"/>
      <c r="E25" s="51">
        <v>8263</v>
      </c>
      <c r="F25" s="51">
        <v>537.56819499999995</v>
      </c>
      <c r="G25" s="51"/>
      <c r="H25" s="51">
        <v>837</v>
      </c>
      <c r="I25" s="51">
        <v>530.32293900000002</v>
      </c>
      <c r="J25" s="51"/>
      <c r="K25" s="51">
        <v>7426</v>
      </c>
      <c r="L25" s="51">
        <v>538.38482299999998</v>
      </c>
      <c r="M25" s="51"/>
      <c r="N25" s="51">
        <v>10807</v>
      </c>
      <c r="O25" s="51">
        <v>533.83629099999996</v>
      </c>
      <c r="P25" s="20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</row>
    <row r="26" spans="1:27" customFormat="1" ht="12.75" customHeight="1" x14ac:dyDescent="0.2">
      <c r="A26" s="11">
        <v>2014</v>
      </c>
      <c r="B26" s="51">
        <v>2559</v>
      </c>
      <c r="C26" s="51">
        <v>500.47119900000001</v>
      </c>
      <c r="D26" s="51"/>
      <c r="E26" s="51">
        <v>8472</v>
      </c>
      <c r="F26" s="51">
        <v>527.204296</v>
      </c>
      <c r="G26" s="51"/>
      <c r="H26" s="51">
        <v>746</v>
      </c>
      <c r="I26" s="51">
        <v>518.56179599999996</v>
      </c>
      <c r="J26" s="51"/>
      <c r="K26" s="51">
        <v>7726</v>
      </c>
      <c r="L26" s="51">
        <v>528.03879099999995</v>
      </c>
      <c r="M26" s="51"/>
      <c r="N26" s="51">
        <v>11031</v>
      </c>
      <c r="O26" s="51">
        <v>521.00268300000005</v>
      </c>
      <c r="P26" s="20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</row>
    <row r="27" spans="1:27" customFormat="1" ht="12.75" customHeight="1" x14ac:dyDescent="0.2">
      <c r="A27" s="11">
        <v>2015</v>
      </c>
      <c r="B27" s="51">
        <v>3759</v>
      </c>
      <c r="C27" s="51">
        <v>415.77211999999997</v>
      </c>
      <c r="D27" s="51"/>
      <c r="E27" s="51">
        <v>9998</v>
      </c>
      <c r="F27" s="51">
        <v>466.20878099999999</v>
      </c>
      <c r="G27" s="51"/>
      <c r="H27" s="51">
        <v>940</v>
      </c>
      <c r="I27" s="51">
        <v>460.06680799999998</v>
      </c>
      <c r="J27" s="51"/>
      <c r="K27" s="51">
        <v>9058</v>
      </c>
      <c r="L27" s="51">
        <v>466.84616899999997</v>
      </c>
      <c r="M27" s="51"/>
      <c r="N27" s="51">
        <v>13757</v>
      </c>
      <c r="O27" s="51">
        <v>452.42733099999998</v>
      </c>
      <c r="P27" s="20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</row>
    <row r="28" spans="1:27" customFormat="1" ht="12.75" customHeight="1" x14ac:dyDescent="0.2">
      <c r="A28" s="11">
        <v>2016</v>
      </c>
      <c r="B28" s="51">
        <v>4554</v>
      </c>
      <c r="C28" s="51">
        <v>158.430544</v>
      </c>
      <c r="D28" s="51"/>
      <c r="E28" s="51">
        <v>6436</v>
      </c>
      <c r="F28" s="51">
        <v>276.00663400000002</v>
      </c>
      <c r="G28" s="51"/>
      <c r="H28" s="51">
        <v>497</v>
      </c>
      <c r="I28" s="51">
        <v>306.36418500000002</v>
      </c>
      <c r="J28" s="51"/>
      <c r="K28" s="51">
        <v>5939</v>
      </c>
      <c r="L28" s="51">
        <v>273.46618899999999</v>
      </c>
      <c r="M28" s="51"/>
      <c r="N28" s="51">
        <v>10990</v>
      </c>
      <c r="O28" s="51">
        <v>227.285841</v>
      </c>
      <c r="P28" s="24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</row>
    <row r="29" spans="1:27" customFormat="1" ht="12.75" customHeight="1" x14ac:dyDescent="0.2">
      <c r="A29" s="11">
        <v>2017</v>
      </c>
      <c r="B29" s="19">
        <v>6</v>
      </c>
      <c r="C29" s="287">
        <v>2.2833329999999998</v>
      </c>
      <c r="D29" s="19"/>
      <c r="E29" s="19">
        <v>10</v>
      </c>
      <c r="F29" s="287">
        <v>0.82</v>
      </c>
      <c r="G29" s="19"/>
      <c r="H29" s="19">
        <v>1</v>
      </c>
      <c r="I29" s="19">
        <v>0</v>
      </c>
      <c r="J29" s="19"/>
      <c r="K29" s="19">
        <v>9</v>
      </c>
      <c r="L29" s="287">
        <v>0.911111</v>
      </c>
      <c r="M29" s="19"/>
      <c r="N29" s="19">
        <v>16</v>
      </c>
      <c r="O29" s="287">
        <v>1.3687499999999999</v>
      </c>
      <c r="P29" s="20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</row>
    <row r="30" spans="1:27" customFormat="1" ht="12.75" customHeight="1" x14ac:dyDescent="0.2">
      <c r="A30" s="108" t="s">
        <v>1</v>
      </c>
      <c r="B30" s="151">
        <v>72980</v>
      </c>
      <c r="C30" s="151">
        <v>199</v>
      </c>
      <c r="D30" s="151"/>
      <c r="E30" s="151">
        <v>285039</v>
      </c>
      <c r="F30" s="151">
        <v>198</v>
      </c>
      <c r="G30" s="151"/>
      <c r="H30" s="151">
        <v>29329</v>
      </c>
      <c r="I30" s="151">
        <v>180</v>
      </c>
      <c r="J30" s="151"/>
      <c r="K30" s="151">
        <v>255710</v>
      </c>
      <c r="L30" s="151">
        <v>200.25185183702069</v>
      </c>
      <c r="M30" s="151"/>
      <c r="N30" s="151">
        <v>358019</v>
      </c>
      <c r="O30" s="151">
        <v>198</v>
      </c>
      <c r="P30" s="20"/>
    </row>
    <row r="31" spans="1:27" ht="12.75" customHeight="1" x14ac:dyDescent="0.2">
      <c r="A31" s="41" t="s">
        <v>175</v>
      </c>
      <c r="B31" s="18"/>
      <c r="C31" s="18"/>
      <c r="D31" s="18"/>
      <c r="E31" s="18"/>
      <c r="F31" s="18"/>
      <c r="G31" s="18"/>
      <c r="H31" s="18"/>
      <c r="I31" s="18"/>
      <c r="J31" s="18"/>
      <c r="K31" s="20"/>
      <c r="L31" s="20"/>
      <c r="M31" s="20"/>
      <c r="N31" s="20"/>
      <c r="O31" s="20"/>
    </row>
    <row r="32" spans="1:27" s="146" customFormat="1" ht="12.75" customHeight="1" x14ac:dyDescent="0.2">
      <c r="A32" s="88"/>
      <c r="B32" s="18"/>
      <c r="C32" s="18"/>
      <c r="D32" s="18"/>
      <c r="E32" s="18"/>
      <c r="F32" s="18"/>
      <c r="G32" s="18"/>
      <c r="H32" s="18"/>
      <c r="I32" s="18"/>
      <c r="J32" s="18"/>
      <c r="K32" s="20"/>
      <c r="L32" s="20"/>
      <c r="M32" s="20"/>
      <c r="N32" s="20"/>
      <c r="O32" s="20"/>
    </row>
    <row r="34" spans="1:26" ht="12.75" customHeight="1" x14ac:dyDescent="0.2">
      <c r="B34" s="48"/>
      <c r="E34" s="48"/>
      <c r="H34" s="48"/>
      <c r="K34" s="48"/>
      <c r="N34" s="48"/>
    </row>
    <row r="35" spans="1:26" ht="12.75" customHeight="1" x14ac:dyDescent="0.2">
      <c r="A35" s="112" t="s">
        <v>86</v>
      </c>
      <c r="B35" s="45"/>
      <c r="C35" s="45"/>
      <c r="D35" s="45"/>
      <c r="E35" s="45"/>
      <c r="F35" s="47"/>
      <c r="G35" s="47"/>
      <c r="H35" s="47"/>
      <c r="I35" s="47"/>
      <c r="J35" s="47"/>
      <c r="K35" s="47"/>
      <c r="L35" s="66"/>
      <c r="M35" s="66"/>
      <c r="N35" s="66"/>
      <c r="O35" s="66"/>
    </row>
    <row r="36" spans="1:26" s="66" customFormat="1" ht="12.75" customHeight="1" x14ac:dyDescent="0.2">
      <c r="A36" s="92" t="s">
        <v>265</v>
      </c>
      <c r="B36" s="45"/>
      <c r="C36" s="45"/>
      <c r="D36" s="45"/>
      <c r="E36" s="45"/>
      <c r="F36" s="47"/>
      <c r="G36" s="47"/>
      <c r="H36" s="47"/>
      <c r="I36" s="47"/>
      <c r="J36" s="47"/>
      <c r="K36" s="47"/>
      <c r="L36"/>
      <c r="M36"/>
      <c r="N36"/>
      <c r="O36"/>
    </row>
    <row r="37" spans="1:26" s="66" customFormat="1" ht="12.75" customHeight="1" x14ac:dyDescent="0.2">
      <c r="A37" s="252" t="s">
        <v>266</v>
      </c>
      <c r="B37" s="45"/>
      <c r="C37" s="45"/>
      <c r="D37" s="45"/>
      <c r="E37" s="45"/>
      <c r="F37" s="47"/>
      <c r="G37" s="47"/>
      <c r="H37" s="47"/>
      <c r="I37" s="47"/>
      <c r="J37" s="47"/>
      <c r="K37" s="47"/>
      <c r="L37"/>
      <c r="M37"/>
      <c r="N37"/>
      <c r="O37"/>
    </row>
    <row r="38" spans="1:26" s="66" customFormat="1" ht="12.75" customHeight="1" x14ac:dyDescent="0.2">
      <c r="A38" s="61"/>
      <c r="B38" s="161"/>
      <c r="C38" s="161"/>
      <c r="D38" s="161"/>
      <c r="E38" s="63"/>
      <c r="F38" s="63"/>
      <c r="G38" s="63"/>
      <c r="H38" s="63"/>
      <c r="I38" s="63"/>
      <c r="J38" s="63"/>
      <c r="L38"/>
      <c r="M38"/>
      <c r="N38"/>
      <c r="O38"/>
    </row>
    <row r="39" spans="1:26" s="66" customFormat="1" ht="12.75" customHeight="1" x14ac:dyDescent="0.2">
      <c r="A39" s="54" t="s">
        <v>87</v>
      </c>
      <c r="B39" s="291" t="s">
        <v>71</v>
      </c>
      <c r="C39" s="291"/>
      <c r="D39" s="74"/>
      <c r="E39" s="291" t="s">
        <v>147</v>
      </c>
      <c r="F39" s="291"/>
      <c r="G39" s="162"/>
      <c r="H39" s="291" t="s">
        <v>16</v>
      </c>
      <c r="I39" s="291"/>
      <c r="J39" s="291"/>
      <c r="K39" s="291"/>
      <c r="L39"/>
      <c r="M39"/>
      <c r="N39"/>
      <c r="O39"/>
      <c r="P39"/>
      <c r="Q39"/>
      <c r="R39"/>
      <c r="S39"/>
      <c r="T39"/>
    </row>
    <row r="40" spans="1:26" s="54" customFormat="1" ht="12.75" customHeight="1" x14ac:dyDescent="0.2">
      <c r="B40" s="46" t="s">
        <v>126</v>
      </c>
      <c r="C40" s="46" t="s">
        <v>124</v>
      </c>
      <c r="D40" s="46"/>
      <c r="E40" s="46" t="s">
        <v>126</v>
      </c>
      <c r="F40" s="46" t="s">
        <v>124</v>
      </c>
      <c r="G40" s="46"/>
      <c r="H40" s="47" t="s">
        <v>126</v>
      </c>
      <c r="I40" s="47" t="s">
        <v>124</v>
      </c>
      <c r="L40"/>
      <c r="M40"/>
      <c r="N40"/>
      <c r="O40"/>
      <c r="P40"/>
      <c r="Q40"/>
      <c r="R40"/>
      <c r="S40"/>
      <c r="T40"/>
    </row>
    <row r="41" spans="1:26" s="46" customFormat="1" ht="12.75" customHeight="1" x14ac:dyDescent="0.2">
      <c r="A41" s="83"/>
      <c r="B41" s="36" t="s">
        <v>95</v>
      </c>
      <c r="C41" s="36" t="s">
        <v>95</v>
      </c>
      <c r="D41" s="36"/>
      <c r="E41" s="36" t="s">
        <v>95</v>
      </c>
      <c r="F41" s="36" t="s">
        <v>95</v>
      </c>
      <c r="G41" s="36"/>
      <c r="H41" s="36" t="s">
        <v>95</v>
      </c>
      <c r="I41" s="36" t="s">
        <v>95</v>
      </c>
      <c r="J41" s="164"/>
      <c r="K41" s="164" t="s">
        <v>1</v>
      </c>
      <c r="L41"/>
      <c r="M41"/>
      <c r="N41"/>
      <c r="O41"/>
      <c r="P41"/>
      <c r="Q41"/>
      <c r="R41"/>
      <c r="S41"/>
      <c r="T41"/>
    </row>
    <row r="42" spans="1:26" s="46" customFormat="1" ht="12.75" customHeight="1" x14ac:dyDescent="0.2">
      <c r="A42" s="279" t="s">
        <v>259</v>
      </c>
      <c r="B42" s="271">
        <v>577437.1</v>
      </c>
      <c r="C42" s="268">
        <v>2305182.6</v>
      </c>
      <c r="D42" s="268"/>
      <c r="E42" s="268">
        <v>4106</v>
      </c>
      <c r="F42" s="268">
        <v>16451</v>
      </c>
      <c r="G42" s="268"/>
      <c r="H42" s="268">
        <v>140.63251339503165</v>
      </c>
      <c r="I42" s="268">
        <v>140.12416266488361</v>
      </c>
      <c r="J42" s="268"/>
      <c r="K42" s="268">
        <v>140.22569927518609</v>
      </c>
      <c r="L42"/>
      <c r="M42"/>
      <c r="N42"/>
      <c r="O42"/>
      <c r="P42"/>
      <c r="Q42"/>
      <c r="R42"/>
      <c r="S42"/>
      <c r="T42"/>
      <c r="U42" s="40"/>
      <c r="V42" s="40"/>
      <c r="W42" s="240"/>
      <c r="Z42" s="240"/>
    </row>
    <row r="43" spans="1:26" s="54" customFormat="1" ht="12.75" customHeight="1" x14ac:dyDescent="0.2">
      <c r="A43" s="269" t="s">
        <v>93</v>
      </c>
      <c r="B43" s="271">
        <v>3989293.8</v>
      </c>
      <c r="C43" s="268">
        <v>12246843.4</v>
      </c>
      <c r="D43" s="268"/>
      <c r="E43" s="268">
        <v>22491</v>
      </c>
      <c r="F43" s="268">
        <v>74327</v>
      </c>
      <c r="G43" s="268"/>
      <c r="H43" s="268">
        <v>177.37289582499665</v>
      </c>
      <c r="I43" s="268">
        <v>164.76977948793845</v>
      </c>
      <c r="J43" s="268"/>
      <c r="K43" s="268">
        <v>167.69750666198433</v>
      </c>
      <c r="L43"/>
      <c r="M43"/>
      <c r="N43"/>
      <c r="O43"/>
      <c r="P43"/>
      <c r="Q43"/>
      <c r="R43"/>
      <c r="S43"/>
      <c r="T43"/>
      <c r="U43" s="40"/>
      <c r="V43" s="40"/>
      <c r="W43" s="240"/>
      <c r="Z43" s="240"/>
    </row>
    <row r="44" spans="1:26" s="66" customFormat="1" ht="12.75" customHeight="1" x14ac:dyDescent="0.2">
      <c r="A44" s="269" t="s">
        <v>94</v>
      </c>
      <c r="B44" s="271">
        <v>4960117.9000000004</v>
      </c>
      <c r="C44" s="268">
        <v>20323838.100000001</v>
      </c>
      <c r="D44" s="268"/>
      <c r="E44" s="268">
        <v>24908</v>
      </c>
      <c r="F44" s="268">
        <v>102765</v>
      </c>
      <c r="G44" s="268"/>
      <c r="H44" s="268">
        <v>199.13754215513089</v>
      </c>
      <c r="I44" s="268">
        <v>197.77003941030509</v>
      </c>
      <c r="J44" s="268"/>
      <c r="K44" s="268">
        <v>198.03682846020695</v>
      </c>
      <c r="L44"/>
      <c r="M44"/>
      <c r="N44"/>
      <c r="O44"/>
      <c r="P44"/>
      <c r="Q44"/>
      <c r="R44"/>
      <c r="S44"/>
      <c r="T44"/>
      <c r="U44" s="40"/>
      <c r="V44" s="40"/>
      <c r="W44" s="240"/>
      <c r="Z44" s="240"/>
    </row>
    <row r="45" spans="1:26" s="66" customFormat="1" ht="12.75" customHeight="1" x14ac:dyDescent="0.2">
      <c r="A45" s="269" t="s">
        <v>131</v>
      </c>
      <c r="B45" s="271">
        <v>4683150.9000000004</v>
      </c>
      <c r="C45" s="268">
        <v>21368847.100000001</v>
      </c>
      <c r="D45" s="268"/>
      <c r="E45" s="268">
        <v>20268</v>
      </c>
      <c r="F45" s="268">
        <v>90021</v>
      </c>
      <c r="G45" s="268"/>
      <c r="H45" s="268">
        <v>231.06132326820605</v>
      </c>
      <c r="I45" s="268">
        <v>237.37624665355864</v>
      </c>
      <c r="J45" s="268"/>
      <c r="K45" s="268">
        <v>236.21574227710832</v>
      </c>
      <c r="L45"/>
      <c r="M45"/>
      <c r="N45"/>
      <c r="O45"/>
      <c r="P45"/>
      <c r="Q45"/>
      <c r="R45"/>
      <c r="S45"/>
      <c r="T45"/>
      <c r="U45" s="40"/>
      <c r="V45" s="40"/>
      <c r="W45" s="240"/>
      <c r="Z45" s="240"/>
    </row>
    <row r="46" spans="1:26" s="54" customFormat="1" ht="12.75" customHeight="1" x14ac:dyDescent="0.2">
      <c r="A46" s="269" t="s">
        <v>8</v>
      </c>
      <c r="B46" s="271">
        <v>343243.9</v>
      </c>
      <c r="C46" s="268">
        <v>268800.59999999998</v>
      </c>
      <c r="D46" s="268"/>
      <c r="E46" s="268">
        <v>1207</v>
      </c>
      <c r="F46" s="268">
        <v>1475</v>
      </c>
      <c r="G46" s="268"/>
      <c r="H46" s="268">
        <v>284.37771333885667</v>
      </c>
      <c r="I46" s="268">
        <v>182.23769491525422</v>
      </c>
      <c r="J46" s="268"/>
      <c r="K46" s="268">
        <v>228.2045115585384</v>
      </c>
      <c r="L46"/>
      <c r="M46"/>
      <c r="N46"/>
      <c r="O46"/>
      <c r="P46"/>
      <c r="Q46"/>
      <c r="R46"/>
      <c r="S46"/>
      <c r="T46"/>
      <c r="U46" s="40"/>
      <c r="V46" s="40"/>
      <c r="W46" s="240"/>
      <c r="Z46" s="240"/>
    </row>
    <row r="47" spans="1:26" s="66" customFormat="1" ht="12.75" customHeight="1" x14ac:dyDescent="0.2">
      <c r="A47" s="273" t="s">
        <v>1</v>
      </c>
      <c r="B47" s="270">
        <v>14553243.600000001</v>
      </c>
      <c r="C47" s="270">
        <v>56513511.800000004</v>
      </c>
      <c r="D47" s="272"/>
      <c r="E47" s="270">
        <v>72980</v>
      </c>
      <c r="F47" s="270">
        <v>285039</v>
      </c>
      <c r="G47" s="272"/>
      <c r="H47" s="270">
        <v>199.41413537955606</v>
      </c>
      <c r="I47" s="270">
        <v>198.26589273748507</v>
      </c>
      <c r="J47" s="270"/>
      <c r="K47" s="270">
        <v>198.49995503031963</v>
      </c>
      <c r="L47"/>
      <c r="M47"/>
      <c r="N47"/>
      <c r="O47"/>
      <c r="P47"/>
      <c r="Q47"/>
      <c r="R47"/>
      <c r="S47"/>
      <c r="T47"/>
    </row>
    <row r="48" spans="1:26" s="66" customFormat="1" ht="12.75" customHeight="1" x14ac:dyDescent="0.2">
      <c r="A48" s="41" t="s">
        <v>175</v>
      </c>
      <c r="B48" s="47"/>
      <c r="C48" s="47"/>
      <c r="D48" s="47"/>
      <c r="E48" s="165"/>
      <c r="F48" s="47"/>
      <c r="G48" s="47"/>
      <c r="H48" s="47"/>
      <c r="I48" s="47"/>
      <c r="J48" s="47"/>
      <c r="K48" s="47"/>
      <c r="L48"/>
      <c r="M48"/>
      <c r="N48"/>
      <c r="O48"/>
      <c r="P48"/>
      <c r="Q48"/>
      <c r="R48"/>
      <c r="S48"/>
      <c r="T48"/>
    </row>
    <row r="49" spans="1:21" s="66" customFormat="1" ht="12.75" customHeight="1" x14ac:dyDescent="0.2">
      <c r="A49" s="41"/>
      <c r="B49" s="47"/>
      <c r="C49" s="47"/>
      <c r="D49" s="47"/>
      <c r="E49" s="165"/>
      <c r="F49" s="47"/>
      <c r="G49" s="47"/>
      <c r="H49" s="47"/>
      <c r="I49" s="47"/>
      <c r="J49" s="47"/>
      <c r="K49" s="47"/>
      <c r="L49"/>
      <c r="M49"/>
      <c r="N49"/>
      <c r="O49"/>
      <c r="P49"/>
      <c r="Q49"/>
      <c r="R49"/>
      <c r="S49"/>
      <c r="T49"/>
    </row>
    <row r="50" spans="1:21" s="66" customFormat="1" ht="12.75" customHeight="1" x14ac:dyDescent="0.2">
      <c r="B50" s="165"/>
      <c r="C50" s="165"/>
      <c r="D50" s="47"/>
      <c r="E50" s="165"/>
      <c r="F50" s="165"/>
      <c r="G50" s="47"/>
      <c r="H50" s="165"/>
      <c r="I50" s="165"/>
      <c r="J50" s="165"/>
      <c r="K50" s="47"/>
      <c r="L50"/>
      <c r="M50"/>
      <c r="N50"/>
      <c r="O50"/>
      <c r="P50"/>
      <c r="Q50"/>
      <c r="R50"/>
      <c r="S50"/>
      <c r="T50"/>
    </row>
    <row r="51" spans="1:21" s="66" customFormat="1" ht="12.75" customHeight="1" x14ac:dyDescent="0.2">
      <c r="B51" s="47"/>
      <c r="C51" s="47"/>
      <c r="D51" s="47"/>
      <c r="E51" s="47"/>
      <c r="F51" s="47"/>
      <c r="G51" s="47"/>
      <c r="H51" s="47"/>
      <c r="I51" s="47"/>
      <c r="J51" s="47"/>
      <c r="K51" s="47"/>
      <c r="L51"/>
      <c r="M51"/>
      <c r="N51"/>
      <c r="O51"/>
      <c r="P51"/>
      <c r="Q51"/>
      <c r="R51"/>
      <c r="S51"/>
      <c r="T51"/>
    </row>
    <row r="52" spans="1:21" s="66" customFormat="1" ht="12.75" customHeight="1" x14ac:dyDescent="0.2">
      <c r="A52" s="112" t="s">
        <v>88</v>
      </c>
      <c r="B52" s="24"/>
      <c r="C52" s="24"/>
      <c r="D52" s="24"/>
      <c r="J52" s="54"/>
      <c r="L52"/>
      <c r="M52"/>
      <c r="N52"/>
      <c r="O52"/>
      <c r="P52"/>
      <c r="Q52"/>
      <c r="R52"/>
      <c r="S52"/>
      <c r="T52"/>
    </row>
    <row r="53" spans="1:21" s="66" customFormat="1" ht="12.75" customHeight="1" x14ac:dyDescent="0.2">
      <c r="A53" s="92" t="s">
        <v>263</v>
      </c>
      <c r="B53" s="24"/>
      <c r="C53" s="24"/>
      <c r="D53" s="24"/>
      <c r="J53" s="54"/>
      <c r="L53"/>
      <c r="M53"/>
      <c r="N53"/>
      <c r="O53"/>
      <c r="P53"/>
      <c r="Q53"/>
      <c r="R53"/>
      <c r="S53"/>
      <c r="T53"/>
    </row>
    <row r="54" spans="1:21" s="66" customFormat="1" ht="12.75" customHeight="1" x14ac:dyDescent="0.2">
      <c r="A54" s="252" t="s">
        <v>264</v>
      </c>
      <c r="B54" s="24"/>
      <c r="C54" s="24"/>
      <c r="D54" s="24"/>
      <c r="J54" s="54"/>
      <c r="L54" s="242"/>
      <c r="M54"/>
      <c r="N54"/>
      <c r="O54"/>
      <c r="P54"/>
      <c r="Q54"/>
      <c r="R54"/>
      <c r="S54"/>
      <c r="T54"/>
      <c r="U54"/>
    </row>
    <row r="55" spans="1:21" s="66" customFormat="1" ht="12.75" customHeight="1" x14ac:dyDescent="0.2">
      <c r="A55" s="61"/>
      <c r="B55" s="62"/>
      <c r="C55" s="62"/>
      <c r="D55" s="62"/>
      <c r="E55" s="61"/>
      <c r="F55" s="61"/>
      <c r="G55" s="61"/>
      <c r="H55" s="61"/>
      <c r="I55" s="61"/>
      <c r="J55" s="54"/>
      <c r="L55" s="242"/>
      <c r="M55"/>
      <c r="N55"/>
      <c r="O55"/>
      <c r="P55"/>
      <c r="Q55"/>
      <c r="R55"/>
      <c r="S55"/>
      <c r="T55"/>
      <c r="U55"/>
    </row>
    <row r="56" spans="1:21" s="66" customFormat="1" ht="12.75" customHeight="1" x14ac:dyDescent="0.2">
      <c r="A56" s="163" t="s">
        <v>17</v>
      </c>
      <c r="B56" s="163"/>
      <c r="C56" s="153" t="s">
        <v>14</v>
      </c>
      <c r="D56" s="153"/>
      <c r="E56" s="166"/>
      <c r="F56" s="166" t="s">
        <v>147</v>
      </c>
      <c r="G56" s="166"/>
      <c r="H56" s="166"/>
      <c r="I56" s="166" t="s">
        <v>16</v>
      </c>
      <c r="J56" s="167"/>
      <c r="K56" s="104"/>
      <c r="L56" s="242"/>
      <c r="M56"/>
      <c r="N56"/>
      <c r="O56"/>
      <c r="P56"/>
      <c r="Q56"/>
      <c r="R56"/>
      <c r="S56"/>
      <c r="T56"/>
      <c r="U56"/>
    </row>
    <row r="57" spans="1:21" s="104" customFormat="1" ht="12.75" customHeight="1" x14ac:dyDescent="0.2">
      <c r="A57" s="168" t="s">
        <v>6</v>
      </c>
      <c r="B57" s="127"/>
      <c r="C57" s="127">
        <v>14553243.6</v>
      </c>
      <c r="D57" s="127"/>
      <c r="E57" s="127"/>
      <c r="F57" s="127">
        <v>72980</v>
      </c>
      <c r="G57" s="127"/>
      <c r="H57" s="127"/>
      <c r="I57" s="37">
        <v>199.41413537955603</v>
      </c>
      <c r="J57" s="167"/>
      <c r="K57" s="66"/>
      <c r="L57" s="242"/>
      <c r="M57"/>
      <c r="N57"/>
      <c r="O57"/>
      <c r="P57"/>
      <c r="Q57"/>
      <c r="R57"/>
      <c r="S57"/>
      <c r="T57"/>
      <c r="U57"/>
    </row>
    <row r="58" spans="1:21" s="66" customFormat="1" ht="12.75" customHeight="1" x14ac:dyDescent="0.2">
      <c r="A58" s="52" t="s">
        <v>5</v>
      </c>
      <c r="B58" s="37"/>
      <c r="C58" s="127">
        <v>56513511.799999997</v>
      </c>
      <c r="D58" s="37"/>
      <c r="E58" s="37"/>
      <c r="F58" s="37">
        <v>285039</v>
      </c>
      <c r="G58" s="37"/>
      <c r="H58" s="37"/>
      <c r="I58" s="37">
        <v>198.26589273748505</v>
      </c>
      <c r="J58" s="167"/>
      <c r="K58" s="54"/>
      <c r="L58" s="242"/>
      <c r="M58"/>
      <c r="N58"/>
      <c r="O58"/>
      <c r="P58"/>
      <c r="Q58"/>
      <c r="R58"/>
      <c r="S58"/>
      <c r="T58"/>
      <c r="U58"/>
    </row>
    <row r="59" spans="1:21" s="54" customFormat="1" ht="12.75" customHeight="1" x14ac:dyDescent="0.2">
      <c r="A59" s="168" t="s">
        <v>18</v>
      </c>
      <c r="B59" s="127"/>
      <c r="C59" s="127">
        <v>5289731.3</v>
      </c>
      <c r="D59" s="127"/>
      <c r="E59" s="127"/>
      <c r="F59" s="127">
        <v>29329</v>
      </c>
      <c r="G59" s="127"/>
      <c r="H59" s="127"/>
      <c r="I59" s="37">
        <v>180.35839271710594</v>
      </c>
      <c r="J59" s="167"/>
      <c r="L59" s="242"/>
      <c r="M59"/>
      <c r="N59"/>
      <c r="O59"/>
      <c r="P59"/>
      <c r="Q59"/>
      <c r="R59"/>
      <c r="S59"/>
      <c r="T59"/>
      <c r="U59"/>
    </row>
    <row r="60" spans="1:21" s="54" customFormat="1" ht="12.75" customHeight="1" x14ac:dyDescent="0.2">
      <c r="A60" s="52" t="s">
        <v>19</v>
      </c>
      <c r="B60" s="37"/>
      <c r="C60" s="127">
        <v>51223780.5</v>
      </c>
      <c r="D60" s="37"/>
      <c r="E60" s="37"/>
      <c r="F60" s="37">
        <v>255710</v>
      </c>
      <c r="G60" s="37"/>
      <c r="H60" s="37"/>
      <c r="I60" s="37">
        <v>200.31981737124084</v>
      </c>
      <c r="J60" s="66"/>
      <c r="L60" s="242"/>
      <c r="M60"/>
      <c r="N60"/>
      <c r="O60"/>
      <c r="P60"/>
      <c r="Q60"/>
      <c r="R60"/>
      <c r="S60"/>
      <c r="T60"/>
      <c r="U60"/>
    </row>
    <row r="61" spans="1:21" s="54" customFormat="1" ht="12.75" customHeight="1" x14ac:dyDescent="0.2">
      <c r="A61" s="108" t="s">
        <v>1</v>
      </c>
      <c r="B61" s="129"/>
      <c r="C61" s="59">
        <v>71066755.400000006</v>
      </c>
      <c r="D61" s="59"/>
      <c r="E61" s="59"/>
      <c r="F61" s="59">
        <v>358019</v>
      </c>
      <c r="G61" s="59"/>
      <c r="H61" s="59"/>
      <c r="I61" s="59">
        <v>198.49995503031963</v>
      </c>
      <c r="J61" s="167"/>
      <c r="K61" s="169"/>
      <c r="L61" s="242"/>
      <c r="M61"/>
      <c r="N61"/>
      <c r="O61"/>
      <c r="P61"/>
      <c r="Q61"/>
      <c r="R61"/>
      <c r="S61"/>
      <c r="T61"/>
      <c r="U61"/>
    </row>
    <row r="62" spans="1:21" s="169" customFormat="1" ht="12.75" customHeight="1" x14ac:dyDescent="0.2">
      <c r="A62" s="41" t="s">
        <v>175</v>
      </c>
      <c r="B62" s="54"/>
      <c r="C62" s="54"/>
      <c r="D62" s="54"/>
      <c r="E62" s="54"/>
      <c r="F62" s="78"/>
      <c r="G62" s="54"/>
      <c r="H62" s="54"/>
      <c r="I62" s="54"/>
      <c r="J62" s="54"/>
      <c r="K62" s="66"/>
      <c r="L62" s="242"/>
      <c r="M62"/>
      <c r="N62"/>
      <c r="O62"/>
      <c r="P62"/>
      <c r="Q62"/>
      <c r="R62"/>
      <c r="S62"/>
      <c r="T62"/>
      <c r="U62"/>
    </row>
    <row r="63" spans="1:21" s="66" customFormat="1" ht="12.75" customHeight="1" x14ac:dyDescent="0.2">
      <c r="A63" s="54"/>
      <c r="B63" s="54"/>
      <c r="C63" s="78"/>
      <c r="D63" s="54"/>
      <c r="E63" s="54"/>
      <c r="F63" s="54"/>
      <c r="G63" s="54"/>
      <c r="H63" s="54"/>
      <c r="I63" s="54"/>
      <c r="J63" s="54"/>
      <c r="L63" s="242"/>
      <c r="M63"/>
      <c r="N63"/>
      <c r="O63"/>
      <c r="P63"/>
      <c r="Q63"/>
      <c r="R63"/>
      <c r="S63"/>
      <c r="T63"/>
      <c r="U63"/>
    </row>
    <row r="64" spans="1:21" s="66" customFormat="1" ht="12.75" customHeight="1" x14ac:dyDescent="0.2">
      <c r="A64" s="20"/>
      <c r="B64" s="19"/>
      <c r="C64" s="47"/>
      <c r="D64" s="19"/>
      <c r="E64" s="47"/>
      <c r="F64" s="19"/>
      <c r="G64" s="47"/>
      <c r="H64" s="19"/>
      <c r="I64" s="47"/>
      <c r="J64" s="19"/>
      <c r="K64" s="47"/>
      <c r="L64"/>
      <c r="M64"/>
      <c r="N64"/>
      <c r="O64"/>
      <c r="P64"/>
      <c r="Q64"/>
      <c r="R64"/>
      <c r="S64"/>
      <c r="T64"/>
      <c r="U64"/>
    </row>
    <row r="65" spans="1:21" ht="12.75" customHeight="1" x14ac:dyDescent="0.2">
      <c r="L65"/>
      <c r="M65"/>
      <c r="N65"/>
      <c r="O65"/>
      <c r="P65"/>
      <c r="Q65"/>
      <c r="R65"/>
      <c r="S65"/>
      <c r="T65"/>
      <c r="U65"/>
    </row>
    <row r="66" spans="1:21" ht="12.75" customHeight="1" x14ac:dyDescent="0.2">
      <c r="A66" s="66"/>
      <c r="B66" s="78"/>
      <c r="C66" s="78"/>
      <c r="E66" s="78"/>
      <c r="F66" s="78"/>
      <c r="H66" s="78"/>
      <c r="I66" s="78"/>
      <c r="J66" s="78"/>
      <c r="K66" s="78"/>
      <c r="L66"/>
      <c r="M66"/>
      <c r="N66"/>
      <c r="O66"/>
      <c r="P66"/>
      <c r="Q66"/>
      <c r="R66"/>
      <c r="S66"/>
      <c r="T66"/>
      <c r="U66"/>
    </row>
    <row r="67" spans="1:21" ht="12.75" customHeight="1" x14ac:dyDescent="0.2">
      <c r="A67" s="66"/>
      <c r="B67" s="78"/>
      <c r="C67" s="78"/>
      <c r="E67" s="78"/>
      <c r="F67" s="170"/>
      <c r="H67" s="78"/>
      <c r="I67" s="78"/>
      <c r="J67" s="78"/>
      <c r="K67" s="170"/>
      <c r="L67" s="170"/>
      <c r="M67"/>
      <c r="N67"/>
      <c r="O67"/>
      <c r="P67"/>
      <c r="Q67"/>
      <c r="R67"/>
      <c r="S67"/>
      <c r="T67"/>
      <c r="U67"/>
    </row>
    <row r="68" spans="1:21" ht="12.75" customHeight="1" x14ac:dyDescent="0.2">
      <c r="A68" s="171"/>
      <c r="B68" s="172"/>
      <c r="C68" s="170"/>
      <c r="E68" s="170"/>
      <c r="F68" s="106"/>
      <c r="H68" s="170"/>
      <c r="I68" s="170"/>
      <c r="J68" s="170"/>
      <c r="K68" s="106"/>
      <c r="L68" s="106"/>
      <c r="M68"/>
      <c r="N68"/>
      <c r="O68"/>
      <c r="P68"/>
      <c r="Q68"/>
      <c r="R68"/>
      <c r="S68"/>
      <c r="T68"/>
      <c r="U68"/>
    </row>
    <row r="69" spans="1:21" ht="12.75" customHeight="1" x14ac:dyDescent="0.2">
      <c r="A69" s="47"/>
      <c r="B69" s="165"/>
      <c r="C69" s="78"/>
      <c r="E69" s="78"/>
      <c r="F69" s="173"/>
      <c r="H69" s="173"/>
      <c r="I69" s="173"/>
      <c r="J69" s="173"/>
      <c r="K69" s="173"/>
      <c r="L69" s="173"/>
      <c r="M69"/>
      <c r="N69"/>
      <c r="O69"/>
      <c r="P69"/>
      <c r="Q69"/>
      <c r="R69"/>
      <c r="S69"/>
      <c r="T69"/>
      <c r="U69"/>
    </row>
    <row r="70" spans="1:21" ht="12.75" customHeight="1" x14ac:dyDescent="0.2">
      <c r="A70" s="54"/>
      <c r="B70" s="106"/>
      <c r="C70" s="106"/>
      <c r="E70" s="106"/>
      <c r="F70" s="106"/>
      <c r="H70" s="106"/>
      <c r="I70" s="106"/>
      <c r="J70" s="106"/>
      <c r="K70" s="106"/>
      <c r="L70" s="106"/>
      <c r="M70"/>
      <c r="N70"/>
      <c r="O70"/>
      <c r="P70"/>
      <c r="Q70"/>
      <c r="R70"/>
      <c r="S70"/>
      <c r="T70"/>
      <c r="U70"/>
    </row>
    <row r="71" spans="1:21" ht="12.75" customHeight="1" x14ac:dyDescent="0.2">
      <c r="A71" s="46"/>
      <c r="B71" s="40"/>
      <c r="C71" s="40"/>
      <c r="E71" s="40"/>
      <c r="F71" s="40"/>
      <c r="H71" s="40"/>
      <c r="I71" s="40"/>
      <c r="J71" s="40"/>
      <c r="K71" s="40"/>
      <c r="L71" s="40"/>
      <c r="M71"/>
      <c r="N71"/>
      <c r="O71"/>
      <c r="P71"/>
      <c r="Q71"/>
      <c r="R71"/>
      <c r="S71"/>
      <c r="T71"/>
      <c r="U71"/>
    </row>
    <row r="72" spans="1:21" ht="12.75" customHeight="1" x14ac:dyDescent="0.2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</row>
    <row r="73" spans="1:21" ht="12.75" customHeight="1" x14ac:dyDescent="0.2">
      <c r="B73" s="20"/>
      <c r="C73" s="20"/>
      <c r="D73" s="20"/>
      <c r="E73" s="20"/>
      <c r="F73" s="20"/>
      <c r="G73" s="20"/>
      <c r="H73" s="20"/>
      <c r="I73" s="20"/>
      <c r="J73" s="20"/>
    </row>
    <row r="74" spans="1:21" ht="12.75" customHeight="1" x14ac:dyDescent="0.2">
      <c r="B74" s="20"/>
      <c r="C74" s="20"/>
      <c r="D74" s="20"/>
      <c r="E74" s="20"/>
      <c r="F74" s="20"/>
      <c r="G74" s="20"/>
      <c r="H74" s="20"/>
      <c r="I74" s="20"/>
      <c r="J74" s="20"/>
    </row>
    <row r="75" spans="1:21" ht="12.75" customHeight="1" x14ac:dyDescent="0.2">
      <c r="B75" s="20"/>
      <c r="C75" s="20"/>
      <c r="D75" s="20"/>
      <c r="E75" s="20"/>
      <c r="F75" s="20"/>
      <c r="G75" s="20"/>
      <c r="H75" s="20"/>
      <c r="I75" s="20"/>
      <c r="J75" s="20"/>
    </row>
  </sheetData>
  <mergeCells count="3">
    <mergeCell ref="B39:C39"/>
    <mergeCell ref="E39:F39"/>
    <mergeCell ref="H39:K39"/>
  </mergeCells>
  <phoneticPr fontId="3" type="noConversion"/>
  <pageMargins left="0.70866141732283472" right="0.15748031496062992" top="0.98425196850393704" bottom="0.55118110236220474" header="0.51181102362204722" footer="0.51181102362204722"/>
  <pageSetup paperSize="9" scale="76" orientation="portrait" r:id="rId1"/>
  <headerFooter alignWithMargins="0">
    <oddHeader>&amp;R&amp;"Arial,Fet"MOTORCYKLAR</oddHeader>
  </headerFooter>
  <drawing r:id="rId2"/>
  <legacyDrawing r:id="rId3"/>
  <oleObjects>
    <mc:AlternateContent xmlns:mc="http://schemas.openxmlformats.org/markup-compatibility/2006">
      <mc:Choice Requires="x14">
        <oleObject progId="Word.Document.8" shapeId="57345" r:id="rId4">
          <objectPr defaultSize="0" autoLine="0" autoPict="0" r:id="rId5">
            <anchor moveWithCells="1" siz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9525</xdr:colOff>
                <xdr:row>32</xdr:row>
                <xdr:rowOff>0</xdr:rowOff>
              </to>
            </anchor>
          </objectPr>
        </oleObject>
      </mc:Choice>
      <mc:Fallback>
        <oleObject progId="Word.Document.8" shapeId="57345" r:id="rId4"/>
      </mc:Fallback>
    </mc:AlternateContent>
    <mc:AlternateContent xmlns:mc="http://schemas.openxmlformats.org/markup-compatibility/2006">
      <mc:Choice Requires="x14">
        <oleObject progId="Paint.Picture" shapeId="57346" r:id="rId6">
          <objectPr defaultSize="0" autoLine="0" autoPict="0" r:id="rId7">
            <anchor moveWithCells="1">
              <from>
                <xdr:col>0</xdr:col>
                <xdr:colOff>85725</xdr:colOff>
                <xdr:row>31</xdr:row>
                <xdr:rowOff>38100</xdr:rowOff>
              </from>
              <to>
                <xdr:col>1</xdr:col>
                <xdr:colOff>361950</xdr:colOff>
                <xdr:row>32</xdr:row>
                <xdr:rowOff>114300</xdr:rowOff>
              </to>
            </anchor>
          </objectPr>
        </oleObject>
      </mc:Choice>
      <mc:Fallback>
        <oleObject progId="Paint.Picture" shapeId="57346" r:id="rId6"/>
      </mc:Fallback>
    </mc:AlternateContent>
    <mc:AlternateContent xmlns:mc="http://schemas.openxmlformats.org/markup-compatibility/2006">
      <mc:Choice Requires="x14">
        <oleObject progId="Paint.Picture" shapeId="57347" r:id="rId8">
          <objectPr defaultSize="0" autoLine="0" autoPict="0" r:id="rId7">
            <anchor moveWithCells="1">
              <from>
                <xdr:col>0</xdr:col>
                <xdr:colOff>28575</xdr:colOff>
                <xdr:row>31</xdr:row>
                <xdr:rowOff>47625</xdr:rowOff>
              </from>
              <to>
                <xdr:col>1</xdr:col>
                <xdr:colOff>304800</xdr:colOff>
                <xdr:row>32</xdr:row>
                <xdr:rowOff>123825</xdr:rowOff>
              </to>
            </anchor>
          </objectPr>
        </oleObject>
      </mc:Choice>
      <mc:Fallback>
        <oleObject progId="Paint.Picture" shapeId="57347" r:id="rId8"/>
      </mc:Fallback>
    </mc:AlternateContent>
    <mc:AlternateContent xmlns:mc="http://schemas.openxmlformats.org/markup-compatibility/2006">
      <mc:Choice Requires="x14">
        <oleObject progId="Paint.Picture" shapeId="57353" r:id="rId9">
          <objectPr defaultSize="0" autoLine="0" autoPict="0" r:id="rId7">
            <anchor moveWithCells="1">
              <from>
                <xdr:col>0</xdr:col>
                <xdr:colOff>47625</xdr:colOff>
                <xdr:row>48</xdr:row>
                <xdr:rowOff>47625</xdr:rowOff>
              </from>
              <to>
                <xdr:col>1</xdr:col>
                <xdr:colOff>323850</xdr:colOff>
                <xdr:row>49</xdr:row>
                <xdr:rowOff>123825</xdr:rowOff>
              </to>
            </anchor>
          </objectPr>
        </oleObject>
      </mc:Choice>
      <mc:Fallback>
        <oleObject progId="Paint.Picture" shapeId="57353" r:id="rId9"/>
      </mc:Fallback>
    </mc:AlternateContent>
    <mc:AlternateContent xmlns:mc="http://schemas.openxmlformats.org/markup-compatibility/2006">
      <mc:Choice Requires="x14">
        <oleObject progId="Paint.Picture" shapeId="57354" r:id="rId10">
          <objectPr defaultSize="0" autoLine="0" autoPict="0" r:id="rId7">
            <anchor moveWithCells="1">
              <from>
                <xdr:col>0</xdr:col>
                <xdr:colOff>38100</xdr:colOff>
                <xdr:row>62</xdr:row>
                <xdr:rowOff>76200</xdr:rowOff>
              </from>
              <to>
                <xdr:col>1</xdr:col>
                <xdr:colOff>314325</xdr:colOff>
                <xdr:row>63</xdr:row>
                <xdr:rowOff>152400</xdr:rowOff>
              </to>
            </anchor>
          </objectPr>
        </oleObject>
      </mc:Choice>
      <mc:Fallback>
        <oleObject progId="Paint.Picture" shapeId="57354" r:id="rId10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8">
    <pageSetUpPr fitToPage="1"/>
  </sheetPr>
  <dimension ref="A2:X43"/>
  <sheetViews>
    <sheetView showGridLines="0" zoomScaleNormal="100" workbookViewId="0">
      <selection activeCell="N31" sqref="N31"/>
    </sheetView>
  </sheetViews>
  <sheetFormatPr defaultRowHeight="12.75" x14ac:dyDescent="0.2"/>
  <cols>
    <col min="1" max="4" width="9.140625" style="68"/>
    <col min="5" max="5" width="4.7109375" style="68" customWidth="1"/>
    <col min="6" max="6" width="7.85546875" style="68" customWidth="1"/>
    <col min="7" max="11" width="9.140625" style="68"/>
    <col min="12" max="12" width="9.140625" style="174"/>
    <col min="13" max="13" width="9.140625" style="68"/>
    <col min="14" max="14" width="13.85546875" style="68" customWidth="1"/>
    <col min="15" max="15" width="14.42578125" style="68" customWidth="1"/>
    <col min="16" max="16" width="12.85546875" style="68" customWidth="1"/>
    <col min="17" max="17" width="12.42578125" style="68" customWidth="1"/>
    <col min="18" max="18" width="12.28515625" style="68" customWidth="1"/>
    <col min="19" max="19" width="14.28515625" style="68" customWidth="1"/>
    <col min="20" max="20" width="12.42578125" style="68" customWidth="1"/>
    <col min="21" max="21" width="13.28515625" style="68" customWidth="1"/>
    <col min="22" max="22" width="12.85546875" style="68" customWidth="1"/>
    <col min="23" max="23" width="12.28515625" style="68" customWidth="1"/>
    <col min="24" max="16384" width="9.140625" style="68"/>
  </cols>
  <sheetData>
    <row r="2" spans="1:24" x14ac:dyDescent="0.2">
      <c r="A2" s="112" t="s">
        <v>200</v>
      </c>
      <c r="B2" s="24"/>
      <c r="C2" s="24"/>
      <c r="D2" s="24"/>
      <c r="E2" s="66"/>
      <c r="F2" s="66"/>
      <c r="G2" s="66"/>
      <c r="H2" s="54"/>
      <c r="I2" s="54"/>
      <c r="J2" s="47"/>
    </row>
    <row r="3" spans="1:24" x14ac:dyDescent="0.2">
      <c r="A3" s="92" t="s">
        <v>222</v>
      </c>
      <c r="B3" s="24"/>
      <c r="C3" s="24"/>
      <c r="D3" s="24"/>
      <c r="E3" s="66"/>
      <c r="F3" s="66"/>
      <c r="G3" s="66"/>
      <c r="H3" s="54"/>
      <c r="I3" s="54"/>
      <c r="J3" s="19"/>
    </row>
    <row r="4" spans="1:24" x14ac:dyDescent="0.2">
      <c r="A4" s="254" t="s">
        <v>262</v>
      </c>
      <c r="B4" s="149"/>
      <c r="C4" s="149"/>
      <c r="D4" s="141"/>
      <c r="E4" s="141"/>
      <c r="F4" s="141"/>
      <c r="G4" s="141"/>
      <c r="H4" s="141"/>
      <c r="I4" s="141"/>
      <c r="J4" s="19"/>
    </row>
    <row r="5" spans="1:24" x14ac:dyDescent="0.2">
      <c r="A5" s="61"/>
      <c r="B5" s="62"/>
      <c r="C5" s="62"/>
      <c r="D5" s="62"/>
      <c r="E5" s="61"/>
      <c r="F5" s="61"/>
      <c r="G5" s="61"/>
      <c r="H5" s="61"/>
      <c r="I5" s="61"/>
      <c r="J5" s="19"/>
    </row>
    <row r="6" spans="1:24" x14ac:dyDescent="0.2">
      <c r="A6" s="66"/>
      <c r="B6" s="175" t="s">
        <v>149</v>
      </c>
      <c r="C6" s="175"/>
      <c r="D6" s="293" t="s">
        <v>5</v>
      </c>
      <c r="E6" s="293"/>
      <c r="F6" s="293"/>
      <c r="G6" s="293"/>
      <c r="H6" s="66"/>
      <c r="I6" s="49" t="s">
        <v>1</v>
      </c>
      <c r="J6" s="19"/>
      <c r="N6" s="280"/>
      <c r="O6" s="280"/>
      <c r="P6" s="280"/>
      <c r="Q6" s="280"/>
      <c r="R6" s="280"/>
      <c r="S6" s="280"/>
      <c r="T6" s="280"/>
      <c r="U6" s="280"/>
      <c r="V6" s="280"/>
      <c r="W6" s="280"/>
    </row>
    <row r="7" spans="1:24" x14ac:dyDescent="0.2">
      <c r="A7" s="17"/>
      <c r="B7" s="46" t="s">
        <v>95</v>
      </c>
      <c r="C7" s="46"/>
      <c r="D7" s="294"/>
      <c r="E7" s="294"/>
      <c r="F7" s="294"/>
      <c r="G7" s="294"/>
      <c r="H7" s="66"/>
      <c r="I7" s="66"/>
      <c r="J7" s="19"/>
      <c r="K7" s="176"/>
      <c r="L7" s="177"/>
      <c r="M7" s="176"/>
      <c r="N7" s="281"/>
      <c r="O7" s="280"/>
      <c r="P7" s="280"/>
      <c r="Q7" s="280"/>
      <c r="R7" s="280"/>
      <c r="S7" s="280"/>
      <c r="T7" s="280"/>
      <c r="U7" s="280"/>
      <c r="V7" s="280"/>
      <c r="W7" s="280"/>
    </row>
    <row r="8" spans="1:24" x14ac:dyDescent="0.2">
      <c r="A8" s="61" t="s">
        <v>0</v>
      </c>
      <c r="B8" s="63"/>
      <c r="C8" s="63"/>
      <c r="D8" s="63" t="s">
        <v>3</v>
      </c>
      <c r="E8" s="61"/>
      <c r="F8" s="36" t="s">
        <v>4</v>
      </c>
      <c r="G8" s="36" t="s">
        <v>1</v>
      </c>
      <c r="H8" s="61"/>
      <c r="I8" s="63"/>
      <c r="J8" s="19"/>
      <c r="K8" s="49"/>
      <c r="L8" s="54"/>
      <c r="M8" s="46"/>
      <c r="N8" s="176"/>
    </row>
    <row r="9" spans="1:24" x14ac:dyDescent="0.2">
      <c r="A9" s="274">
        <v>2006</v>
      </c>
      <c r="B9" s="275">
        <v>262</v>
      </c>
      <c r="C9" s="275"/>
      <c r="D9" s="275">
        <v>238</v>
      </c>
      <c r="E9" s="275"/>
      <c r="F9" s="275">
        <v>261</v>
      </c>
      <c r="G9" s="275">
        <v>258</v>
      </c>
      <c r="H9" s="275"/>
      <c r="I9" s="275">
        <v>259</v>
      </c>
      <c r="J9" s="19"/>
      <c r="K9" s="64"/>
      <c r="L9" s="64"/>
      <c r="M9" s="64"/>
      <c r="N9" s="282"/>
      <c r="O9" s="180"/>
      <c r="P9" s="180"/>
      <c r="Q9" s="180"/>
      <c r="R9" s="180"/>
      <c r="S9" s="180"/>
      <c r="T9" s="180"/>
      <c r="U9" s="180"/>
      <c r="V9" s="180"/>
      <c r="W9" s="180"/>
      <c r="X9" s="180"/>
    </row>
    <row r="10" spans="1:24" x14ac:dyDescent="0.2">
      <c r="A10" s="274">
        <v>2007</v>
      </c>
      <c r="B10" s="275">
        <v>257</v>
      </c>
      <c r="C10" s="275"/>
      <c r="D10" s="275">
        <v>245</v>
      </c>
      <c r="E10" s="276"/>
      <c r="F10" s="275">
        <v>269</v>
      </c>
      <c r="G10" s="275">
        <v>266</v>
      </c>
      <c r="H10" s="276"/>
      <c r="I10" s="275">
        <v>264</v>
      </c>
      <c r="J10" s="19"/>
      <c r="K10" s="64"/>
      <c r="L10" s="64"/>
      <c r="M10" s="64"/>
      <c r="N10" s="176"/>
    </row>
    <row r="11" spans="1:24" x14ac:dyDescent="0.2">
      <c r="A11" s="274">
        <v>2008</v>
      </c>
      <c r="B11" s="275">
        <v>268</v>
      </c>
      <c r="C11" s="275"/>
      <c r="D11" s="275">
        <v>234</v>
      </c>
      <c r="E11" s="276"/>
      <c r="F11" s="275">
        <v>258</v>
      </c>
      <c r="G11" s="275">
        <v>255</v>
      </c>
      <c r="H11" s="276"/>
      <c r="I11" s="275">
        <v>257</v>
      </c>
      <c r="J11" s="19"/>
      <c r="K11" s="64"/>
      <c r="L11" s="64"/>
      <c r="M11" s="64"/>
      <c r="N11" s="176"/>
    </row>
    <row r="12" spans="1:24" x14ac:dyDescent="0.2">
      <c r="A12" s="274">
        <v>2009</v>
      </c>
      <c r="B12" s="275">
        <v>246</v>
      </c>
      <c r="C12" s="275"/>
      <c r="D12" s="275">
        <v>222</v>
      </c>
      <c r="E12" s="276"/>
      <c r="F12" s="275">
        <v>248</v>
      </c>
      <c r="G12" s="275">
        <v>245</v>
      </c>
      <c r="H12" s="276"/>
      <c r="I12" s="275">
        <v>245</v>
      </c>
      <c r="J12" s="19"/>
      <c r="K12" s="64"/>
      <c r="L12"/>
      <c r="M12"/>
      <c r="N12" s="283"/>
      <c r="O12" s="283"/>
      <c r="P12" s="283"/>
      <c r="Q12" s="283"/>
      <c r="R12" s="283"/>
      <c r="S12" s="283"/>
      <c r="T12" s="283"/>
      <c r="U12" s="283"/>
      <c r="V12" s="180"/>
    </row>
    <row r="13" spans="1:24" x14ac:dyDescent="0.2">
      <c r="A13" s="274">
        <v>2010</v>
      </c>
      <c r="B13" s="275">
        <v>230</v>
      </c>
      <c r="C13" s="275"/>
      <c r="D13" s="275">
        <v>202</v>
      </c>
      <c r="E13" s="276"/>
      <c r="F13" s="275">
        <v>228</v>
      </c>
      <c r="G13" s="275">
        <v>225</v>
      </c>
      <c r="H13" s="276"/>
      <c r="I13" s="275">
        <v>226</v>
      </c>
      <c r="J13" s="19"/>
      <c r="K13" s="64"/>
      <c r="L13"/>
      <c r="M13"/>
      <c r="N13"/>
      <c r="O13"/>
      <c r="P13"/>
      <c r="Q13"/>
      <c r="R13"/>
      <c r="S13"/>
      <c r="T13"/>
      <c r="U13"/>
    </row>
    <row r="14" spans="1:24" x14ac:dyDescent="0.2">
      <c r="A14" s="274">
        <v>2011</v>
      </c>
      <c r="B14" s="275">
        <v>222</v>
      </c>
      <c r="C14" s="275"/>
      <c r="D14" s="275">
        <v>196</v>
      </c>
      <c r="E14" s="276"/>
      <c r="F14" s="275">
        <v>222</v>
      </c>
      <c r="G14" s="275">
        <v>219</v>
      </c>
      <c r="H14" s="276"/>
      <c r="I14" s="275">
        <v>219</v>
      </c>
      <c r="J14" s="19"/>
      <c r="K14" s="64"/>
      <c r="L14"/>
      <c r="M14"/>
      <c r="N14"/>
      <c r="O14"/>
      <c r="P14"/>
      <c r="Q14"/>
      <c r="R14"/>
      <c r="S14"/>
      <c r="T14"/>
      <c r="U14"/>
    </row>
    <row r="15" spans="1:24" x14ac:dyDescent="0.2">
      <c r="A15" s="274">
        <v>2012</v>
      </c>
      <c r="B15" s="275">
        <v>182</v>
      </c>
      <c r="C15" s="275"/>
      <c r="D15" s="275">
        <v>164</v>
      </c>
      <c r="E15" s="276"/>
      <c r="F15" s="275">
        <v>186</v>
      </c>
      <c r="G15" s="275">
        <v>184</v>
      </c>
      <c r="H15" s="276"/>
      <c r="I15" s="275">
        <v>183</v>
      </c>
      <c r="J15" s="19"/>
      <c r="K15" s="64"/>
      <c r="L15"/>
      <c r="M15"/>
      <c r="N15"/>
      <c r="O15"/>
      <c r="P15"/>
      <c r="Q15"/>
      <c r="R15"/>
      <c r="S15"/>
      <c r="T15"/>
      <c r="U15"/>
    </row>
    <row r="16" spans="1:24" x14ac:dyDescent="0.2">
      <c r="A16" s="274">
        <v>2013</v>
      </c>
      <c r="B16" s="275">
        <v>205.1881592531083</v>
      </c>
      <c r="C16" s="275"/>
      <c r="D16" s="275">
        <v>175.53849337472047</v>
      </c>
      <c r="E16" s="276"/>
      <c r="F16" s="275">
        <v>198.8946596611039</v>
      </c>
      <c r="G16" s="275">
        <v>196.39078958196919</v>
      </c>
      <c r="H16" s="276"/>
      <c r="I16" s="275">
        <v>198.08864123310062</v>
      </c>
      <c r="J16" s="19"/>
      <c r="K16" s="64"/>
      <c r="L16"/>
      <c r="M16"/>
      <c r="N16"/>
      <c r="O16"/>
      <c r="P16"/>
      <c r="Q16"/>
      <c r="R16"/>
      <c r="S16"/>
      <c r="T16"/>
      <c r="U16"/>
    </row>
    <row r="17" spans="1:21" x14ac:dyDescent="0.2">
      <c r="A17" s="274">
        <v>2014</v>
      </c>
      <c r="B17" s="275">
        <v>194</v>
      </c>
      <c r="C17" s="275"/>
      <c r="D17" s="275">
        <v>171</v>
      </c>
      <c r="E17" s="276"/>
      <c r="F17" s="275">
        <v>192</v>
      </c>
      <c r="G17" s="275">
        <v>190</v>
      </c>
      <c r="H17" s="276"/>
      <c r="I17" s="275">
        <v>191</v>
      </c>
      <c r="J17" s="19"/>
      <c r="K17" s="64"/>
      <c r="L17"/>
      <c r="M17"/>
      <c r="N17"/>
      <c r="O17"/>
      <c r="P17"/>
      <c r="Q17"/>
      <c r="R17"/>
      <c r="S17"/>
      <c r="T17"/>
      <c r="U17"/>
    </row>
    <row r="18" spans="1:21" x14ac:dyDescent="0.2">
      <c r="A18" s="274">
        <v>2015</v>
      </c>
      <c r="B18" s="275">
        <v>204.22949593259733</v>
      </c>
      <c r="C18" s="275"/>
      <c r="D18" s="275">
        <v>179.0549367778876</v>
      </c>
      <c r="E18" s="276"/>
      <c r="F18" s="275">
        <v>200.25185183702072</v>
      </c>
      <c r="G18" s="275">
        <v>198</v>
      </c>
      <c r="H18" s="276"/>
      <c r="I18" s="275">
        <v>199</v>
      </c>
      <c r="J18" s="19"/>
      <c r="K18" s="64"/>
      <c r="L18"/>
      <c r="M18"/>
      <c r="N18"/>
      <c r="O18"/>
      <c r="P18"/>
      <c r="Q18"/>
      <c r="R18"/>
      <c r="S18"/>
      <c r="T18"/>
      <c r="U18"/>
    </row>
    <row r="19" spans="1:21" x14ac:dyDescent="0.2">
      <c r="A19" s="284">
        <v>2016</v>
      </c>
      <c r="B19" s="285">
        <v>199</v>
      </c>
      <c r="C19" s="285"/>
      <c r="D19" s="285">
        <v>180</v>
      </c>
      <c r="E19" s="286"/>
      <c r="F19" s="285">
        <v>200.25185183702072</v>
      </c>
      <c r="G19" s="285">
        <v>198</v>
      </c>
      <c r="H19" s="286"/>
      <c r="I19" s="285">
        <v>198</v>
      </c>
      <c r="J19" s="19"/>
      <c r="K19" s="64"/>
      <c r="L19" s="46"/>
      <c r="M19" s="64"/>
      <c r="N19" s="176"/>
    </row>
    <row r="20" spans="1:21" x14ac:dyDescent="0.2">
      <c r="A20" s="66"/>
      <c r="B20" s="70"/>
      <c r="C20" s="70"/>
      <c r="D20" s="178"/>
      <c r="E20" s="64"/>
      <c r="F20" s="178"/>
      <c r="G20" s="70"/>
      <c r="H20" s="70"/>
      <c r="I20" s="40"/>
      <c r="J20" s="19"/>
      <c r="K20" s="179"/>
      <c r="L20" s="177"/>
      <c r="M20" s="176"/>
      <c r="N20" s="176"/>
    </row>
    <row r="21" spans="1:21" x14ac:dyDescent="0.2">
      <c r="A21" s="66"/>
      <c r="B21" s="78"/>
      <c r="C21" s="78"/>
      <c r="D21" s="178"/>
      <c r="E21" s="78"/>
      <c r="F21" s="178"/>
      <c r="G21" s="78"/>
      <c r="H21" s="70"/>
      <c r="I21" s="106"/>
      <c r="J21" s="19"/>
      <c r="K21" s="135"/>
    </row>
    <row r="22" spans="1:21" x14ac:dyDescent="0.2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35"/>
    </row>
    <row r="23" spans="1:21" x14ac:dyDescent="0.2">
      <c r="A23"/>
      <c r="B23"/>
      <c r="C23"/>
      <c r="D23"/>
      <c r="E23"/>
      <c r="F23"/>
      <c r="G23"/>
      <c r="H23"/>
      <c r="I23"/>
      <c r="J23"/>
    </row>
    <row r="24" spans="1:21" x14ac:dyDescent="0.2">
      <c r="A24"/>
      <c r="B24"/>
      <c r="C24"/>
      <c r="D24"/>
      <c r="E24"/>
      <c r="F24"/>
      <c r="G24"/>
      <c r="H24"/>
      <c r="I24"/>
      <c r="J24"/>
      <c r="K24" s="180"/>
    </row>
    <row r="25" spans="1:21" x14ac:dyDescent="0.2">
      <c r="A25"/>
      <c r="B25"/>
      <c r="C25"/>
      <c r="D25"/>
      <c r="E25"/>
      <c r="F25"/>
      <c r="G25"/>
      <c r="H25"/>
      <c r="I25"/>
      <c r="J25"/>
      <c r="K25" s="181"/>
    </row>
    <row r="26" spans="1:21" x14ac:dyDescent="0.2">
      <c r="A26"/>
      <c r="B26"/>
      <c r="C26"/>
      <c r="D26"/>
      <c r="E26"/>
      <c r="F26"/>
      <c r="G26"/>
      <c r="H26"/>
      <c r="I26"/>
      <c r="J26"/>
      <c r="K26" s="181"/>
    </row>
    <row r="27" spans="1:21" x14ac:dyDescent="0.2">
      <c r="A27"/>
      <c r="B27"/>
      <c r="C27"/>
      <c r="D27"/>
      <c r="E27"/>
      <c r="F27"/>
      <c r="G27"/>
      <c r="H27"/>
      <c r="I27"/>
      <c r="J27"/>
      <c r="K27" s="180"/>
    </row>
    <row r="28" spans="1:21" x14ac:dyDescent="0.2">
      <c r="A28"/>
      <c r="B28"/>
      <c r="C28"/>
      <c r="D28"/>
      <c r="E28"/>
      <c r="F28"/>
      <c r="G28"/>
      <c r="H28"/>
      <c r="I28"/>
      <c r="J28"/>
      <c r="K28" s="181"/>
    </row>
    <row r="29" spans="1:21" x14ac:dyDescent="0.2">
      <c r="A29"/>
      <c r="B29"/>
      <c r="C29"/>
      <c r="D29"/>
      <c r="E29"/>
      <c r="F29"/>
      <c r="G29"/>
      <c r="H29"/>
      <c r="I29"/>
      <c r="J29"/>
      <c r="K29" s="181"/>
    </row>
    <row r="30" spans="1:21" x14ac:dyDescent="0.2">
      <c r="A30"/>
      <c r="B30"/>
      <c r="C30"/>
      <c r="D30"/>
      <c r="E30"/>
      <c r="F30"/>
      <c r="G30"/>
      <c r="H30"/>
      <c r="I30"/>
      <c r="J30"/>
      <c r="K30" s="181"/>
    </row>
    <row r="31" spans="1:21" x14ac:dyDescent="0.2">
      <c r="A31"/>
      <c r="B31"/>
      <c r="C31"/>
      <c r="D31"/>
      <c r="E31"/>
      <c r="F31"/>
      <c r="G31"/>
      <c r="H31"/>
      <c r="I31"/>
      <c r="J31"/>
    </row>
    <row r="32" spans="1:21" x14ac:dyDescent="0.2">
      <c r="A32"/>
      <c r="B32"/>
      <c r="C32"/>
      <c r="D32"/>
      <c r="E32"/>
      <c r="F32"/>
      <c r="G32"/>
      <c r="H32"/>
      <c r="I32"/>
      <c r="J32"/>
      <c r="K32" s="181"/>
    </row>
    <row r="33" spans="1:11" x14ac:dyDescent="0.2">
      <c r="A33"/>
      <c r="B33"/>
      <c r="C33"/>
      <c r="D33"/>
      <c r="E33"/>
      <c r="F33"/>
      <c r="G33"/>
      <c r="H33"/>
      <c r="I33"/>
      <c r="J33"/>
      <c r="K33" s="181"/>
    </row>
    <row r="34" spans="1:11" x14ac:dyDescent="0.2">
      <c r="A34"/>
      <c r="B34"/>
      <c r="C34"/>
      <c r="D34"/>
      <c r="E34"/>
      <c r="F34"/>
      <c r="G34"/>
      <c r="H34"/>
      <c r="I34"/>
      <c r="J34"/>
    </row>
    <row r="35" spans="1:11" x14ac:dyDescent="0.2">
      <c r="A35"/>
      <c r="B35"/>
      <c r="C35"/>
      <c r="D35"/>
      <c r="E35"/>
      <c r="F35"/>
      <c r="G35"/>
      <c r="H35"/>
      <c r="I35"/>
      <c r="J35"/>
    </row>
    <row r="36" spans="1:11" x14ac:dyDescent="0.2">
      <c r="A36"/>
      <c r="B36"/>
      <c r="C36"/>
      <c r="D36"/>
      <c r="E36"/>
      <c r="F36"/>
      <c r="G36"/>
      <c r="H36"/>
      <c r="I36"/>
      <c r="J36"/>
    </row>
    <row r="37" spans="1:11" x14ac:dyDescent="0.2">
      <c r="A37"/>
      <c r="B37"/>
      <c r="C37"/>
      <c r="D37"/>
      <c r="E37"/>
      <c r="F37"/>
      <c r="G37"/>
      <c r="H37"/>
      <c r="I37"/>
      <c r="J37"/>
    </row>
    <row r="38" spans="1:11" x14ac:dyDescent="0.2">
      <c r="A38"/>
      <c r="B38"/>
      <c r="C38"/>
      <c r="D38"/>
      <c r="E38"/>
      <c r="F38"/>
      <c r="G38"/>
      <c r="H38"/>
      <c r="I38"/>
      <c r="J38"/>
    </row>
    <row r="39" spans="1:11" x14ac:dyDescent="0.2">
      <c r="A39"/>
      <c r="B39"/>
      <c r="C39"/>
      <c r="D39"/>
      <c r="E39"/>
      <c r="F39"/>
      <c r="G39"/>
      <c r="H39"/>
      <c r="I39"/>
      <c r="J39"/>
    </row>
    <row r="40" spans="1:11" x14ac:dyDescent="0.2">
      <c r="A40"/>
      <c r="B40"/>
      <c r="C40"/>
      <c r="D40"/>
      <c r="E40"/>
      <c r="F40"/>
      <c r="G40"/>
      <c r="H40"/>
      <c r="I40"/>
      <c r="J40"/>
    </row>
    <row r="41" spans="1:11" x14ac:dyDescent="0.2">
      <c r="A41"/>
      <c r="B41"/>
      <c r="C41"/>
      <c r="D41"/>
      <c r="E41"/>
      <c r="F41"/>
      <c r="G41"/>
      <c r="H41"/>
      <c r="I41"/>
      <c r="J41"/>
    </row>
    <row r="42" spans="1:11" x14ac:dyDescent="0.2">
      <c r="A42"/>
      <c r="B42"/>
      <c r="C42"/>
      <c r="D42"/>
      <c r="E42"/>
      <c r="F42"/>
      <c r="G42"/>
      <c r="H42"/>
      <c r="I42"/>
      <c r="J42"/>
    </row>
    <row r="43" spans="1:11" x14ac:dyDescent="0.2">
      <c r="A43"/>
      <c r="B43"/>
      <c r="C43"/>
      <c r="D43"/>
      <c r="E43"/>
      <c r="F43"/>
      <c r="G43"/>
      <c r="H43"/>
      <c r="I43"/>
      <c r="J43"/>
    </row>
  </sheetData>
  <mergeCells count="1">
    <mergeCell ref="D6:G7"/>
  </mergeCells>
  <phoneticPr fontId="17" type="noConversion"/>
  <pageMargins left="0.70866141732283472" right="0.15748031496062992" top="0.98425196850393704" bottom="0.55118110236220474" header="0.51181102362204722" footer="0.51181102362204722"/>
  <pageSetup paperSize="9" orientation="portrait" r:id="rId1"/>
  <headerFooter alignWithMargins="0">
    <oddHeader>&amp;R&amp;"Arial,Fet"MOTORCYKLAR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96257" r:id="rId4">
          <objectPr defaultSize="0" autoLine="0" autoPict="0" r:id="rId5">
            <anchor moveWithCells="1">
              <from>
                <xdr:col>0</xdr:col>
                <xdr:colOff>0</xdr:colOff>
                <xdr:row>19</xdr:row>
                <xdr:rowOff>114300</xdr:rowOff>
              </from>
              <to>
                <xdr:col>1</xdr:col>
                <xdr:colOff>533400</xdr:colOff>
                <xdr:row>21</xdr:row>
                <xdr:rowOff>28575</xdr:rowOff>
              </to>
            </anchor>
          </objectPr>
        </oleObject>
      </mc:Choice>
      <mc:Fallback>
        <oleObject progId="Paint.Picture" shapeId="96257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42">
    <pageSetUpPr fitToPage="1"/>
  </sheetPr>
  <dimension ref="A1:X61"/>
  <sheetViews>
    <sheetView showGridLines="0" zoomScaleNormal="100" workbookViewId="0">
      <selection activeCell="R42" sqref="R42"/>
    </sheetView>
  </sheetViews>
  <sheetFormatPr defaultRowHeight="12.75" customHeight="1" x14ac:dyDescent="0.2"/>
  <cols>
    <col min="1" max="1" width="17.7109375" style="20" customWidth="1"/>
    <col min="2" max="5" width="11" style="20" customWidth="1"/>
    <col min="6" max="6" width="11.140625" style="19" customWidth="1"/>
    <col min="7" max="7" width="14.85546875" style="20" customWidth="1"/>
    <col min="8" max="8" width="11.42578125" style="21" customWidth="1"/>
    <col min="9" max="10" width="9.140625" style="20"/>
    <col min="11" max="11" width="16.28515625" style="20" customWidth="1"/>
    <col min="12" max="16384" width="9.140625" style="20"/>
  </cols>
  <sheetData>
    <row r="1" spans="1:8" ht="12.75" customHeight="1" x14ac:dyDescent="0.2">
      <c r="G1" s="45"/>
    </row>
    <row r="2" spans="1:8" ht="12.75" customHeight="1" x14ac:dyDescent="0.2">
      <c r="A2" s="112" t="s">
        <v>96</v>
      </c>
    </row>
    <row r="3" spans="1:8" ht="12.75" customHeight="1" x14ac:dyDescent="0.2">
      <c r="A3" s="92" t="s">
        <v>225</v>
      </c>
    </row>
    <row r="4" spans="1:8" ht="12.75" customHeight="1" x14ac:dyDescent="0.2">
      <c r="A4" s="252" t="s">
        <v>244</v>
      </c>
    </row>
    <row r="5" spans="1:8" ht="12.75" customHeight="1" x14ac:dyDescent="0.2">
      <c r="A5" s="16"/>
      <c r="B5" s="16"/>
      <c r="C5" s="16"/>
      <c r="D5" s="16"/>
      <c r="E5" s="16"/>
      <c r="F5" s="89"/>
      <c r="G5" s="16"/>
    </row>
    <row r="6" spans="1:8" ht="12.75" customHeight="1" x14ac:dyDescent="0.2">
      <c r="A6" s="20" t="s">
        <v>97</v>
      </c>
      <c r="B6" s="10" t="s">
        <v>98</v>
      </c>
      <c r="C6" s="290" t="s">
        <v>122</v>
      </c>
      <c r="D6" s="290"/>
      <c r="E6" s="290"/>
      <c r="F6" s="10" t="s">
        <v>99</v>
      </c>
      <c r="G6" s="46" t="s">
        <v>100</v>
      </c>
      <c r="H6" s="10"/>
    </row>
    <row r="7" spans="1:8" ht="12.75" customHeight="1" x14ac:dyDescent="0.2">
      <c r="A7" s="16"/>
      <c r="B7" s="89"/>
      <c r="C7" s="137">
        <v>-3500</v>
      </c>
      <c r="D7" s="89" t="s">
        <v>27</v>
      </c>
      <c r="E7" s="89" t="s">
        <v>1</v>
      </c>
      <c r="F7" s="89"/>
      <c r="G7" s="89"/>
    </row>
    <row r="8" spans="1:8" s="12" customFormat="1" ht="12.75" customHeight="1" x14ac:dyDescent="0.2">
      <c r="A8" s="183" t="s">
        <v>101</v>
      </c>
      <c r="B8" s="235">
        <v>1283.6622493971054</v>
      </c>
      <c r="C8" s="235">
        <v>1536.8849374590527</v>
      </c>
      <c r="D8" s="235">
        <v>3249.4108943616334</v>
      </c>
      <c r="E8" s="235">
        <v>1715.1587243545198</v>
      </c>
      <c r="F8" s="235">
        <v>5838.4768844221107</v>
      </c>
      <c r="G8" s="235">
        <v>226.99296516628442</v>
      </c>
      <c r="H8" s="30"/>
    </row>
    <row r="9" spans="1:8" s="12" customFormat="1" ht="12.75" customHeight="1" x14ac:dyDescent="0.2">
      <c r="A9" s="184" t="s">
        <v>116</v>
      </c>
      <c r="B9" s="235">
        <v>1256.7388483004638</v>
      </c>
      <c r="C9" s="235">
        <v>1396.4340481927711</v>
      </c>
      <c r="D9" s="235">
        <v>3260.41911573472</v>
      </c>
      <c r="E9" s="235">
        <v>1637.0794803995636</v>
      </c>
      <c r="F9" s="235">
        <v>7295.0638330757338</v>
      </c>
      <c r="G9" s="235">
        <v>207.36580746561884</v>
      </c>
      <c r="H9" s="30"/>
    </row>
    <row r="10" spans="1:8" s="12" customFormat="1" ht="12.75" customHeight="1" x14ac:dyDescent="0.2">
      <c r="A10" s="184" t="s">
        <v>102</v>
      </c>
      <c r="B10" s="235">
        <v>1187.5488284138944</v>
      </c>
      <c r="C10" s="235">
        <v>1386.9487952812865</v>
      </c>
      <c r="D10" s="235">
        <v>3917.6688809629964</v>
      </c>
      <c r="E10" s="235">
        <v>1667.7643267042645</v>
      </c>
      <c r="F10" s="235">
        <v>6558.6576023391808</v>
      </c>
      <c r="G10" s="235">
        <v>190.61526434704021</v>
      </c>
      <c r="H10" s="30"/>
    </row>
    <row r="11" spans="1:8" s="12" customFormat="1" ht="12.75" customHeight="1" x14ac:dyDescent="0.2">
      <c r="A11" s="184" t="s">
        <v>103</v>
      </c>
      <c r="B11" s="235">
        <v>1190.8020173475097</v>
      </c>
      <c r="C11" s="235">
        <v>1367.0476508580919</v>
      </c>
      <c r="D11" s="235">
        <v>3785.7923296931881</v>
      </c>
      <c r="E11" s="235">
        <v>1667.700248860735</v>
      </c>
      <c r="F11" s="235">
        <v>5247.7285031847132</v>
      </c>
      <c r="G11" s="235">
        <v>181.76478451117904</v>
      </c>
      <c r="H11" s="30"/>
    </row>
    <row r="12" spans="1:8" s="12" customFormat="1" ht="12.75" customHeight="1" x14ac:dyDescent="0.2">
      <c r="A12" s="184" t="s">
        <v>104</v>
      </c>
      <c r="B12" s="235">
        <v>1256.9315612123171</v>
      </c>
      <c r="C12" s="235">
        <v>1380.4945863348614</v>
      </c>
      <c r="D12" s="235">
        <v>4928.2070630202143</v>
      </c>
      <c r="E12" s="235">
        <v>1930.7760678716343</v>
      </c>
      <c r="F12" s="235">
        <v>5618.9144032921813</v>
      </c>
      <c r="G12" s="235">
        <v>191.01113755354592</v>
      </c>
      <c r="H12" s="30"/>
    </row>
    <row r="13" spans="1:8" s="12" customFormat="1" ht="12.75" customHeight="1" x14ac:dyDescent="0.2">
      <c r="A13" s="184" t="s">
        <v>105</v>
      </c>
      <c r="B13" s="235">
        <v>1239.8845774430415</v>
      </c>
      <c r="C13" s="235">
        <v>1369.6231455660904</v>
      </c>
      <c r="D13" s="235">
        <v>6054.8309967585092</v>
      </c>
      <c r="E13" s="235">
        <v>2139.5208069778282</v>
      </c>
      <c r="F13" s="235">
        <v>4924.2851851851856</v>
      </c>
      <c r="G13" s="235">
        <v>165.56273269254169</v>
      </c>
      <c r="H13" s="39"/>
    </row>
    <row r="14" spans="1:8" s="12" customFormat="1" ht="12.75" customHeight="1" x14ac:dyDescent="0.2">
      <c r="A14" s="184" t="s">
        <v>117</v>
      </c>
      <c r="B14" s="235">
        <v>1200.3102050095883</v>
      </c>
      <c r="C14" s="235">
        <v>1298.5232867009031</v>
      </c>
      <c r="D14" s="235">
        <v>4782.7883529411765</v>
      </c>
      <c r="E14" s="235">
        <v>1754.3683392334922</v>
      </c>
      <c r="F14" s="235">
        <v>5698.8042331714087</v>
      </c>
      <c r="G14" s="235">
        <v>178.15874534821904</v>
      </c>
      <c r="H14" s="39"/>
    </row>
    <row r="15" spans="1:8" s="12" customFormat="1" ht="12.75" customHeight="1" x14ac:dyDescent="0.2">
      <c r="A15" s="184" t="s">
        <v>106</v>
      </c>
      <c r="B15" s="235">
        <v>1026.3862950400628</v>
      </c>
      <c r="C15" s="235">
        <v>1129.041391825785</v>
      </c>
      <c r="D15" s="235">
        <v>2677.96592039801</v>
      </c>
      <c r="E15" s="235">
        <v>1303.4336787564766</v>
      </c>
      <c r="F15" s="235">
        <v>5216.4337209302321</v>
      </c>
      <c r="G15" s="235">
        <v>168.42441412043902</v>
      </c>
      <c r="H15" s="30"/>
    </row>
    <row r="16" spans="1:8" s="12" customFormat="1" ht="12.75" customHeight="1" x14ac:dyDescent="0.2">
      <c r="A16" s="184" t="s">
        <v>115</v>
      </c>
      <c r="B16" s="235">
        <v>1182.5099903393818</v>
      </c>
      <c r="C16" s="235">
        <v>1275.3098740440846</v>
      </c>
      <c r="D16" s="235">
        <v>4007.6476874003192</v>
      </c>
      <c r="E16" s="235">
        <v>1613.0145476049674</v>
      </c>
      <c r="F16" s="235">
        <v>3536.3486842105262</v>
      </c>
      <c r="G16" s="235">
        <v>173.31107974594212</v>
      </c>
      <c r="H16" s="39"/>
    </row>
    <row r="17" spans="1:24" s="12" customFormat="1" ht="12.75" customHeight="1" x14ac:dyDescent="0.2">
      <c r="A17" s="184" t="s">
        <v>118</v>
      </c>
      <c r="B17" s="235">
        <v>1214.1135718680976</v>
      </c>
      <c r="C17" s="235">
        <v>1415.9810603363007</v>
      </c>
      <c r="D17" s="235">
        <v>4902.152934464807</v>
      </c>
      <c r="E17" s="235">
        <v>1960.0843034903392</v>
      </c>
      <c r="F17" s="235">
        <v>5581.6009715475366</v>
      </c>
      <c r="G17" s="235">
        <v>192.89101462786618</v>
      </c>
      <c r="H17" s="39"/>
    </row>
    <row r="18" spans="1:24" s="12" customFormat="1" ht="12.75" customHeight="1" x14ac:dyDescent="0.2">
      <c r="A18" s="184" t="s">
        <v>107</v>
      </c>
      <c r="B18" s="235">
        <v>1224.6393668476564</v>
      </c>
      <c r="C18" s="235">
        <v>1383.4872495965062</v>
      </c>
      <c r="D18" s="235">
        <v>4935.4148257372653</v>
      </c>
      <c r="E18" s="235">
        <v>1917.7947935150833</v>
      </c>
      <c r="F18" s="235">
        <v>6017.6817941952504</v>
      </c>
      <c r="G18" s="235">
        <v>180.99859104817477</v>
      </c>
      <c r="H18" s="39"/>
    </row>
    <row r="19" spans="1:24" s="12" customFormat="1" ht="12.75" customHeight="1" x14ac:dyDescent="0.2">
      <c r="A19" s="184" t="s">
        <v>108</v>
      </c>
      <c r="B19" s="235">
        <v>1239.5625792030946</v>
      </c>
      <c r="C19" s="235">
        <v>1384.1919622691642</v>
      </c>
      <c r="D19" s="235">
        <v>4198.3931891697621</v>
      </c>
      <c r="E19" s="235">
        <v>1794.3388502335326</v>
      </c>
      <c r="F19" s="235">
        <v>5776.8008426966289</v>
      </c>
      <c r="G19" s="235">
        <v>209.23839844067246</v>
      </c>
      <c r="H19" s="39"/>
    </row>
    <row r="20" spans="1:24" s="12" customFormat="1" ht="12.75" customHeight="1" x14ac:dyDescent="0.2">
      <c r="A20" s="184" t="s">
        <v>109</v>
      </c>
      <c r="B20" s="235">
        <v>1222.4927067830245</v>
      </c>
      <c r="C20" s="235">
        <v>1363.3541242760996</v>
      </c>
      <c r="D20" s="235">
        <v>4128.1002630040912</v>
      </c>
      <c r="E20" s="235">
        <v>1782.1845854176813</v>
      </c>
      <c r="F20" s="235">
        <v>4973.4295615275814</v>
      </c>
      <c r="G20" s="235">
        <v>188.65389350815477</v>
      </c>
      <c r="H20" s="39"/>
    </row>
    <row r="21" spans="1:24" s="12" customFormat="1" ht="12.75" customHeight="1" x14ac:dyDescent="0.2">
      <c r="A21" s="184" t="s">
        <v>119</v>
      </c>
      <c r="B21" s="235">
        <v>1193.7316590980727</v>
      </c>
      <c r="C21" s="235">
        <v>1335.51066147029</v>
      </c>
      <c r="D21" s="235">
        <v>4369.9941360928196</v>
      </c>
      <c r="E21" s="235">
        <v>1776.978170620438</v>
      </c>
      <c r="F21" s="235">
        <v>4835.4654627539503</v>
      </c>
      <c r="G21" s="235">
        <v>185.13472904204983</v>
      </c>
      <c r="H21" s="39"/>
    </row>
    <row r="22" spans="1:24" s="12" customFormat="1" ht="12.75" customHeight="1" x14ac:dyDescent="0.2">
      <c r="A22" s="184" t="s">
        <v>110</v>
      </c>
      <c r="B22" s="235">
        <v>1185.0944505501611</v>
      </c>
      <c r="C22" s="235">
        <v>1330.7171432389096</v>
      </c>
      <c r="D22" s="235">
        <v>3682.0564070351757</v>
      </c>
      <c r="E22" s="235">
        <v>1654.2362814012445</v>
      </c>
      <c r="F22" s="235">
        <v>6606.2504807692303</v>
      </c>
      <c r="G22" s="235">
        <v>185.04606338449273</v>
      </c>
      <c r="H22" s="39"/>
    </row>
    <row r="23" spans="1:24" s="12" customFormat="1" ht="12.75" customHeight="1" x14ac:dyDescent="0.2">
      <c r="A23" s="184" t="s">
        <v>111</v>
      </c>
      <c r="B23" s="235">
        <v>1166.9111508377543</v>
      </c>
      <c r="C23" s="235">
        <v>1293.9839096199933</v>
      </c>
      <c r="D23" s="235">
        <v>3619.7897136502638</v>
      </c>
      <c r="E23" s="235">
        <v>1604.2351047654367</v>
      </c>
      <c r="F23" s="235">
        <v>5184.1801512287329</v>
      </c>
      <c r="G23" s="235">
        <v>182.32093722499266</v>
      </c>
      <c r="H23" s="39"/>
    </row>
    <row r="24" spans="1:24" s="12" customFormat="1" ht="12.75" customHeight="1" x14ac:dyDescent="0.2">
      <c r="A24" s="184" t="s">
        <v>112</v>
      </c>
      <c r="B24" s="235">
        <v>1186.8797060509055</v>
      </c>
      <c r="C24" s="235">
        <v>1346.2285302039247</v>
      </c>
      <c r="D24" s="235">
        <v>4369.682597173145</v>
      </c>
      <c r="E24" s="235">
        <v>1770.7220811972879</v>
      </c>
      <c r="F24" s="235">
        <v>5538.8951859956242</v>
      </c>
      <c r="G24" s="235">
        <v>201.62413895048041</v>
      </c>
      <c r="H24" s="39"/>
    </row>
    <row r="25" spans="1:24" s="12" customFormat="1" ht="12.75" customHeight="1" x14ac:dyDescent="0.2">
      <c r="A25" s="184" t="s">
        <v>113</v>
      </c>
      <c r="B25" s="235">
        <v>1180.1563305806287</v>
      </c>
      <c r="C25" s="235">
        <v>1312.951480910803</v>
      </c>
      <c r="D25" s="235">
        <v>4380.9609385113272</v>
      </c>
      <c r="E25" s="235">
        <v>1772.8626643380392</v>
      </c>
      <c r="F25" s="235">
        <v>5459.5839080459773</v>
      </c>
      <c r="G25" s="235">
        <v>192.76264079507808</v>
      </c>
      <c r="H25" s="39"/>
    </row>
    <row r="26" spans="1:24" s="12" customFormat="1" ht="12.75" customHeight="1" x14ac:dyDescent="0.2">
      <c r="A26" s="184" t="s">
        <v>114</v>
      </c>
      <c r="B26" s="235">
        <v>1217.9128139208265</v>
      </c>
      <c r="C26" s="235">
        <v>1346.50717917116</v>
      </c>
      <c r="D26" s="235">
        <v>3852.1445089285712</v>
      </c>
      <c r="E26" s="235">
        <v>1715.2253251872289</v>
      </c>
      <c r="F26" s="235">
        <v>6065.4694610778442</v>
      </c>
      <c r="G26" s="235">
        <v>188.73285741123428</v>
      </c>
      <c r="H26" s="39"/>
    </row>
    <row r="27" spans="1:24" s="12" customFormat="1" ht="12.75" customHeight="1" x14ac:dyDescent="0.2">
      <c r="A27" s="184" t="s">
        <v>120</v>
      </c>
      <c r="B27" s="235">
        <v>1172.4593874482794</v>
      </c>
      <c r="C27" s="235">
        <v>1314.3347192024182</v>
      </c>
      <c r="D27" s="235">
        <v>4374.9012855831033</v>
      </c>
      <c r="E27" s="235">
        <v>1766.2815178087144</v>
      </c>
      <c r="F27" s="235">
        <v>5316.7839130434786</v>
      </c>
      <c r="G27" s="235">
        <v>190.38513085993674</v>
      </c>
      <c r="H27" s="39"/>
    </row>
    <row r="28" spans="1:24" s="12" customFormat="1" ht="12.75" customHeight="1" x14ac:dyDescent="0.2">
      <c r="A28" s="184" t="s">
        <v>121</v>
      </c>
      <c r="B28" s="235">
        <v>1174.7194975778464</v>
      </c>
      <c r="C28" s="235">
        <v>1313.4456344276841</v>
      </c>
      <c r="D28" s="235">
        <v>3058.326746924889</v>
      </c>
      <c r="E28" s="235">
        <v>1566.364367816092</v>
      </c>
      <c r="F28" s="235">
        <v>4601.3897703549064</v>
      </c>
      <c r="G28" s="235">
        <v>217.38477407781141</v>
      </c>
      <c r="H28" s="39"/>
    </row>
    <row r="29" spans="1:24" s="123" customFormat="1" ht="12.75" customHeight="1" x14ac:dyDescent="0.2">
      <c r="A29" s="185" t="s">
        <v>26</v>
      </c>
      <c r="B29" s="235">
        <v>939.77513927576592</v>
      </c>
      <c r="C29" s="235">
        <v>1121.761780104712</v>
      </c>
      <c r="D29" s="235">
        <v>2581.9923076923078</v>
      </c>
      <c r="E29" s="235">
        <v>1214.8156862745097</v>
      </c>
      <c r="F29" s="239">
        <v>4922.3</v>
      </c>
      <c r="G29" s="239">
        <v>223.26496062992126</v>
      </c>
      <c r="H29" s="119"/>
      <c r="M29" s="12"/>
      <c r="X29" s="12"/>
    </row>
    <row r="30" spans="1:24" s="12" customFormat="1" ht="12.75" customHeight="1" x14ac:dyDescent="0.2">
      <c r="A30" s="60" t="s">
        <v>1</v>
      </c>
      <c r="B30" s="238">
        <v>1224.0397554149274</v>
      </c>
      <c r="C30" s="238">
        <v>1397.6798227571674</v>
      </c>
      <c r="D30" s="238">
        <v>4138.7923065238092</v>
      </c>
      <c r="E30" s="238">
        <v>1769.0550910897014</v>
      </c>
      <c r="F30" s="238">
        <v>5696.2666531322493</v>
      </c>
      <c r="G30" s="238">
        <v>198.4999550303196</v>
      </c>
      <c r="H30" s="39"/>
    </row>
    <row r="31" spans="1:24" ht="12.75" customHeight="1" x14ac:dyDescent="0.2">
      <c r="A31" s="66"/>
    </row>
    <row r="32" spans="1:24" ht="12.75" customHeight="1" x14ac:dyDescent="0.2">
      <c r="C32" s="159"/>
      <c r="D32" s="159"/>
      <c r="E32" s="159"/>
    </row>
    <row r="33" spans="1:8" ht="12.75" customHeight="1" x14ac:dyDescent="0.2">
      <c r="C33" s="21"/>
      <c r="D33" s="21"/>
      <c r="E33" s="21"/>
      <c r="F33" s="10"/>
      <c r="G33" s="21"/>
    </row>
    <row r="34" spans="1:8" ht="12.75" customHeight="1" x14ac:dyDescent="0.2">
      <c r="A34" s="68"/>
      <c r="B34" s="68"/>
      <c r="C34" s="68"/>
      <c r="D34" s="68"/>
      <c r="E34" s="68"/>
      <c r="F34" s="68"/>
      <c r="G34" s="68"/>
      <c r="H34" s="68"/>
    </row>
    <row r="35" spans="1:8" ht="12.75" customHeight="1" x14ac:dyDescent="0.2">
      <c r="A35" s="68"/>
      <c r="B35" s="68"/>
      <c r="C35" s="68"/>
      <c r="D35" s="68"/>
      <c r="E35" s="68"/>
      <c r="F35" s="68"/>
      <c r="G35" s="68"/>
      <c r="H35" s="68"/>
    </row>
    <row r="36" spans="1:8" ht="12.75" customHeight="1" x14ac:dyDescent="0.2">
      <c r="A36" s="68"/>
      <c r="B36" s="68"/>
      <c r="C36" s="68"/>
      <c r="D36" s="68"/>
      <c r="E36" s="68"/>
      <c r="F36" s="68"/>
      <c r="G36" s="68"/>
      <c r="H36" s="68"/>
    </row>
    <row r="37" spans="1:8" ht="12.75" customHeight="1" x14ac:dyDescent="0.2">
      <c r="A37" s="68"/>
      <c r="B37" s="68"/>
      <c r="C37" s="68"/>
      <c r="D37" s="68"/>
      <c r="E37" s="68"/>
      <c r="F37" s="68"/>
      <c r="G37" s="68"/>
      <c r="H37" s="68"/>
    </row>
    <row r="38" spans="1:8" ht="12.75" customHeight="1" x14ac:dyDescent="0.2">
      <c r="A38" s="68"/>
      <c r="B38" s="68"/>
      <c r="C38" s="68"/>
      <c r="D38" s="68"/>
      <c r="E38" s="68"/>
      <c r="F38" s="68"/>
      <c r="G38" s="68"/>
      <c r="H38" s="68"/>
    </row>
    <row r="39" spans="1:8" ht="12.75" customHeight="1" x14ac:dyDescent="0.2">
      <c r="A39" s="68"/>
      <c r="B39" s="68"/>
      <c r="C39" s="68"/>
      <c r="D39" s="68"/>
      <c r="E39" s="68"/>
      <c r="F39" s="68"/>
      <c r="G39" s="68"/>
      <c r="H39" s="68"/>
    </row>
    <row r="40" spans="1:8" ht="12.75" customHeight="1" x14ac:dyDescent="0.2">
      <c r="A40" s="68"/>
      <c r="B40" s="68"/>
      <c r="C40" s="68"/>
      <c r="D40" s="68"/>
      <c r="E40" s="68"/>
      <c r="F40" s="68"/>
      <c r="G40" s="68"/>
      <c r="H40" s="68"/>
    </row>
    <row r="41" spans="1:8" ht="12.75" customHeight="1" x14ac:dyDescent="0.2">
      <c r="A41" s="68"/>
      <c r="B41" s="68"/>
      <c r="C41" s="68"/>
      <c r="D41" s="68"/>
      <c r="E41" s="68"/>
      <c r="F41" s="68"/>
      <c r="G41" s="68"/>
      <c r="H41" s="68"/>
    </row>
    <row r="42" spans="1:8" ht="12.75" customHeight="1" x14ac:dyDescent="0.2">
      <c r="A42" s="68"/>
      <c r="B42" s="68"/>
      <c r="C42" s="68"/>
      <c r="D42" s="68"/>
      <c r="E42" s="68"/>
      <c r="F42" s="68"/>
      <c r="G42" s="68"/>
      <c r="H42" s="68"/>
    </row>
    <row r="43" spans="1:8" ht="12.75" customHeight="1" x14ac:dyDescent="0.2">
      <c r="A43" s="68"/>
      <c r="B43" s="68"/>
      <c r="C43" s="68"/>
      <c r="D43" s="68"/>
      <c r="E43" s="68"/>
      <c r="F43" s="68"/>
      <c r="G43" s="68"/>
      <c r="H43" s="68"/>
    </row>
    <row r="44" spans="1:8" ht="12.75" customHeight="1" x14ac:dyDescent="0.2">
      <c r="A44" s="68"/>
      <c r="B44" s="68"/>
      <c r="C44" s="68"/>
      <c r="D44" s="68"/>
      <c r="E44" s="68"/>
      <c r="F44" s="68"/>
      <c r="G44" s="68"/>
      <c r="H44" s="68"/>
    </row>
    <row r="45" spans="1:8" ht="12.75" customHeight="1" x14ac:dyDescent="0.2">
      <c r="A45" s="68"/>
      <c r="B45" s="68"/>
      <c r="C45" s="68"/>
      <c r="D45" s="68"/>
      <c r="E45" s="68"/>
      <c r="F45" s="68"/>
      <c r="G45" s="68"/>
      <c r="H45" s="68"/>
    </row>
    <row r="46" spans="1:8" ht="12.75" customHeight="1" x14ac:dyDescent="0.2">
      <c r="A46" s="68"/>
      <c r="B46" s="68"/>
      <c r="C46" s="68"/>
      <c r="D46" s="68"/>
      <c r="E46" s="68"/>
      <c r="F46" s="68"/>
      <c r="G46" s="68"/>
      <c r="H46" s="68"/>
    </row>
    <row r="47" spans="1:8" ht="12.75" customHeight="1" x14ac:dyDescent="0.2">
      <c r="A47" s="68"/>
      <c r="B47" s="68"/>
      <c r="C47" s="68"/>
      <c r="D47" s="68"/>
      <c r="E47" s="68"/>
      <c r="F47" s="68"/>
      <c r="G47" s="68"/>
      <c r="H47" s="68"/>
    </row>
    <row r="48" spans="1:8" ht="12.75" customHeight="1" x14ac:dyDescent="0.2">
      <c r="A48" s="68"/>
      <c r="B48" s="68"/>
      <c r="C48" s="68"/>
      <c r="D48" s="68"/>
      <c r="E48" s="68"/>
      <c r="F48" s="68"/>
      <c r="G48" s="68"/>
      <c r="H48" s="68"/>
    </row>
    <row r="49" spans="1:8" ht="12.75" customHeight="1" x14ac:dyDescent="0.2">
      <c r="A49" s="68"/>
      <c r="B49" s="68"/>
      <c r="C49" s="68"/>
      <c r="D49" s="68"/>
      <c r="E49" s="68"/>
      <c r="F49" s="68"/>
      <c r="G49" s="68"/>
      <c r="H49" s="68"/>
    </row>
    <row r="50" spans="1:8" ht="12.75" customHeight="1" x14ac:dyDescent="0.2">
      <c r="A50" s="68"/>
      <c r="B50" s="68"/>
      <c r="C50" s="68"/>
      <c r="D50" s="68"/>
      <c r="E50" s="68"/>
      <c r="F50" s="68"/>
      <c r="G50" s="68"/>
      <c r="H50" s="68"/>
    </row>
    <row r="51" spans="1:8" ht="12.75" customHeight="1" x14ac:dyDescent="0.2">
      <c r="A51" s="68"/>
      <c r="B51" s="68"/>
      <c r="C51" s="68"/>
      <c r="D51" s="68"/>
      <c r="E51" s="68"/>
      <c r="F51" s="68"/>
      <c r="G51" s="68"/>
      <c r="H51" s="68"/>
    </row>
    <row r="52" spans="1:8" ht="12.75" customHeight="1" x14ac:dyDescent="0.2">
      <c r="A52" s="68"/>
      <c r="B52" s="68"/>
      <c r="C52" s="68"/>
      <c r="D52" s="68"/>
      <c r="E52" s="68"/>
      <c r="F52" s="68"/>
      <c r="G52" s="68"/>
      <c r="H52" s="68"/>
    </row>
    <row r="53" spans="1:8" ht="12.75" customHeight="1" x14ac:dyDescent="0.2">
      <c r="A53" s="68"/>
      <c r="B53" s="68"/>
      <c r="C53" s="68"/>
      <c r="D53" s="68"/>
      <c r="E53" s="68"/>
      <c r="F53" s="68"/>
      <c r="G53" s="68"/>
      <c r="H53" s="68"/>
    </row>
    <row r="54" spans="1:8" ht="12.75" customHeight="1" x14ac:dyDescent="0.2">
      <c r="A54" s="68"/>
      <c r="B54" s="68"/>
      <c r="C54" s="68"/>
      <c r="D54" s="68"/>
      <c r="E54" s="68"/>
      <c r="F54" s="68"/>
      <c r="G54" s="68"/>
      <c r="H54" s="68"/>
    </row>
    <row r="55" spans="1:8" ht="12.75" customHeight="1" x14ac:dyDescent="0.2">
      <c r="A55" s="68"/>
      <c r="B55" s="68"/>
      <c r="C55" s="68"/>
      <c r="D55" s="68"/>
      <c r="E55" s="68"/>
      <c r="F55" s="68"/>
      <c r="G55" s="68"/>
      <c r="H55" s="68"/>
    </row>
    <row r="56" spans="1:8" ht="12.75" customHeight="1" x14ac:dyDescent="0.2">
      <c r="A56" s="68"/>
      <c r="B56" s="68"/>
      <c r="C56" s="68"/>
      <c r="D56" s="68"/>
      <c r="E56" s="68"/>
      <c r="F56" s="68"/>
      <c r="G56" s="68"/>
      <c r="H56" s="68"/>
    </row>
    <row r="57" spans="1:8" ht="12.75" customHeight="1" x14ac:dyDescent="0.2">
      <c r="A57" s="68"/>
      <c r="B57" s="68"/>
      <c r="C57" s="68"/>
      <c r="D57" s="68"/>
      <c r="E57" s="68"/>
      <c r="F57" s="68"/>
      <c r="G57" s="68"/>
      <c r="H57" s="68"/>
    </row>
    <row r="58" spans="1:8" ht="12.75" customHeight="1" x14ac:dyDescent="0.2">
      <c r="A58" s="68"/>
      <c r="B58" s="68"/>
      <c r="C58" s="68"/>
      <c r="D58" s="68"/>
      <c r="E58" s="68"/>
      <c r="F58" s="68"/>
      <c r="G58" s="68"/>
      <c r="H58" s="68"/>
    </row>
    <row r="59" spans="1:8" ht="12.75" customHeight="1" x14ac:dyDescent="0.2">
      <c r="A59" s="68"/>
      <c r="B59" s="68"/>
      <c r="C59" s="68"/>
      <c r="D59" s="68"/>
      <c r="E59" s="68"/>
      <c r="F59" s="68"/>
      <c r="G59" s="68"/>
      <c r="H59" s="68"/>
    </row>
    <row r="60" spans="1:8" ht="12.75" customHeight="1" x14ac:dyDescent="0.2">
      <c r="A60" s="68"/>
      <c r="B60" s="68"/>
      <c r="C60" s="68"/>
      <c r="D60" s="68"/>
      <c r="E60" s="68"/>
      <c r="F60" s="68"/>
      <c r="G60" s="68"/>
      <c r="H60" s="68"/>
    </row>
    <row r="61" spans="1:8" ht="12.75" customHeight="1" x14ac:dyDescent="0.2">
      <c r="A61" s="68"/>
      <c r="B61" s="68"/>
      <c r="C61" s="68"/>
      <c r="D61" s="68"/>
      <c r="E61" s="68"/>
      <c r="F61" s="68"/>
      <c r="G61" s="68"/>
      <c r="H61" s="68"/>
    </row>
  </sheetData>
  <mergeCells count="1">
    <mergeCell ref="C6:E6"/>
  </mergeCells>
  <phoneticPr fontId="3" type="noConversion"/>
  <pageMargins left="0.70866141732283472" right="0.15748031496062992" top="0.98425196850393704" bottom="0.55118110236220474" header="0.51181102362204722" footer="0.51181102362204722"/>
  <pageSetup paperSize="9" orientation="portrait" r:id="rId1"/>
  <headerFooter alignWithMargins="0">
    <oddHeader>&amp;R&amp;"Arial,Fet"REGIONAL STATISTIK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43009" r:id="rId4">
          <objectPr defaultSize="0" autoLine="0" autoPict="0" r:id="rId5">
            <anchor moveWithCells="1">
              <from>
                <xdr:col>0</xdr:col>
                <xdr:colOff>47625</xdr:colOff>
                <xdr:row>31</xdr:row>
                <xdr:rowOff>47625</xdr:rowOff>
              </from>
              <to>
                <xdr:col>1</xdr:col>
                <xdr:colOff>9525</xdr:colOff>
                <xdr:row>32</xdr:row>
                <xdr:rowOff>123825</xdr:rowOff>
              </to>
            </anchor>
          </objectPr>
        </oleObject>
      </mc:Choice>
      <mc:Fallback>
        <oleObject progId="Paint.Picture" shapeId="4300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B2:C37"/>
  <sheetViews>
    <sheetView showGridLines="0" workbookViewId="0">
      <selection activeCell="C33" sqref="C33"/>
    </sheetView>
  </sheetViews>
  <sheetFormatPr defaultRowHeight="12" x14ac:dyDescent="0.2"/>
  <cols>
    <col min="1" max="1" width="4.7109375" style="4" customWidth="1"/>
    <col min="2" max="2" width="11.42578125" style="4" customWidth="1"/>
    <col min="3" max="16384" width="9.140625" style="4"/>
  </cols>
  <sheetData>
    <row r="2" spans="2:3" x14ac:dyDescent="0.2">
      <c r="B2" s="5" t="s">
        <v>166</v>
      </c>
    </row>
    <row r="3" spans="2:3" x14ac:dyDescent="0.2">
      <c r="B3" s="75"/>
    </row>
    <row r="4" spans="2:3" x14ac:dyDescent="0.2">
      <c r="B4" s="75"/>
    </row>
    <row r="5" spans="2:3" x14ac:dyDescent="0.2">
      <c r="B5" s="5" t="s">
        <v>98</v>
      </c>
    </row>
    <row r="6" spans="2:3" x14ac:dyDescent="0.2">
      <c r="B6" s="4" t="s">
        <v>192</v>
      </c>
      <c r="C6" s="76" t="s">
        <v>226</v>
      </c>
    </row>
    <row r="7" spans="2:3" x14ac:dyDescent="0.2">
      <c r="B7" s="4" t="s">
        <v>193</v>
      </c>
      <c r="C7" s="76" t="s">
        <v>227</v>
      </c>
    </row>
    <row r="8" spans="2:3" x14ac:dyDescent="0.2">
      <c r="B8" s="4" t="s">
        <v>194</v>
      </c>
      <c r="C8" s="76" t="s">
        <v>228</v>
      </c>
    </row>
    <row r="9" spans="2:3" x14ac:dyDescent="0.2">
      <c r="B9" s="4" t="s">
        <v>195</v>
      </c>
      <c r="C9" s="76" t="s">
        <v>229</v>
      </c>
    </row>
    <row r="10" spans="2:3" x14ac:dyDescent="0.2">
      <c r="B10" s="4" t="s">
        <v>196</v>
      </c>
      <c r="C10" s="76" t="s">
        <v>242</v>
      </c>
    </row>
    <row r="11" spans="2:3" x14ac:dyDescent="0.2">
      <c r="C11" s="76"/>
    </row>
    <row r="12" spans="2:3" x14ac:dyDescent="0.2">
      <c r="C12" s="76"/>
    </row>
    <row r="13" spans="2:3" x14ac:dyDescent="0.2">
      <c r="B13" s="5" t="s">
        <v>153</v>
      </c>
    </row>
    <row r="14" spans="2:3" x14ac:dyDescent="0.2">
      <c r="B14" s="4" t="s">
        <v>184</v>
      </c>
      <c r="C14" s="76" t="s">
        <v>230</v>
      </c>
    </row>
    <row r="15" spans="2:3" x14ac:dyDescent="0.2">
      <c r="B15" s="4" t="s">
        <v>185</v>
      </c>
      <c r="C15" s="76" t="s">
        <v>231</v>
      </c>
    </row>
    <row r="16" spans="2:3" x14ac:dyDescent="0.2">
      <c r="B16" s="4" t="s">
        <v>197</v>
      </c>
      <c r="C16" s="76" t="s">
        <v>232</v>
      </c>
    </row>
    <row r="17" spans="2:3" x14ac:dyDescent="0.2">
      <c r="B17" s="4" t="s">
        <v>198</v>
      </c>
      <c r="C17" s="76" t="s">
        <v>233</v>
      </c>
    </row>
    <row r="18" spans="2:3" x14ac:dyDescent="0.2">
      <c r="B18" s="4" t="s">
        <v>188</v>
      </c>
      <c r="C18" s="76" t="s">
        <v>241</v>
      </c>
    </row>
    <row r="19" spans="2:3" x14ac:dyDescent="0.2">
      <c r="C19" s="76"/>
    </row>
    <row r="20" spans="2:3" x14ac:dyDescent="0.2">
      <c r="C20" s="76"/>
    </row>
    <row r="21" spans="2:3" x14ac:dyDescent="0.2">
      <c r="B21" s="5" t="s">
        <v>99</v>
      </c>
    </row>
    <row r="22" spans="2:3" ht="12.75" x14ac:dyDescent="0.2">
      <c r="B22" s="4" t="s">
        <v>189</v>
      </c>
      <c r="C22" s="278" t="s">
        <v>234</v>
      </c>
    </row>
    <row r="23" spans="2:3" ht="12.75" x14ac:dyDescent="0.2">
      <c r="B23" s="4" t="s">
        <v>190</v>
      </c>
      <c r="C23" s="278" t="s">
        <v>235</v>
      </c>
    </row>
    <row r="24" spans="2:3" ht="12.75" x14ac:dyDescent="0.2">
      <c r="B24" s="4" t="s">
        <v>191</v>
      </c>
      <c r="C24" s="278" t="s">
        <v>236</v>
      </c>
    </row>
    <row r="25" spans="2:3" ht="12.75" x14ac:dyDescent="0.2">
      <c r="B25" s="4" t="s">
        <v>199</v>
      </c>
      <c r="C25" s="278" t="s">
        <v>240</v>
      </c>
    </row>
    <row r="28" spans="2:3" x14ac:dyDescent="0.2">
      <c r="B28" s="5" t="s">
        <v>100</v>
      </c>
    </row>
    <row r="29" spans="2:3" s="34" customFormat="1" x14ac:dyDescent="0.2">
      <c r="B29" s="34" t="s">
        <v>85</v>
      </c>
      <c r="C29" s="237" t="s">
        <v>273</v>
      </c>
    </row>
    <row r="30" spans="2:3" s="34" customFormat="1" x14ac:dyDescent="0.2">
      <c r="B30" s="34" t="s">
        <v>86</v>
      </c>
      <c r="C30" s="237" t="s">
        <v>274</v>
      </c>
    </row>
    <row r="31" spans="2:3" s="34" customFormat="1" x14ac:dyDescent="0.2">
      <c r="B31" s="34" t="s">
        <v>88</v>
      </c>
      <c r="C31" s="237" t="s">
        <v>275</v>
      </c>
    </row>
    <row r="32" spans="2:3" s="34" customFormat="1" x14ac:dyDescent="0.2">
      <c r="B32" s="34" t="s">
        <v>200</v>
      </c>
      <c r="C32" s="237" t="s">
        <v>276</v>
      </c>
    </row>
    <row r="33" spans="2:3" x14ac:dyDescent="0.2">
      <c r="C33" s="76"/>
    </row>
    <row r="34" spans="2:3" x14ac:dyDescent="0.2">
      <c r="C34" s="76"/>
    </row>
    <row r="35" spans="2:3" x14ac:dyDescent="0.2">
      <c r="B35" s="5" t="s">
        <v>154</v>
      </c>
    </row>
    <row r="36" spans="2:3" x14ac:dyDescent="0.2">
      <c r="B36" s="4" t="s">
        <v>96</v>
      </c>
      <c r="C36" s="76" t="s">
        <v>225</v>
      </c>
    </row>
    <row r="37" spans="2:3" x14ac:dyDescent="0.2">
      <c r="C37" s="76"/>
    </row>
  </sheetData>
  <hyperlinks>
    <hyperlink ref="C6" location="'PB Tab 1-2'!A1" display="Körsträckor och antal personbilar efter tjänstevikt och ägare år 2015"/>
    <hyperlink ref="C7" location="'PB Tab 1-2'!A1" display="Körsträckor och antal personbilar efter ägare år 2015"/>
    <hyperlink ref="C8" location="'PB Tab 3-4'!A1" display="Körsträckor och antal personbilar efter årsmodell/tillverkningsår och ägare år 2015"/>
    <hyperlink ref="C9" location="'PB Tab 3-4'!A1" display="Körsträckor och antal personbilar efter drivmedel och ägare år 2015"/>
    <hyperlink ref="C10" location="'PB Tab 5'!A1" display="Genomsnittlig körsträcka i mil fördelat på ägare, årsvis 2005-2015"/>
    <hyperlink ref="C14" location="'LB Tab 1'!A1" display="Körsträckor och antal lastbilar efter årsmodell/tillverkningsår och totalvikt år 2015"/>
    <hyperlink ref="C15" location="'LB Tab 2-3'!A1" display="Körsträckor och antal lastbilar efter totalvikt år 2015"/>
    <hyperlink ref="C16" location="'LB Tab 2-3'!A1" display="Körsträckor och antal lastbilar efter maxlastvikt år 2015"/>
    <hyperlink ref="C17" location="'LB Tab 4-5'!A1" display="Körsträckor och antal lastbilar efter karosseri år 2015"/>
    <hyperlink ref="C18" location="'LB Tab 4-5'!A1" display="Genomsnittlig körsträcka i mil fördelat på lätt och tung lastbil, årsvis 2005-2015"/>
    <hyperlink ref="C22" location="'BU Tab 1-2'!A1" display="Körsträckor och antal bussar efter årsmodell/tillverkningsår år 2016"/>
    <hyperlink ref="C23" location="'BU Tab 1-2'!A1" display="Körsträckor och antal bussar efter antal passagerare år 2016"/>
    <hyperlink ref="C25" location="'BU Tab 3-4'!A1" display="Genomsnittlig körsträcka i mil fördelat ägare, årsvis 2006–2016"/>
    <hyperlink ref="C29" location="'MC Tab 1-3'!A1" display="Körsträckor och antal motorcyklar efter årsmodell/tillverkningsår och ägare år 2014"/>
    <hyperlink ref="C30" location="'MC Tab 1-3'!A1" display="Körsträckor och antal motorcyklar efter cylindervolym och ägare år 2014"/>
    <hyperlink ref="C31" location="'MC Tab 1-3'!A1" display="Körsträckor och antal motorcyklar efter ägare år 2014"/>
    <hyperlink ref="C32" location="'MC Tab 4'!A1" display="Genomsnittlig körsträcka i mil fördelat på ägarkategori, årsvis 2004‑2014"/>
    <hyperlink ref="C36" location="'RS Tab 1'!A1" display="Genomsnittlig körsträcka i mil efter län och fordonsslag år 2015"/>
    <hyperlink ref="C24" location="'BU Tab 3-4'!A1" display="Körsträckor och antal bussar efter drivmedel  år 2016"/>
  </hyperlink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0">
    <pageSetUpPr fitToPage="1"/>
  </sheetPr>
  <dimension ref="A1:W47"/>
  <sheetViews>
    <sheetView showGridLines="0" topLeftCell="A4" zoomScaleNormal="100" workbookViewId="0">
      <selection activeCell="K31" sqref="K31"/>
    </sheetView>
  </sheetViews>
  <sheetFormatPr defaultRowHeight="12.75" customHeight="1" x14ac:dyDescent="0.2"/>
  <cols>
    <col min="1" max="1" width="15.7109375" style="20" customWidth="1"/>
    <col min="2" max="2" width="13.28515625" style="20" customWidth="1"/>
    <col min="3" max="3" width="14.7109375" style="20" customWidth="1"/>
    <col min="4" max="4" width="2.42578125" style="20" customWidth="1"/>
    <col min="5" max="5" width="12.28515625" style="20" customWidth="1"/>
    <col min="6" max="6" width="9.140625" style="20"/>
    <col min="7" max="7" width="2.42578125" style="20" customWidth="1"/>
    <col min="8" max="8" width="9.5703125" style="20" customWidth="1"/>
    <col min="9" max="9" width="10.28515625" style="20" customWidth="1"/>
    <col min="10" max="10" width="11.85546875" style="21" customWidth="1"/>
    <col min="11" max="11" width="11.7109375" style="21" customWidth="1"/>
    <col min="12" max="12" width="11.5703125" style="21" customWidth="1"/>
    <col min="13" max="13" width="14.5703125" style="20" customWidth="1"/>
    <col min="14" max="14" width="11.140625" style="19" customWidth="1"/>
    <col min="15" max="15" width="17.140625" style="19" customWidth="1"/>
    <col min="16" max="16" width="10" style="19" bestFit="1" customWidth="1"/>
    <col min="17" max="17" width="10.85546875" style="19" bestFit="1" customWidth="1"/>
    <col min="18" max="18" width="9.140625" style="20"/>
    <col min="19" max="19" width="9.85546875" style="20" bestFit="1" customWidth="1"/>
    <col min="20" max="20" width="9.5703125" style="20" bestFit="1" customWidth="1"/>
    <col min="21" max="22" width="9.140625" style="20"/>
    <col min="23" max="23" width="9.5703125" style="20" bestFit="1" customWidth="1"/>
    <col min="24" max="16384" width="9.140625" style="20"/>
  </cols>
  <sheetData>
    <row r="1" spans="1:23" ht="12.75" customHeight="1" x14ac:dyDescent="0.2">
      <c r="I1" s="45"/>
    </row>
    <row r="2" spans="1:23" ht="12.75" customHeight="1" x14ac:dyDescent="0.2">
      <c r="A2" s="112" t="s">
        <v>179</v>
      </c>
      <c r="B2" s="24"/>
      <c r="C2" s="24"/>
      <c r="D2" s="24"/>
    </row>
    <row r="3" spans="1:23" ht="12.75" customHeight="1" x14ac:dyDescent="0.2">
      <c r="A3" s="92" t="s">
        <v>201</v>
      </c>
      <c r="B3" s="24"/>
      <c r="C3" s="24"/>
      <c r="D3" s="24"/>
    </row>
    <row r="4" spans="1:23" ht="12.75" customHeight="1" x14ac:dyDescent="0.2">
      <c r="A4" s="252" t="s">
        <v>246</v>
      </c>
      <c r="B4" s="24"/>
      <c r="C4" s="24"/>
      <c r="D4" s="24"/>
    </row>
    <row r="5" spans="1:23" ht="12.75" customHeight="1" x14ac:dyDescent="0.2">
      <c r="A5" s="16"/>
      <c r="B5" s="62"/>
      <c r="C5" s="62"/>
      <c r="D5" s="62"/>
      <c r="E5" s="62"/>
      <c r="F5" s="62"/>
      <c r="G5" s="62"/>
      <c r="H5" s="16"/>
      <c r="I5" s="16"/>
      <c r="J5" s="16"/>
    </row>
    <row r="6" spans="1:23" s="97" customFormat="1" ht="12.75" customHeight="1" x14ac:dyDescent="0.2">
      <c r="B6" s="290" t="s">
        <v>71</v>
      </c>
      <c r="C6" s="290"/>
      <c r="D6" s="6"/>
      <c r="E6" s="290" t="s">
        <v>15</v>
      </c>
      <c r="F6" s="290"/>
      <c r="G6" s="93"/>
      <c r="H6" s="290" t="s">
        <v>16</v>
      </c>
      <c r="I6" s="290"/>
      <c r="J6" s="290"/>
      <c r="K6" s="98"/>
      <c r="L6" s="98"/>
      <c r="N6" s="258"/>
      <c r="O6" s="258"/>
      <c r="P6" s="258"/>
      <c r="Q6" s="258"/>
    </row>
    <row r="7" spans="1:23" ht="12.75" customHeight="1" x14ac:dyDescent="0.2">
      <c r="A7" s="98" t="s">
        <v>13</v>
      </c>
      <c r="B7" s="10" t="s">
        <v>124</v>
      </c>
      <c r="C7" s="10" t="s">
        <v>126</v>
      </c>
      <c r="D7" s="10"/>
      <c r="E7" s="10" t="s">
        <v>124</v>
      </c>
      <c r="F7" s="10" t="s">
        <v>126</v>
      </c>
      <c r="G7" s="10"/>
      <c r="H7" s="10" t="s">
        <v>124</v>
      </c>
      <c r="I7" s="19" t="s">
        <v>126</v>
      </c>
    </row>
    <row r="8" spans="1:23" s="97" customFormat="1" ht="12.75" customHeight="1" x14ac:dyDescent="0.2">
      <c r="A8" s="13" t="s">
        <v>11</v>
      </c>
      <c r="B8" s="25" t="s">
        <v>95</v>
      </c>
      <c r="C8" s="25" t="s">
        <v>95</v>
      </c>
      <c r="D8" s="25"/>
      <c r="E8" s="25" t="s">
        <v>95</v>
      </c>
      <c r="F8" s="25" t="s">
        <v>95</v>
      </c>
      <c r="G8" s="25"/>
      <c r="H8" s="25" t="s">
        <v>95</v>
      </c>
      <c r="I8" s="25" t="s">
        <v>95</v>
      </c>
      <c r="J8" s="113" t="s">
        <v>1</v>
      </c>
      <c r="K8" s="98"/>
      <c r="L8" s="98"/>
      <c r="N8" s="258"/>
      <c r="O8" s="258"/>
      <c r="P8" s="258"/>
      <c r="Q8" s="258"/>
    </row>
    <row r="9" spans="1:23" ht="12.75" customHeight="1" x14ac:dyDescent="0.2">
      <c r="A9" s="110" t="s">
        <v>146</v>
      </c>
      <c r="B9" s="37">
        <v>12635071.9</v>
      </c>
      <c r="C9" s="37">
        <v>3097928.8</v>
      </c>
      <c r="D9" s="37"/>
      <c r="E9" s="37">
        <v>29804</v>
      </c>
      <c r="F9" s="37">
        <v>8181</v>
      </c>
      <c r="G9" s="37"/>
      <c r="H9" s="37">
        <v>423.93879680579789</v>
      </c>
      <c r="I9" s="37">
        <v>378.67360958318051</v>
      </c>
      <c r="J9" s="37">
        <v>414.18983019613</v>
      </c>
      <c r="K9" s="40"/>
      <c r="L9" s="70"/>
      <c r="M9" s="114"/>
      <c r="N9" s="114"/>
      <c r="O9" s="48"/>
      <c r="P9" s="48"/>
      <c r="Q9" s="48"/>
      <c r="R9" s="48"/>
      <c r="S9" s="12"/>
      <c r="T9" s="159"/>
      <c r="U9" s="159"/>
      <c r="V9" s="159"/>
      <c r="W9" s="12"/>
    </row>
    <row r="10" spans="1:23" ht="12.75" customHeight="1" x14ac:dyDescent="0.2">
      <c r="A10" s="110" t="s">
        <v>145</v>
      </c>
      <c r="B10" s="37">
        <v>73656097.599999994</v>
      </c>
      <c r="C10" s="37">
        <v>15506295.5</v>
      </c>
      <c r="D10" s="37"/>
      <c r="E10" s="37">
        <v>93559</v>
      </c>
      <c r="F10" s="37">
        <v>20368</v>
      </c>
      <c r="G10" s="37"/>
      <c r="H10" s="37">
        <v>787.26897038232551</v>
      </c>
      <c r="I10" s="37">
        <v>761.30673114689705</v>
      </c>
      <c r="J10" s="37">
        <v>782.62741141257118</v>
      </c>
      <c r="K10" s="40"/>
      <c r="L10" s="70"/>
      <c r="M10" s="114"/>
      <c r="N10" s="114"/>
      <c r="O10" s="48"/>
      <c r="P10" s="48"/>
      <c r="Q10" s="32"/>
      <c r="R10" s="32"/>
      <c r="S10" s="12"/>
      <c r="T10" s="159"/>
      <c r="U10" s="159"/>
      <c r="V10" s="159"/>
      <c r="W10" s="12"/>
    </row>
    <row r="11" spans="1:23" s="21" customFormat="1" ht="12.75" customHeight="1" x14ac:dyDescent="0.2">
      <c r="A11" s="110" t="s">
        <v>134</v>
      </c>
      <c r="B11" s="37">
        <v>176011022.5</v>
      </c>
      <c r="C11" s="37">
        <v>30349603</v>
      </c>
      <c r="D11" s="37"/>
      <c r="E11" s="37">
        <v>218930</v>
      </c>
      <c r="F11" s="37">
        <v>41850</v>
      </c>
      <c r="G11" s="37"/>
      <c r="H11" s="37">
        <v>803.96027268990088</v>
      </c>
      <c r="I11" s="37">
        <v>725.19959378733574</v>
      </c>
      <c r="J11" s="37">
        <v>791.32075120791467</v>
      </c>
      <c r="K11" s="40"/>
      <c r="L11" s="70"/>
      <c r="M11" s="114"/>
      <c r="N11" s="114"/>
      <c r="O11" s="48"/>
      <c r="P11" s="48"/>
      <c r="Q11" s="32"/>
      <c r="R11" s="32"/>
      <c r="S11" s="12"/>
      <c r="T11" s="159"/>
      <c r="U11" s="159"/>
      <c r="V11" s="159"/>
      <c r="W11" s="12"/>
    </row>
    <row r="12" spans="1:23" ht="12.75" customHeight="1" x14ac:dyDescent="0.2">
      <c r="A12" s="110" t="s">
        <v>135</v>
      </c>
      <c r="B12" s="37">
        <v>327649947.60000002</v>
      </c>
      <c r="C12" s="37">
        <v>65497631.600000001</v>
      </c>
      <c r="D12" s="37"/>
      <c r="E12" s="37">
        <v>365037</v>
      </c>
      <c r="F12" s="37">
        <v>76391</v>
      </c>
      <c r="G12" s="37"/>
      <c r="H12" s="37">
        <v>897.58010174311107</v>
      </c>
      <c r="I12" s="37">
        <v>857.3998455315417</v>
      </c>
      <c r="J12" s="37">
        <v>890.62673686308995</v>
      </c>
      <c r="K12" s="40"/>
      <c r="L12" s="70"/>
      <c r="M12" s="114"/>
      <c r="N12" s="114"/>
      <c r="O12" s="48"/>
      <c r="P12" s="48"/>
      <c r="Q12" s="48"/>
      <c r="R12" s="48"/>
      <c r="S12" s="12"/>
      <c r="T12" s="159"/>
      <c r="U12" s="159"/>
      <c r="V12" s="159"/>
      <c r="W12" s="12"/>
    </row>
    <row r="13" spans="1:23" ht="12.75" customHeight="1" x14ac:dyDescent="0.2">
      <c r="A13" s="110" t="s">
        <v>136</v>
      </c>
      <c r="B13" s="37">
        <v>353520601.19999999</v>
      </c>
      <c r="C13" s="37">
        <v>74805649.299999997</v>
      </c>
      <c r="D13" s="37"/>
      <c r="E13" s="37">
        <v>362616</v>
      </c>
      <c r="F13" s="37">
        <v>79780</v>
      </c>
      <c r="G13" s="37"/>
      <c r="H13" s="37">
        <v>974.91727116288303</v>
      </c>
      <c r="I13" s="37">
        <v>937.64915141639506</v>
      </c>
      <c r="J13" s="37">
        <v>968.19648120688248</v>
      </c>
      <c r="K13" s="40"/>
      <c r="L13" s="70"/>
      <c r="M13" s="114"/>
      <c r="N13" s="114"/>
      <c r="O13" s="48"/>
      <c r="P13" s="48"/>
      <c r="Q13" s="48"/>
      <c r="R13" s="48"/>
      <c r="S13" s="12"/>
      <c r="T13" s="159"/>
      <c r="U13" s="159"/>
      <c r="V13" s="159"/>
      <c r="W13" s="12"/>
    </row>
    <row r="14" spans="1:23" ht="12.75" customHeight="1" x14ac:dyDescent="0.2">
      <c r="A14" s="110" t="s">
        <v>137</v>
      </c>
      <c r="B14" s="37">
        <v>673621373.29999995</v>
      </c>
      <c r="C14" s="37">
        <v>152334313.09999999</v>
      </c>
      <c r="D14" s="37"/>
      <c r="E14" s="37">
        <v>621020</v>
      </c>
      <c r="F14" s="37">
        <v>143297</v>
      </c>
      <c r="G14" s="37"/>
      <c r="H14" s="37">
        <v>1084.7015769218383</v>
      </c>
      <c r="I14" s="37">
        <v>1063.0670083811942</v>
      </c>
      <c r="J14" s="37">
        <v>1080.6454473732758</v>
      </c>
      <c r="K14" s="40"/>
      <c r="L14" s="70"/>
      <c r="M14" s="114"/>
      <c r="N14" s="114"/>
      <c r="O14" s="48"/>
      <c r="P14" s="48"/>
      <c r="Q14" s="48"/>
      <c r="R14" s="48"/>
      <c r="S14" s="12"/>
      <c r="T14" s="159"/>
      <c r="U14" s="159"/>
      <c r="V14" s="159"/>
      <c r="W14" s="12"/>
    </row>
    <row r="15" spans="1:23" ht="12.75" customHeight="1" x14ac:dyDescent="0.2">
      <c r="A15" s="110" t="s">
        <v>138</v>
      </c>
      <c r="B15" s="37">
        <v>659758889.5</v>
      </c>
      <c r="C15" s="37">
        <v>192858951.90000001</v>
      </c>
      <c r="D15" s="37"/>
      <c r="E15" s="37">
        <v>575215</v>
      </c>
      <c r="F15" s="37">
        <v>166144</v>
      </c>
      <c r="G15" s="37"/>
      <c r="H15" s="37">
        <v>1146.9778943525464</v>
      </c>
      <c r="I15" s="37">
        <v>1160.7939612625194</v>
      </c>
      <c r="J15" s="37">
        <v>1150.0741764786021</v>
      </c>
      <c r="K15" s="40"/>
      <c r="L15" s="70"/>
      <c r="M15" s="114"/>
      <c r="N15" s="114"/>
      <c r="O15" s="48"/>
      <c r="P15" s="48"/>
      <c r="Q15" s="48"/>
      <c r="R15" s="48"/>
      <c r="S15" s="12"/>
      <c r="T15" s="159"/>
      <c r="U15" s="159"/>
      <c r="V15" s="159"/>
      <c r="W15" s="12"/>
    </row>
    <row r="16" spans="1:23" ht="12.75" customHeight="1" x14ac:dyDescent="0.2">
      <c r="A16" s="110" t="s">
        <v>139</v>
      </c>
      <c r="B16" s="37">
        <v>807894753.5</v>
      </c>
      <c r="C16" s="37">
        <v>237568064.19999999</v>
      </c>
      <c r="D16" s="37"/>
      <c r="E16" s="37">
        <v>630909</v>
      </c>
      <c r="F16" s="37">
        <v>178148</v>
      </c>
      <c r="G16" s="37"/>
      <c r="H16" s="37">
        <v>1280.5250099459668</v>
      </c>
      <c r="I16" s="37">
        <v>1333.54325729169</v>
      </c>
      <c r="J16" s="37">
        <v>1292.1992117984271</v>
      </c>
      <c r="K16" s="40"/>
      <c r="L16" s="40"/>
      <c r="M16" s="114"/>
      <c r="N16" s="114"/>
      <c r="O16" s="48"/>
      <c r="P16" s="48"/>
      <c r="Q16" s="48"/>
      <c r="R16" s="48"/>
      <c r="S16" s="12"/>
      <c r="T16" s="159"/>
      <c r="U16" s="159"/>
      <c r="V16" s="159"/>
      <c r="W16" s="12"/>
    </row>
    <row r="17" spans="1:23" ht="12.75" customHeight="1" x14ac:dyDescent="0.2">
      <c r="A17" s="110" t="s">
        <v>140</v>
      </c>
      <c r="B17" s="37">
        <v>833818054.5</v>
      </c>
      <c r="C17" s="37">
        <v>318643625.10000002</v>
      </c>
      <c r="D17" s="37"/>
      <c r="E17" s="37">
        <v>573482</v>
      </c>
      <c r="F17" s="37">
        <v>196638</v>
      </c>
      <c r="G17" s="37"/>
      <c r="H17" s="37">
        <v>1453.9568016084202</v>
      </c>
      <c r="I17" s="37">
        <v>1620.4580248985446</v>
      </c>
      <c r="J17" s="37">
        <v>1496.4702638549836</v>
      </c>
      <c r="K17" s="40"/>
      <c r="L17" s="40"/>
      <c r="M17" s="114"/>
      <c r="N17" s="114"/>
      <c r="O17" s="48"/>
      <c r="P17" s="48"/>
      <c r="Q17" s="48"/>
      <c r="R17" s="48"/>
      <c r="S17" s="12"/>
      <c r="T17" s="159"/>
      <c r="U17" s="159"/>
      <c r="V17" s="159"/>
      <c r="W17" s="12"/>
    </row>
    <row r="18" spans="1:23" ht="12.75" customHeight="1" x14ac:dyDescent="0.2">
      <c r="A18" s="110" t="s">
        <v>141</v>
      </c>
      <c r="B18" s="37">
        <v>766283714.70000005</v>
      </c>
      <c r="C18" s="37">
        <v>609018846.79999995</v>
      </c>
      <c r="D18" s="37"/>
      <c r="E18" s="37">
        <v>508470</v>
      </c>
      <c r="F18" s="37">
        <v>349745</v>
      </c>
      <c r="G18" s="37"/>
      <c r="H18" s="37">
        <v>1507.0382022538204</v>
      </c>
      <c r="I18" s="37">
        <v>1741.3225258402549</v>
      </c>
      <c r="J18" s="37">
        <v>1602.5151756844148</v>
      </c>
      <c r="K18" s="40"/>
      <c r="L18" s="40"/>
      <c r="M18" s="114"/>
      <c r="N18" s="114"/>
      <c r="O18" s="48"/>
      <c r="P18" s="48"/>
      <c r="Q18" s="48"/>
      <c r="R18" s="48"/>
      <c r="S18" s="12"/>
      <c r="T18" s="159"/>
      <c r="U18" s="159"/>
      <c r="V18" s="159"/>
      <c r="W18" s="12"/>
    </row>
    <row r="19" spans="1:23" ht="12.75" customHeight="1" x14ac:dyDescent="0.2">
      <c r="A19" s="110" t="s">
        <v>142</v>
      </c>
      <c r="B19" s="37">
        <v>121832041.90000001</v>
      </c>
      <c r="C19" s="37">
        <v>133711990.2</v>
      </c>
      <c r="D19" s="37"/>
      <c r="E19" s="37">
        <v>97495</v>
      </c>
      <c r="F19" s="37">
        <v>81555</v>
      </c>
      <c r="G19" s="37"/>
      <c r="H19" s="37">
        <v>1249.6234873583262</v>
      </c>
      <c r="I19" s="37">
        <v>1639.531484274416</v>
      </c>
      <c r="J19" s="37">
        <v>1427.2216258028484</v>
      </c>
      <c r="K19" s="40"/>
      <c r="L19" s="40"/>
      <c r="M19" s="114"/>
      <c r="N19" s="114"/>
      <c r="O19" s="48"/>
      <c r="P19" s="48"/>
      <c r="Q19" s="48"/>
      <c r="R19" s="48"/>
      <c r="S19" s="12"/>
      <c r="T19" s="159"/>
      <c r="U19" s="159"/>
      <c r="V19" s="159"/>
      <c r="W19" s="12"/>
    </row>
    <row r="20" spans="1:23" ht="12.75" customHeight="1" x14ac:dyDescent="0.2">
      <c r="A20" s="110" t="s">
        <v>143</v>
      </c>
      <c r="B20" s="37">
        <v>17396784.199999999</v>
      </c>
      <c r="C20" s="37">
        <v>31644972.199999999</v>
      </c>
      <c r="D20" s="37"/>
      <c r="E20" s="37">
        <v>18970</v>
      </c>
      <c r="F20" s="37">
        <v>13290</v>
      </c>
      <c r="G20" s="37"/>
      <c r="H20" s="37">
        <v>917.06822351080655</v>
      </c>
      <c r="I20" s="37">
        <v>2381.1115274642589</v>
      </c>
      <c r="J20" s="37">
        <v>1520.2032362058276</v>
      </c>
      <c r="K20" s="40"/>
      <c r="L20" s="40"/>
      <c r="M20" s="114"/>
      <c r="N20" s="114"/>
      <c r="O20" s="48"/>
      <c r="P20" s="48"/>
      <c r="Q20" s="48"/>
      <c r="R20" s="48"/>
      <c r="S20" s="12"/>
      <c r="T20" s="159"/>
      <c r="U20" s="159"/>
      <c r="V20" s="159"/>
      <c r="W20" s="12"/>
    </row>
    <row r="21" spans="1:23" ht="12.75" customHeight="1" x14ac:dyDescent="0.2">
      <c r="A21" s="110" t="s">
        <v>144</v>
      </c>
      <c r="B21" s="37">
        <v>20787568.399999999</v>
      </c>
      <c r="C21" s="37">
        <v>7711999.0999999996</v>
      </c>
      <c r="D21" s="37"/>
      <c r="E21" s="37">
        <v>28677</v>
      </c>
      <c r="F21" s="37">
        <v>8498</v>
      </c>
      <c r="G21" s="48"/>
      <c r="H21" s="37">
        <v>724.88643860933848</v>
      </c>
      <c r="I21" s="37">
        <v>907.50754295128263</v>
      </c>
      <c r="J21" s="37">
        <v>766.63261600537999</v>
      </c>
      <c r="K21" s="40"/>
      <c r="L21" s="40"/>
      <c r="M21" s="114"/>
      <c r="N21" s="258"/>
      <c r="O21" s="48"/>
      <c r="P21" s="48"/>
      <c r="Q21" s="258"/>
      <c r="R21" s="258"/>
      <c r="S21" s="12"/>
      <c r="T21" s="159"/>
      <c r="U21" s="159"/>
      <c r="V21" s="159"/>
      <c r="W21" s="12"/>
    </row>
    <row r="22" spans="1:23" ht="12.75" customHeight="1" x14ac:dyDescent="0.2">
      <c r="A22" s="110" t="s">
        <v>8</v>
      </c>
      <c r="B22" s="37">
        <v>0</v>
      </c>
      <c r="C22" s="37">
        <v>68.900000000000006</v>
      </c>
      <c r="D22" s="37"/>
      <c r="E22" s="37">
        <v>0</v>
      </c>
      <c r="F22" s="37">
        <v>1</v>
      </c>
      <c r="G22" s="37"/>
      <c r="H22" s="37">
        <v>0</v>
      </c>
      <c r="I22" s="37">
        <v>68.900000000000006</v>
      </c>
      <c r="J22" s="37">
        <v>68.900000000000006</v>
      </c>
      <c r="K22" s="40"/>
      <c r="L22" s="40"/>
      <c r="M22" s="114"/>
      <c r="N22" s="122"/>
      <c r="O22" s="48"/>
      <c r="P22" s="48"/>
      <c r="Q22" s="122"/>
      <c r="R22" s="259"/>
      <c r="S22" s="12"/>
      <c r="T22" s="159"/>
      <c r="U22" s="159"/>
      <c r="V22" s="159"/>
      <c r="W22" s="12"/>
    </row>
    <row r="23" spans="1:23" s="115" customFormat="1" ht="12.75" customHeight="1" x14ac:dyDescent="0.2">
      <c r="A23" s="108" t="s">
        <v>1</v>
      </c>
      <c r="B23" s="59">
        <v>4844865920.7999992</v>
      </c>
      <c r="C23" s="59">
        <v>1872749939.7</v>
      </c>
      <c r="D23" s="59"/>
      <c r="E23" s="59">
        <v>4124184</v>
      </c>
      <c r="F23" s="59">
        <v>1363886</v>
      </c>
      <c r="G23" s="59"/>
      <c r="H23" s="59">
        <v>1174.7453364835321</v>
      </c>
      <c r="I23" s="59">
        <v>1373.0985871986368</v>
      </c>
      <c r="J23" s="59">
        <v>1224.0397554149272</v>
      </c>
      <c r="K23" s="40"/>
      <c r="L23" s="70"/>
      <c r="M23" s="114"/>
      <c r="N23" s="114"/>
      <c r="O23" s="114"/>
      <c r="P23" s="114"/>
      <c r="Q23" s="114"/>
      <c r="R23" s="114"/>
      <c r="S23" s="114"/>
      <c r="T23" s="114"/>
      <c r="U23" s="159"/>
      <c r="W23" s="12"/>
    </row>
    <row r="24" spans="1:23" ht="12.75" customHeight="1" x14ac:dyDescent="0.2">
      <c r="A24" s="66" t="s">
        <v>261</v>
      </c>
    </row>
    <row r="25" spans="1:23" ht="12.75" customHeight="1" x14ac:dyDescent="0.2">
      <c r="A25" s="105"/>
    </row>
    <row r="26" spans="1:23" ht="12.75" customHeight="1" x14ac:dyDescent="0.2">
      <c r="C26" s="12"/>
      <c r="F26" s="12"/>
    </row>
    <row r="27" spans="1:23" ht="12.75" customHeight="1" x14ac:dyDescent="0.2">
      <c r="B27" s="12"/>
      <c r="C27" s="12"/>
      <c r="D27" s="12"/>
      <c r="E27" s="12"/>
    </row>
    <row r="28" spans="1:23" ht="12.75" customHeight="1" x14ac:dyDescent="0.2">
      <c r="C28" s="116"/>
      <c r="D28" s="116"/>
      <c r="E28" s="116"/>
      <c r="F28" s="116"/>
    </row>
    <row r="29" spans="1:23" ht="12.75" customHeight="1" x14ac:dyDescent="0.2">
      <c r="A29" s="112" t="s">
        <v>180</v>
      </c>
      <c r="B29" s="24"/>
      <c r="C29" s="24"/>
      <c r="D29" s="24"/>
    </row>
    <row r="30" spans="1:23" ht="12.75" customHeight="1" x14ac:dyDescent="0.2">
      <c r="A30" s="92" t="s">
        <v>202</v>
      </c>
      <c r="B30" s="24"/>
      <c r="C30" s="24"/>
      <c r="D30" s="24"/>
    </row>
    <row r="31" spans="1:23" ht="12.75" customHeight="1" x14ac:dyDescent="0.2">
      <c r="A31" s="252" t="s">
        <v>247</v>
      </c>
      <c r="B31" s="24"/>
      <c r="C31" s="24"/>
      <c r="D31" s="24"/>
      <c r="J31" s="54"/>
    </row>
    <row r="32" spans="1:23" ht="12.75" customHeight="1" x14ac:dyDescent="0.2">
      <c r="A32" s="16"/>
      <c r="B32" s="62"/>
      <c r="C32" s="62"/>
      <c r="D32" s="62"/>
      <c r="E32" s="16"/>
      <c r="F32" s="16"/>
      <c r="G32" s="16"/>
      <c r="H32" s="16"/>
      <c r="I32" s="16"/>
    </row>
    <row r="33" spans="1:17" s="97" customFormat="1" ht="12.75" customHeight="1" x14ac:dyDescent="0.2">
      <c r="A33" s="117" t="s">
        <v>17</v>
      </c>
      <c r="B33" s="117"/>
      <c r="C33" s="118" t="s">
        <v>14</v>
      </c>
      <c r="D33" s="118"/>
      <c r="E33" s="84"/>
      <c r="F33" s="118" t="s">
        <v>15</v>
      </c>
      <c r="G33" s="118"/>
      <c r="H33" s="84"/>
      <c r="I33" s="118" t="s">
        <v>16</v>
      </c>
      <c r="J33" s="119"/>
      <c r="K33" s="120"/>
      <c r="L33" s="121"/>
      <c r="M33" s="122"/>
      <c r="N33" s="122"/>
      <c r="O33" s="122"/>
      <c r="P33" s="258"/>
      <c r="Q33" s="258"/>
    </row>
    <row r="34" spans="1:17" s="21" customFormat="1" ht="12.75" customHeight="1" x14ac:dyDescent="0.2">
      <c r="A34" s="101" t="s">
        <v>5</v>
      </c>
      <c r="B34" s="102"/>
      <c r="C34" s="102">
        <v>4844865920.8000002</v>
      </c>
      <c r="D34" s="102"/>
      <c r="E34" s="102"/>
      <c r="F34" s="102">
        <v>4124184</v>
      </c>
      <c r="G34" s="102"/>
      <c r="H34" s="102"/>
      <c r="I34" s="102">
        <v>1174.7453364835324</v>
      </c>
      <c r="J34" s="39"/>
      <c r="K34" s="106"/>
      <c r="L34" s="32"/>
      <c r="M34" s="32"/>
      <c r="N34" s="122"/>
      <c r="O34" s="122"/>
      <c r="P34" s="10"/>
      <c r="Q34" s="10"/>
    </row>
    <row r="35" spans="1:17" s="93" customFormat="1" ht="12.75" customHeight="1" x14ac:dyDescent="0.2">
      <c r="A35" s="124" t="s">
        <v>18</v>
      </c>
      <c r="B35" s="243"/>
      <c r="C35" s="243">
        <v>1589186935.7</v>
      </c>
      <c r="D35" s="243"/>
      <c r="E35" s="243"/>
      <c r="F35" s="243">
        <v>1399026</v>
      </c>
      <c r="G35" s="243"/>
      <c r="H35" s="243"/>
      <c r="I35" s="243">
        <v>1135.9238039178686</v>
      </c>
      <c r="J35" s="30"/>
      <c r="K35" s="79"/>
      <c r="L35" s="32"/>
      <c r="M35" s="32"/>
      <c r="N35" s="122"/>
      <c r="O35" s="122"/>
      <c r="P35" s="10"/>
      <c r="Q35" s="10"/>
    </row>
    <row r="36" spans="1:17" s="21" customFormat="1" ht="12.75" customHeight="1" x14ac:dyDescent="0.2">
      <c r="A36" s="110" t="s">
        <v>19</v>
      </c>
      <c r="B36" s="110"/>
      <c r="C36" s="243">
        <v>3255678985.0999999</v>
      </c>
      <c r="D36" s="243"/>
      <c r="E36" s="243"/>
      <c r="F36" s="243">
        <v>2725158</v>
      </c>
      <c r="G36" s="110"/>
      <c r="H36" s="243"/>
      <c r="I36" s="243">
        <v>1194.6753124405998</v>
      </c>
      <c r="J36" s="39"/>
      <c r="K36" s="106"/>
      <c r="L36" s="32"/>
      <c r="M36" s="32"/>
      <c r="N36" s="122"/>
      <c r="O36" s="122"/>
      <c r="P36" s="10"/>
      <c r="Q36" s="10"/>
    </row>
    <row r="37" spans="1:17" ht="12.75" customHeight="1" x14ac:dyDescent="0.2">
      <c r="A37" s="50" t="s">
        <v>6</v>
      </c>
      <c r="B37" s="128"/>
      <c r="C37" s="243">
        <v>1872749939.7</v>
      </c>
      <c r="D37" s="243"/>
      <c r="E37" s="243"/>
      <c r="F37" s="243">
        <v>1363886</v>
      </c>
      <c r="G37" s="243"/>
      <c r="H37" s="243"/>
      <c r="I37" s="243">
        <v>1373.0985871986368</v>
      </c>
      <c r="J37" s="39"/>
      <c r="K37" s="106"/>
      <c r="L37" s="32"/>
      <c r="M37" s="48"/>
      <c r="N37" s="122"/>
      <c r="O37" s="122"/>
    </row>
    <row r="38" spans="1:17" ht="12.75" customHeight="1" x14ac:dyDescent="0.2">
      <c r="A38" s="50" t="s">
        <v>20</v>
      </c>
      <c r="B38" s="128"/>
      <c r="C38" s="243">
        <v>807628493.70000005</v>
      </c>
      <c r="D38" s="243"/>
      <c r="E38" s="243"/>
      <c r="F38" s="243">
        <v>611406</v>
      </c>
      <c r="G38" s="243"/>
      <c r="H38" s="243"/>
      <c r="I38" s="243">
        <v>1320.936486884329</v>
      </c>
      <c r="J38" s="39"/>
      <c r="K38" s="106"/>
      <c r="L38" s="32"/>
      <c r="M38" s="48"/>
      <c r="N38" s="122"/>
      <c r="O38" s="122"/>
    </row>
    <row r="39" spans="1:17" s="132" customFormat="1" ht="12.75" customHeight="1" x14ac:dyDescent="0.2">
      <c r="A39" s="108" t="s">
        <v>1</v>
      </c>
      <c r="B39" s="129"/>
      <c r="C39" s="59">
        <v>6717615860.5</v>
      </c>
      <c r="D39" s="59"/>
      <c r="E39" s="59"/>
      <c r="F39" s="59">
        <v>5488070</v>
      </c>
      <c r="G39" s="59"/>
      <c r="H39" s="244"/>
      <c r="I39" s="208">
        <v>1224.0397554149272</v>
      </c>
      <c r="J39" s="39"/>
      <c r="L39" s="133"/>
      <c r="M39" s="133"/>
      <c r="N39" s="122"/>
      <c r="O39" s="122"/>
      <c r="P39" s="260"/>
      <c r="Q39" s="131"/>
    </row>
    <row r="40" spans="1:17" ht="12.75" customHeight="1" x14ac:dyDescent="0.2">
      <c r="A40" s="101" t="s">
        <v>127</v>
      </c>
      <c r="B40" s="125"/>
      <c r="C40" s="126">
        <v>687816247.89999998</v>
      </c>
      <c r="D40" s="126"/>
      <c r="E40" s="126"/>
      <c r="F40" s="126">
        <v>430726</v>
      </c>
      <c r="G40" s="126"/>
      <c r="H40" s="126"/>
      <c r="I40" s="243">
        <v>1596.8765477356835</v>
      </c>
      <c r="J40" s="39"/>
      <c r="O40" s="122"/>
      <c r="Q40" s="48"/>
    </row>
    <row r="41" spans="1:17" ht="12.75" customHeight="1" x14ac:dyDescent="0.2">
      <c r="A41" s="134" t="s">
        <v>132</v>
      </c>
      <c r="B41" s="130"/>
      <c r="C41" s="31">
        <v>117722039.2</v>
      </c>
      <c r="D41" s="31"/>
      <c r="E41" s="31"/>
      <c r="F41" s="31">
        <v>17922</v>
      </c>
      <c r="G41" s="31"/>
      <c r="H41" s="31"/>
      <c r="I41" s="244">
        <v>6568.5771230889413</v>
      </c>
      <c r="J41" s="39"/>
      <c r="K41" s="257"/>
      <c r="L41" s="32"/>
      <c r="M41" s="131"/>
      <c r="N41" s="122"/>
    </row>
    <row r="42" spans="1:17" ht="12.75" customHeight="1" x14ac:dyDescent="0.2">
      <c r="A42" s="54" t="s">
        <v>261</v>
      </c>
      <c r="B42" s="21"/>
      <c r="C42" s="21"/>
      <c r="D42" s="21"/>
      <c r="E42" s="21"/>
      <c r="F42" s="21"/>
      <c r="G42" s="21"/>
      <c r="H42" s="21"/>
      <c r="I42" s="21"/>
      <c r="K42" s="39"/>
      <c r="L42" s="32"/>
      <c r="M42" s="48"/>
      <c r="N42" s="122"/>
    </row>
    <row r="43" spans="1:17" ht="12.75" customHeight="1" x14ac:dyDescent="0.2">
      <c r="A43" s="17"/>
      <c r="B43" s="21"/>
      <c r="C43" s="21"/>
      <c r="D43" s="21"/>
      <c r="E43" s="21"/>
      <c r="F43" s="21"/>
      <c r="G43" s="21"/>
      <c r="H43" s="21"/>
      <c r="I43" s="21"/>
      <c r="K43" s="39"/>
      <c r="L43" s="39"/>
      <c r="M43" s="122"/>
      <c r="N43" s="122"/>
    </row>
    <row r="44" spans="1:17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</row>
    <row r="45" spans="1:17" ht="12.7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</row>
    <row r="46" spans="1:17" ht="12.7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</row>
    <row r="47" spans="1:17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</row>
  </sheetData>
  <mergeCells count="3">
    <mergeCell ref="B6:C6"/>
    <mergeCell ref="E6:F6"/>
    <mergeCell ref="H6:J6"/>
  </mergeCells>
  <phoneticPr fontId="3" type="noConversion"/>
  <pageMargins left="0.70866141732283472" right="0.15748031496062992" top="0.98425196850393704" bottom="0.55118110236220474" header="0.51181102362204722" footer="0.51181102362204722"/>
  <pageSetup paperSize="9" scale="94" orientation="portrait" r:id="rId1"/>
  <headerFooter alignWithMargins="0">
    <oddHeader>&amp;R&amp;"Arial,Fet"PERSONBILAR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7171" r:id="rId4">
          <objectPr defaultSize="0" autoLine="0" autoPict="0" r:id="rId5">
            <anchor moveWithCells="1">
              <from>
                <xdr:col>0</xdr:col>
                <xdr:colOff>47625</xdr:colOff>
                <xdr:row>42</xdr:row>
                <xdr:rowOff>57150</xdr:rowOff>
              </from>
              <to>
                <xdr:col>1</xdr:col>
                <xdr:colOff>142875</xdr:colOff>
                <xdr:row>43</xdr:row>
                <xdr:rowOff>133350</xdr:rowOff>
              </to>
            </anchor>
          </objectPr>
        </oleObject>
      </mc:Choice>
      <mc:Fallback>
        <oleObject progId="Paint.Picture" shapeId="717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1">
    <pageSetUpPr fitToPage="1"/>
  </sheetPr>
  <dimension ref="A1:P71"/>
  <sheetViews>
    <sheetView showGridLines="0" topLeftCell="A52" zoomScaleNormal="100" workbookViewId="0">
      <selection activeCell="A50" sqref="A50"/>
    </sheetView>
  </sheetViews>
  <sheetFormatPr defaultRowHeight="12.75" customHeight="1" x14ac:dyDescent="0.2"/>
  <cols>
    <col min="1" max="1" width="12" style="21" customWidth="1"/>
    <col min="2" max="2" width="12.85546875" style="21" customWidth="1"/>
    <col min="3" max="3" width="12.140625" style="21" customWidth="1"/>
    <col min="4" max="4" width="2.7109375" style="21" customWidth="1"/>
    <col min="5" max="5" width="11.85546875" style="21" customWidth="1"/>
    <col min="6" max="6" width="11.28515625" style="21" customWidth="1"/>
    <col min="7" max="7" width="2.85546875" style="21" customWidth="1"/>
    <col min="8" max="8" width="10.5703125" style="21" customWidth="1"/>
    <col min="9" max="9" width="9.140625" style="21"/>
    <col min="10" max="10" width="10.140625" style="21" customWidth="1"/>
    <col min="11" max="11" width="5" style="21" customWidth="1"/>
    <col min="12" max="12" width="10.85546875" style="21" bestFit="1" customWidth="1"/>
    <col min="13" max="13" width="9.28515625" style="20" customWidth="1"/>
    <col min="14" max="14" width="9.140625" style="20"/>
    <col min="15" max="15" width="10.85546875" style="20" bestFit="1" customWidth="1"/>
    <col min="16" max="16" width="21.28515625" style="20" customWidth="1"/>
    <col min="17" max="16384" width="9.140625" style="20"/>
  </cols>
  <sheetData>
    <row r="1" spans="1:13" ht="12.75" customHeight="1" x14ac:dyDescent="0.2">
      <c r="A1" s="9"/>
      <c r="I1" s="44"/>
    </row>
    <row r="2" spans="1:13" s="21" customFormat="1" ht="12.75" customHeight="1" x14ac:dyDescent="0.2">
      <c r="A2" s="186" t="s">
        <v>181</v>
      </c>
      <c r="B2" s="23"/>
      <c r="C2" s="23"/>
      <c r="D2" s="23"/>
      <c r="E2" s="23"/>
      <c r="F2" s="23"/>
      <c r="G2" s="23"/>
    </row>
    <row r="3" spans="1:13" s="21" customFormat="1" ht="12.75" customHeight="1" x14ac:dyDescent="0.2">
      <c r="A3" s="94" t="s">
        <v>204</v>
      </c>
      <c r="B3" s="23"/>
      <c r="C3" s="23"/>
      <c r="D3" s="23"/>
      <c r="E3" s="23"/>
      <c r="F3" s="23"/>
      <c r="G3" s="23"/>
    </row>
    <row r="4" spans="1:13" s="21" customFormat="1" ht="12.75" customHeight="1" x14ac:dyDescent="0.2">
      <c r="A4" s="253" t="s">
        <v>248</v>
      </c>
      <c r="B4" s="23"/>
      <c r="C4" s="23"/>
      <c r="D4" s="23"/>
      <c r="E4" s="23"/>
      <c r="F4" s="23"/>
      <c r="G4" s="23"/>
    </row>
    <row r="5" spans="1:13" s="21" customFormat="1" ht="12.75" customHeight="1" x14ac:dyDescent="0.2">
      <c r="A5" s="16"/>
      <c r="B5" s="62"/>
      <c r="C5" s="62"/>
      <c r="D5" s="62"/>
      <c r="E5" s="62"/>
      <c r="F5" s="62"/>
      <c r="G5" s="62"/>
      <c r="H5" s="16"/>
      <c r="I5" s="16"/>
      <c r="J5" s="16"/>
    </row>
    <row r="6" spans="1:13" s="21" customFormat="1" ht="12.75" customHeight="1" x14ac:dyDescent="0.2">
      <c r="A6" s="9"/>
      <c r="B6" s="290" t="s">
        <v>14</v>
      </c>
      <c r="C6" s="290"/>
      <c r="D6" s="9"/>
      <c r="E6" s="290" t="s">
        <v>22</v>
      </c>
      <c r="F6" s="290"/>
      <c r="G6" s="9"/>
      <c r="H6" s="290" t="s">
        <v>16</v>
      </c>
      <c r="I6" s="290"/>
      <c r="J6" s="290"/>
    </row>
    <row r="7" spans="1:13" s="98" customFormat="1" ht="12.75" customHeight="1" x14ac:dyDescent="0.2">
      <c r="A7" s="21" t="s">
        <v>21</v>
      </c>
      <c r="B7" s="188" t="s">
        <v>124</v>
      </c>
      <c r="C7" s="188" t="s">
        <v>126</v>
      </c>
      <c r="D7" s="188"/>
      <c r="E7" s="188" t="s">
        <v>124</v>
      </c>
      <c r="F7" s="188" t="s">
        <v>126</v>
      </c>
      <c r="G7" s="188"/>
      <c r="H7" s="188" t="s">
        <v>124</v>
      </c>
      <c r="I7" s="188" t="s">
        <v>126</v>
      </c>
    </row>
    <row r="8" spans="1:13" s="21" customFormat="1" ht="12.75" customHeight="1" x14ac:dyDescent="0.2">
      <c r="A8" s="16" t="s">
        <v>23</v>
      </c>
      <c r="B8" s="89" t="s">
        <v>95</v>
      </c>
      <c r="C8" s="89" t="s">
        <v>95</v>
      </c>
      <c r="D8" s="89"/>
      <c r="E8" s="89" t="s">
        <v>95</v>
      </c>
      <c r="F8" s="89" t="s">
        <v>95</v>
      </c>
      <c r="G8" s="89"/>
      <c r="H8" s="89" t="s">
        <v>95</v>
      </c>
      <c r="I8" s="89" t="s">
        <v>95</v>
      </c>
      <c r="J8" s="113" t="s">
        <v>1</v>
      </c>
      <c r="M8"/>
    </row>
    <row r="9" spans="1:13" s="21" customFormat="1" ht="12.75" customHeight="1" x14ac:dyDescent="0.2">
      <c r="A9" s="11">
        <v>-1998</v>
      </c>
      <c r="B9" s="51">
        <v>362232202.69999999</v>
      </c>
      <c r="C9" s="51">
        <v>103727260.2</v>
      </c>
      <c r="D9" s="51"/>
      <c r="E9" s="51">
        <v>611644</v>
      </c>
      <c r="F9" s="51">
        <v>196258</v>
      </c>
      <c r="G9" s="58"/>
      <c r="H9" s="37">
        <f>B9/E9</f>
        <v>592.22718231520298</v>
      </c>
      <c r="I9" s="37">
        <f>C9/F9</f>
        <v>528.52500382150026</v>
      </c>
      <c r="J9" s="37">
        <f>(B9+C9)/(E9+F9)</f>
        <v>576.75245623850412</v>
      </c>
      <c r="K9" s="70"/>
      <c r="L9" s="70"/>
      <c r="M9"/>
    </row>
    <row r="10" spans="1:13" s="21" customFormat="1" ht="12.75" customHeight="1" x14ac:dyDescent="0.2">
      <c r="A10" s="11">
        <v>1999</v>
      </c>
      <c r="B10" s="51">
        <v>178343365.90000001</v>
      </c>
      <c r="C10" s="51">
        <v>39943132.399999999</v>
      </c>
      <c r="D10" s="51"/>
      <c r="E10" s="51">
        <v>198362</v>
      </c>
      <c r="F10" s="51">
        <v>49081</v>
      </c>
      <c r="G10" s="37"/>
      <c r="H10" s="37">
        <f t="shared" ref="H10:H29" si="0">B10/E10</f>
        <v>899.08029713352357</v>
      </c>
      <c r="I10" s="37">
        <f t="shared" ref="I10:I29" si="1">C10/F10</f>
        <v>813.8206719504492</v>
      </c>
      <c r="J10" s="37">
        <f t="shared" ref="J10:J29" si="2">(B10+C10)/(E10+F10)</f>
        <v>882.16881584849853</v>
      </c>
      <c r="K10" s="70"/>
      <c r="L10" s="70"/>
      <c r="M10"/>
    </row>
    <row r="11" spans="1:13" s="21" customFormat="1" ht="12.75" customHeight="1" x14ac:dyDescent="0.2">
      <c r="A11" s="11">
        <v>2000</v>
      </c>
      <c r="B11" s="51">
        <v>170429136.80000001</v>
      </c>
      <c r="C11" s="51">
        <v>36104920.899999999</v>
      </c>
      <c r="D11" s="51"/>
      <c r="E11" s="51">
        <v>180040</v>
      </c>
      <c r="F11" s="51">
        <v>40811</v>
      </c>
      <c r="G11" s="37"/>
      <c r="H11" s="37">
        <f t="shared" si="0"/>
        <v>946.61817818262614</v>
      </c>
      <c r="I11" s="37">
        <f t="shared" si="1"/>
        <v>884.68601357477144</v>
      </c>
      <c r="J11" s="37">
        <f t="shared" si="2"/>
        <v>935.17374926986986</v>
      </c>
      <c r="K11" s="70"/>
      <c r="L11" s="70"/>
      <c r="M11"/>
    </row>
    <row r="12" spans="1:13" s="21" customFormat="1" ht="12.75" customHeight="1" x14ac:dyDescent="0.2">
      <c r="A12" s="11">
        <v>2001</v>
      </c>
      <c r="B12" s="51">
        <v>154929356.69999999</v>
      </c>
      <c r="C12" s="51">
        <v>31762585.800000001</v>
      </c>
      <c r="D12" s="51"/>
      <c r="E12" s="51">
        <v>153023</v>
      </c>
      <c r="F12" s="51">
        <v>33418</v>
      </c>
      <c r="G12" s="37"/>
      <c r="H12" s="37">
        <f t="shared" si="0"/>
        <v>1012.4579749449429</v>
      </c>
      <c r="I12" s="37">
        <f t="shared" si="1"/>
        <v>950.46339697169196</v>
      </c>
      <c r="J12" s="37">
        <f t="shared" si="2"/>
        <v>1001.3459619933384</v>
      </c>
      <c r="K12" s="70"/>
      <c r="L12" s="70"/>
      <c r="M12"/>
    </row>
    <row r="13" spans="1:13" s="21" customFormat="1" ht="12.75" customHeight="1" x14ac:dyDescent="0.2">
      <c r="A13" s="11">
        <v>2002</v>
      </c>
      <c r="B13" s="51">
        <v>185295621.09999999</v>
      </c>
      <c r="C13" s="51">
        <v>37640064</v>
      </c>
      <c r="D13" s="51"/>
      <c r="E13" s="51">
        <v>174626</v>
      </c>
      <c r="F13" s="51">
        <v>36308</v>
      </c>
      <c r="G13" s="37"/>
      <c r="H13" s="37">
        <f t="shared" si="0"/>
        <v>1061.0998425205869</v>
      </c>
      <c r="I13" s="37">
        <f t="shared" si="1"/>
        <v>1036.6878924754874</v>
      </c>
      <c r="J13" s="37">
        <f t="shared" si="2"/>
        <v>1056.8978215934842</v>
      </c>
      <c r="K13" s="70"/>
      <c r="L13" s="70"/>
      <c r="M13"/>
    </row>
    <row r="14" spans="1:13" s="21" customFormat="1" ht="12.75" customHeight="1" x14ac:dyDescent="0.2">
      <c r="A14" s="11">
        <v>2003</v>
      </c>
      <c r="B14" s="51">
        <v>211766583.30000001</v>
      </c>
      <c r="C14" s="51">
        <v>42710133.700000003</v>
      </c>
      <c r="D14" s="51"/>
      <c r="E14" s="51">
        <v>190316</v>
      </c>
      <c r="F14" s="51">
        <v>38006</v>
      </c>
      <c r="G14" s="37"/>
      <c r="H14" s="37">
        <f t="shared" si="0"/>
        <v>1112.7103517308058</v>
      </c>
      <c r="I14" s="37">
        <f t="shared" si="1"/>
        <v>1123.7734489291165</v>
      </c>
      <c r="J14" s="37">
        <f t="shared" si="2"/>
        <v>1114.5518916267376</v>
      </c>
      <c r="K14" s="70"/>
      <c r="L14" s="70"/>
      <c r="M14"/>
    </row>
    <row r="15" spans="1:13" s="21" customFormat="1" ht="12.75" customHeight="1" x14ac:dyDescent="0.2">
      <c r="A15" s="11">
        <v>2004</v>
      </c>
      <c r="B15" s="51">
        <v>231284512.30000001</v>
      </c>
      <c r="C15" s="51">
        <v>46143821.100000001</v>
      </c>
      <c r="D15" s="51"/>
      <c r="E15" s="51">
        <v>199509</v>
      </c>
      <c r="F15" s="51">
        <v>38803</v>
      </c>
      <c r="G15" s="37"/>
      <c r="H15" s="37">
        <f t="shared" si="0"/>
        <v>1159.2685658291105</v>
      </c>
      <c r="I15" s="37">
        <f t="shared" si="1"/>
        <v>1189.1817926448987</v>
      </c>
      <c r="J15" s="37">
        <f t="shared" si="2"/>
        <v>1164.1391679814699</v>
      </c>
      <c r="K15" s="70"/>
      <c r="L15" s="70"/>
      <c r="M15"/>
    </row>
    <row r="16" spans="1:13" s="21" customFormat="1" ht="12.75" customHeight="1" x14ac:dyDescent="0.2">
      <c r="A16" s="11">
        <v>2005</v>
      </c>
      <c r="B16" s="51">
        <v>260647607</v>
      </c>
      <c r="C16" s="51">
        <v>52517735.299999997</v>
      </c>
      <c r="D16" s="51"/>
      <c r="E16" s="51">
        <v>216825</v>
      </c>
      <c r="F16" s="51">
        <v>42093</v>
      </c>
      <c r="G16" s="37"/>
      <c r="H16" s="37">
        <f t="shared" si="0"/>
        <v>1202.1104900265191</v>
      </c>
      <c r="I16" s="37">
        <f t="shared" si="1"/>
        <v>1247.6595942318199</v>
      </c>
      <c r="J16" s="37">
        <f t="shared" si="2"/>
        <v>1209.5155311720314</v>
      </c>
      <c r="K16" s="70"/>
      <c r="L16" s="70"/>
      <c r="M16"/>
    </row>
    <row r="17" spans="1:16" s="21" customFormat="1" ht="12.75" customHeight="1" x14ac:dyDescent="0.2">
      <c r="A17" s="11">
        <v>2006</v>
      </c>
      <c r="B17" s="51">
        <v>286177933</v>
      </c>
      <c r="C17" s="51">
        <v>62078089.899999999</v>
      </c>
      <c r="D17" s="51"/>
      <c r="E17" s="51">
        <v>223136</v>
      </c>
      <c r="F17" s="51">
        <v>45026</v>
      </c>
      <c r="G17" s="37"/>
      <c r="H17" s="37">
        <f t="shared" si="0"/>
        <v>1282.5269476910942</v>
      </c>
      <c r="I17" s="37">
        <f t="shared" si="1"/>
        <v>1378.7165171234396</v>
      </c>
      <c r="J17" s="37">
        <f t="shared" si="2"/>
        <v>1298.6777503896897</v>
      </c>
      <c r="K17" s="70"/>
      <c r="L17" s="70"/>
      <c r="M17"/>
    </row>
    <row r="18" spans="1:16" s="21" customFormat="1" ht="12.75" customHeight="1" x14ac:dyDescent="0.2">
      <c r="A18" s="11">
        <v>2007</v>
      </c>
      <c r="B18" s="51">
        <v>330802849.19999999</v>
      </c>
      <c r="C18" s="51">
        <v>75401210.5</v>
      </c>
      <c r="D18" s="51"/>
      <c r="E18" s="51">
        <v>243954</v>
      </c>
      <c r="F18" s="51">
        <v>51001</v>
      </c>
      <c r="G18" s="37"/>
      <c r="H18" s="37">
        <f t="shared" si="0"/>
        <v>1356.0050222582945</v>
      </c>
      <c r="I18" s="37">
        <f t="shared" si="1"/>
        <v>1478.4261190957041</v>
      </c>
      <c r="J18" s="37">
        <f t="shared" si="2"/>
        <v>1377.1729914732755</v>
      </c>
      <c r="K18" s="70"/>
      <c r="L18" s="70"/>
      <c r="M18"/>
    </row>
    <row r="19" spans="1:16" s="21" customFormat="1" ht="12.75" customHeight="1" x14ac:dyDescent="0.2">
      <c r="A19" s="11">
        <v>2008</v>
      </c>
      <c r="B19" s="51">
        <v>279993790.60000002</v>
      </c>
      <c r="C19" s="51">
        <v>64050488.299999997</v>
      </c>
      <c r="D19" s="51"/>
      <c r="E19" s="51">
        <v>200775</v>
      </c>
      <c r="F19" s="51">
        <v>42324</v>
      </c>
      <c r="G19" s="37"/>
      <c r="H19" s="37">
        <f t="shared" si="0"/>
        <v>1394.565013572407</v>
      </c>
      <c r="I19" s="37">
        <f t="shared" si="1"/>
        <v>1513.3373098005859</v>
      </c>
      <c r="J19" s="37">
        <f t="shared" si="2"/>
        <v>1415.2434970937768</v>
      </c>
      <c r="K19" s="70"/>
      <c r="L19" s="70"/>
      <c r="M19"/>
    </row>
    <row r="20" spans="1:16" s="21" customFormat="1" ht="12.75" customHeight="1" x14ac:dyDescent="0.2">
      <c r="A20" s="11">
        <v>2009</v>
      </c>
      <c r="B20" s="51">
        <v>228729255</v>
      </c>
      <c r="C20" s="51">
        <v>53046378.399999999</v>
      </c>
      <c r="D20" s="51"/>
      <c r="E20" s="51">
        <v>160481</v>
      </c>
      <c r="F20" s="51">
        <v>33203</v>
      </c>
      <c r="G20" s="37"/>
      <c r="H20" s="37">
        <f t="shared" si="0"/>
        <v>1425.2731164436912</v>
      </c>
      <c r="I20" s="37">
        <f t="shared" si="1"/>
        <v>1597.6381170376171</v>
      </c>
      <c r="J20" s="37">
        <f t="shared" si="2"/>
        <v>1454.8214276863343</v>
      </c>
      <c r="K20" s="70"/>
      <c r="L20" s="70"/>
      <c r="M20"/>
    </row>
    <row r="21" spans="1:16" s="21" customFormat="1" ht="12.75" customHeight="1" x14ac:dyDescent="0.2">
      <c r="A21" s="11">
        <v>2010</v>
      </c>
      <c r="B21" s="51">
        <v>356575885.5</v>
      </c>
      <c r="C21" s="51">
        <v>91885739.900000006</v>
      </c>
      <c r="D21" s="51"/>
      <c r="E21" s="51">
        <v>238763</v>
      </c>
      <c r="F21" s="51">
        <v>53310</v>
      </c>
      <c r="G21" s="37"/>
      <c r="H21" s="37">
        <f t="shared" si="0"/>
        <v>1493.4302446358943</v>
      </c>
      <c r="I21" s="37">
        <f t="shared" si="1"/>
        <v>1723.6117032451698</v>
      </c>
      <c r="J21" s="37">
        <f t="shared" si="2"/>
        <v>1535.44362334074</v>
      </c>
      <c r="K21" s="70"/>
      <c r="L21" s="70"/>
      <c r="M21"/>
    </row>
    <row r="22" spans="1:16" s="21" customFormat="1" ht="12.75" customHeight="1" x14ac:dyDescent="0.2">
      <c r="A22" s="11">
        <v>2011</v>
      </c>
      <c r="B22" s="51">
        <v>379718631.69999999</v>
      </c>
      <c r="C22" s="51">
        <v>114380212.3</v>
      </c>
      <c r="D22" s="51"/>
      <c r="E22" s="51">
        <v>244561</v>
      </c>
      <c r="F22" s="51">
        <v>61313</v>
      </c>
      <c r="G22" s="37"/>
      <c r="H22" s="37">
        <f t="shared" si="0"/>
        <v>1552.6540687190516</v>
      </c>
      <c r="I22" s="37">
        <f t="shared" si="1"/>
        <v>1865.5132239492441</v>
      </c>
      <c r="J22" s="37">
        <f t="shared" si="2"/>
        <v>1615.367255798139</v>
      </c>
      <c r="K22" s="70"/>
      <c r="L22" s="70"/>
      <c r="M22"/>
    </row>
    <row r="23" spans="1:16" s="21" customFormat="1" ht="12.75" customHeight="1" x14ac:dyDescent="0.2">
      <c r="A23" s="11">
        <v>2012</v>
      </c>
      <c r="B23" s="51">
        <v>336831308.30000001</v>
      </c>
      <c r="C23" s="51">
        <v>131360426</v>
      </c>
      <c r="D23" s="51"/>
      <c r="E23" s="51">
        <v>203619</v>
      </c>
      <c r="F23" s="51">
        <v>62229</v>
      </c>
      <c r="G23" s="37"/>
      <c r="H23" s="37">
        <f t="shared" si="0"/>
        <v>1654.2233696266067</v>
      </c>
      <c r="I23" s="37">
        <f t="shared" si="1"/>
        <v>2110.9197640971252</v>
      </c>
      <c r="J23" s="37">
        <f t="shared" si="2"/>
        <v>1761.125659399356</v>
      </c>
      <c r="K23" s="70"/>
      <c r="L23" s="70"/>
      <c r="M23"/>
    </row>
    <row r="24" spans="1:16" s="21" customFormat="1" ht="12.75" customHeight="1" x14ac:dyDescent="0.2">
      <c r="A24" s="11">
        <v>2013</v>
      </c>
      <c r="B24" s="51">
        <v>293662226.30000001</v>
      </c>
      <c r="C24" s="51">
        <v>175489105.80000001</v>
      </c>
      <c r="D24" s="51"/>
      <c r="E24" s="51">
        <v>184568</v>
      </c>
      <c r="F24" s="51">
        <v>82728</v>
      </c>
      <c r="G24" s="37"/>
      <c r="H24" s="37">
        <f t="shared" si="0"/>
        <v>1591.0787693424647</v>
      </c>
      <c r="I24" s="37">
        <f t="shared" si="1"/>
        <v>2121.2782346968379</v>
      </c>
      <c r="J24" s="37">
        <f t="shared" si="2"/>
        <v>1755.1752817101642</v>
      </c>
      <c r="K24" s="70"/>
      <c r="L24" s="70"/>
      <c r="M24"/>
    </row>
    <row r="25" spans="1:16" s="21" customFormat="1" ht="12.75" customHeight="1" x14ac:dyDescent="0.2">
      <c r="A25" s="11">
        <v>2014</v>
      </c>
      <c r="B25" s="51">
        <v>263397071.80000001</v>
      </c>
      <c r="C25" s="51">
        <v>263779988.30000001</v>
      </c>
      <c r="D25" s="51"/>
      <c r="E25" s="51">
        <v>183982</v>
      </c>
      <c r="F25" s="51">
        <v>124509</v>
      </c>
      <c r="G25" s="37"/>
      <c r="H25" s="37">
        <f t="shared" si="0"/>
        <v>1431.6458773140851</v>
      </c>
      <c r="I25" s="37">
        <f t="shared" si="1"/>
        <v>2118.5616164293347</v>
      </c>
      <c r="J25" s="37">
        <f t="shared" si="2"/>
        <v>1708.8895951583677</v>
      </c>
      <c r="K25" s="70"/>
      <c r="L25" s="70"/>
      <c r="M25"/>
    </row>
    <row r="26" spans="1:16" s="21" customFormat="1" ht="12.75" customHeight="1" x14ac:dyDescent="0.2">
      <c r="A26" s="11">
        <v>2015</v>
      </c>
      <c r="B26" s="51">
        <v>254862072.5</v>
      </c>
      <c r="C26" s="51">
        <v>315639462.19999999</v>
      </c>
      <c r="D26" s="51"/>
      <c r="E26" s="51">
        <v>186828</v>
      </c>
      <c r="F26" s="51">
        <v>164144</v>
      </c>
      <c r="G26" s="37"/>
      <c r="H26" s="37">
        <f t="shared" si="0"/>
        <v>1364.1535128567452</v>
      </c>
      <c r="I26" s="37">
        <f t="shared" si="1"/>
        <v>1922.9424298177209</v>
      </c>
      <c r="J26" s="37">
        <f t="shared" si="2"/>
        <v>1625.4901664520248</v>
      </c>
      <c r="K26" s="70"/>
      <c r="L26" s="70"/>
      <c r="M26"/>
    </row>
    <row r="27" spans="1:16" s="21" customFormat="1" ht="12.75" customHeight="1" x14ac:dyDescent="0.2">
      <c r="A27" s="9">
        <v>2016</v>
      </c>
      <c r="B27" s="51">
        <v>79182824.799999997</v>
      </c>
      <c r="C27" s="51">
        <v>135080489.69999999</v>
      </c>
      <c r="D27" s="51"/>
      <c r="E27" s="51">
        <v>129165</v>
      </c>
      <c r="F27" s="51">
        <v>169308</v>
      </c>
      <c r="G27" s="37"/>
      <c r="H27" s="37">
        <f t="shared" si="0"/>
        <v>613.03623117717643</v>
      </c>
      <c r="I27" s="37">
        <f t="shared" si="1"/>
        <v>797.83878907080577</v>
      </c>
      <c r="J27" s="37">
        <f t="shared" si="2"/>
        <v>717.86498108706655</v>
      </c>
      <c r="K27" s="70"/>
      <c r="L27" s="70"/>
      <c r="M27"/>
    </row>
    <row r="28" spans="1:16" s="21" customFormat="1" ht="12.75" customHeight="1" x14ac:dyDescent="0.2">
      <c r="A28" s="11">
        <v>2017</v>
      </c>
      <c r="B28" s="51">
        <v>344.2</v>
      </c>
      <c r="C28" s="51">
        <v>5737.2</v>
      </c>
      <c r="D28" s="51"/>
      <c r="E28" s="51">
        <v>3</v>
      </c>
      <c r="F28" s="51">
        <v>9</v>
      </c>
      <c r="G28" s="37"/>
      <c r="H28" s="37">
        <f t="shared" si="0"/>
        <v>114.73333333333333</v>
      </c>
      <c r="I28" s="37">
        <f t="shared" si="1"/>
        <v>637.4666666666667</v>
      </c>
      <c r="J28" s="37">
        <f t="shared" si="2"/>
        <v>506.7833333333333</v>
      </c>
      <c r="K28" s="70"/>
      <c r="L28" s="70"/>
      <c r="M28"/>
    </row>
    <row r="29" spans="1:16" s="21" customFormat="1" ht="12.75" customHeight="1" x14ac:dyDescent="0.2">
      <c r="A29" s="11" t="s">
        <v>8</v>
      </c>
      <c r="B29" s="39">
        <v>3342.1</v>
      </c>
      <c r="C29" s="39">
        <v>2957.8</v>
      </c>
      <c r="D29" s="96"/>
      <c r="E29" s="21">
        <v>4</v>
      </c>
      <c r="F29" s="21">
        <v>4</v>
      </c>
      <c r="G29" s="37"/>
      <c r="H29" s="37">
        <f t="shared" si="0"/>
        <v>835.52499999999998</v>
      </c>
      <c r="I29" s="37">
        <f t="shared" si="1"/>
        <v>739.45</v>
      </c>
      <c r="J29" s="37">
        <f t="shared" si="2"/>
        <v>787.48749999999995</v>
      </c>
      <c r="K29" s="70"/>
      <c r="L29" s="70"/>
      <c r="M29"/>
    </row>
    <row r="30" spans="1:16" s="187" customFormat="1" ht="12.75" customHeight="1" x14ac:dyDescent="0.2">
      <c r="A30" s="108" t="s">
        <v>12</v>
      </c>
      <c r="B30" s="59">
        <f>SUM(B9:B29)</f>
        <v>4844865920.8000002</v>
      </c>
      <c r="C30" s="59">
        <f>SUM(C9:C29)</f>
        <v>1872749939.7</v>
      </c>
      <c r="D30" s="59"/>
      <c r="E30" s="59">
        <f>SUM(E9:E29)</f>
        <v>4124184</v>
      </c>
      <c r="F30" s="59">
        <f>SUM(F9:F29)</f>
        <v>1363886</v>
      </c>
      <c r="G30" s="59"/>
      <c r="H30" s="59">
        <f t="shared" ref="H30" si="3">B30/E30</f>
        <v>1174.7453364835324</v>
      </c>
      <c r="I30" s="59">
        <f t="shared" ref="I30" si="4">C30/F30</f>
        <v>1373.0985871986368</v>
      </c>
      <c r="J30" s="59">
        <f t="shared" ref="J30" si="5">(B30+C30)/(E30+F30)</f>
        <v>1224.0397554149272</v>
      </c>
      <c r="K30" s="70"/>
      <c r="L30" s="70"/>
      <c r="M30" s="256"/>
      <c r="N30" s="21"/>
      <c r="O30" s="228"/>
      <c r="P30" s="228"/>
    </row>
    <row r="31" spans="1:16" s="21" customFormat="1" ht="12.75" customHeight="1" x14ac:dyDescent="0.2">
      <c r="A31" s="54" t="s">
        <v>165</v>
      </c>
      <c r="M31"/>
    </row>
    <row r="32" spans="1:16" s="21" customFormat="1" ht="12.75" customHeight="1" x14ac:dyDescent="0.2">
      <c r="A32" s="17"/>
    </row>
    <row r="33" spans="1:14" ht="12.75" customHeight="1" x14ac:dyDescent="0.2">
      <c r="A33" s="9"/>
      <c r="C33" s="39"/>
      <c r="D33" s="39"/>
      <c r="F33" s="10"/>
      <c r="G33" s="10"/>
      <c r="H33" s="10"/>
    </row>
    <row r="34" spans="1:14" ht="12.75" customHeight="1" x14ac:dyDescent="0.2">
      <c r="H34" s="160"/>
      <c r="I34" s="160"/>
      <c r="J34" s="160"/>
    </row>
    <row r="36" spans="1:14" ht="12.75" customHeight="1" x14ac:dyDescent="0.2">
      <c r="A36" s="112" t="s">
        <v>182</v>
      </c>
      <c r="B36" s="24"/>
      <c r="C36" s="24"/>
      <c r="D36" s="24"/>
      <c r="E36" s="66"/>
      <c r="F36" s="66"/>
      <c r="G36" s="66"/>
      <c r="H36" s="66"/>
      <c r="I36" s="66"/>
      <c r="J36" s="66"/>
      <c r="K36" s="66"/>
    </row>
    <row r="37" spans="1:14" ht="12.75" customHeight="1" x14ac:dyDescent="0.2">
      <c r="A37" s="92" t="s">
        <v>203</v>
      </c>
      <c r="B37" s="24"/>
      <c r="C37" s="24"/>
      <c r="D37" s="24"/>
      <c r="E37" s="66"/>
      <c r="F37" s="66"/>
      <c r="G37" s="66"/>
      <c r="H37" s="66"/>
      <c r="I37" s="66"/>
      <c r="J37" s="66"/>
    </row>
    <row r="38" spans="1:14" ht="12.75" customHeight="1" x14ac:dyDescent="0.2">
      <c r="A38" s="252" t="s">
        <v>249</v>
      </c>
      <c r="B38" s="24"/>
      <c r="C38" s="24"/>
      <c r="D38" s="24"/>
      <c r="E38" s="66"/>
      <c r="F38" s="66"/>
      <c r="G38" s="66"/>
      <c r="H38" s="66"/>
      <c r="I38" s="66"/>
      <c r="J38" s="66"/>
    </row>
    <row r="39" spans="1:14" ht="12.75" customHeight="1" x14ac:dyDescent="0.2">
      <c r="A39" s="61"/>
      <c r="B39" s="62"/>
      <c r="C39" s="62"/>
      <c r="D39" s="62"/>
      <c r="E39" s="61"/>
      <c r="F39" s="61"/>
      <c r="G39" s="61"/>
      <c r="H39" s="61"/>
      <c r="I39" s="61"/>
      <c r="J39" s="61"/>
    </row>
    <row r="40" spans="1:14" ht="12.75" customHeight="1" x14ac:dyDescent="0.2">
      <c r="A40" s="54"/>
      <c r="B40" s="291" t="s">
        <v>14</v>
      </c>
      <c r="C40" s="291"/>
      <c r="D40" s="35"/>
      <c r="E40" s="291" t="s">
        <v>15</v>
      </c>
      <c r="F40" s="291"/>
      <c r="G40" s="85"/>
      <c r="H40" s="291" t="s">
        <v>16</v>
      </c>
      <c r="I40" s="291"/>
      <c r="J40" s="291"/>
    </row>
    <row r="41" spans="1:14" ht="12.75" customHeight="1" x14ac:dyDescent="0.2">
      <c r="A41" s="105"/>
      <c r="B41" s="189" t="s">
        <v>124</v>
      </c>
      <c r="C41" s="189" t="s">
        <v>126</v>
      </c>
      <c r="D41" s="189"/>
      <c r="E41" s="189" t="s">
        <v>124</v>
      </c>
      <c r="F41" s="189" t="s">
        <v>126</v>
      </c>
      <c r="G41" s="189"/>
      <c r="H41" s="189" t="s">
        <v>124</v>
      </c>
      <c r="I41" s="189" t="s">
        <v>126</v>
      </c>
      <c r="J41" s="103"/>
      <c r="N41" s="159"/>
    </row>
    <row r="42" spans="1:14" ht="12.75" customHeight="1" x14ac:dyDescent="0.2">
      <c r="A42" s="61" t="s">
        <v>24</v>
      </c>
      <c r="B42" s="63" t="s">
        <v>95</v>
      </c>
      <c r="C42" s="63" t="s">
        <v>95</v>
      </c>
      <c r="D42" s="63"/>
      <c r="E42" s="63" t="s">
        <v>95</v>
      </c>
      <c r="F42" s="63" t="s">
        <v>95</v>
      </c>
      <c r="G42" s="63"/>
      <c r="H42" s="63" t="s">
        <v>95</v>
      </c>
      <c r="I42" s="63" t="s">
        <v>95</v>
      </c>
      <c r="J42" s="164" t="s">
        <v>1</v>
      </c>
      <c r="L42" s="245"/>
      <c r="N42" s="159"/>
    </row>
    <row r="43" spans="1:14" ht="12.75" customHeight="1" x14ac:dyDescent="0.2">
      <c r="A43" s="190" t="s">
        <v>9</v>
      </c>
      <c r="B43" s="51">
        <v>2702184188</v>
      </c>
      <c r="C43" s="51">
        <v>562067835.89999998</v>
      </c>
      <c r="D43" s="192"/>
      <c r="E43" s="51">
        <v>2792662</v>
      </c>
      <c r="F43" s="51">
        <v>637866</v>
      </c>
      <c r="G43" s="191"/>
      <c r="H43" s="191">
        <f>B43/E43</f>
        <v>967.60158873504918</v>
      </c>
      <c r="I43" s="191">
        <f>C43/F43</f>
        <v>881.16914195144432</v>
      </c>
      <c r="J43" s="191">
        <f>(B43+C43)/(E43+F43)</f>
        <v>951.53050023203423</v>
      </c>
      <c r="L43" s="262"/>
      <c r="N43" s="159"/>
    </row>
    <row r="44" spans="1:14" ht="12.75" customHeight="1" x14ac:dyDescent="0.2">
      <c r="A44" s="193" t="s">
        <v>10</v>
      </c>
      <c r="B44" s="51">
        <v>1790334238.9000001</v>
      </c>
      <c r="C44" s="51">
        <v>1125809201.0999999</v>
      </c>
      <c r="D44" s="71"/>
      <c r="E44" s="51">
        <v>1073359</v>
      </c>
      <c r="F44" s="51">
        <v>614960</v>
      </c>
      <c r="G44" s="71"/>
      <c r="H44" s="71">
        <f t="shared" ref="H44:H51" si="6">B44/E44</f>
        <v>1667.9733797359504</v>
      </c>
      <c r="I44" s="71">
        <f t="shared" ref="I44:I51" si="7">C44/F44</f>
        <v>1830.7031369519966</v>
      </c>
      <c r="J44" s="71">
        <f t="shared" ref="J44:J51" si="8">(B44+C44)/(E44+F44)</f>
        <v>1727.2467110777052</v>
      </c>
      <c r="L44" s="262"/>
      <c r="N44" s="159"/>
    </row>
    <row r="45" spans="1:14" ht="12.75" customHeight="1" x14ac:dyDescent="0.2">
      <c r="A45" s="193" t="s">
        <v>7</v>
      </c>
      <c r="B45" s="51">
        <v>2387691.1</v>
      </c>
      <c r="C45" s="51">
        <v>6355938.9000000004</v>
      </c>
      <c r="D45" s="71"/>
      <c r="E45" s="51">
        <v>2169</v>
      </c>
      <c r="F45" s="51">
        <v>5729</v>
      </c>
      <c r="G45" s="71"/>
      <c r="H45" s="71">
        <f t="shared" si="6"/>
        <v>1100.8257722452743</v>
      </c>
      <c r="I45" s="71">
        <f t="shared" si="7"/>
        <v>1109.4325187641823</v>
      </c>
      <c r="J45" s="71">
        <f t="shared" si="8"/>
        <v>1107.0688781970118</v>
      </c>
      <c r="L45" s="262"/>
      <c r="N45" s="159"/>
    </row>
    <row r="46" spans="1:14" x14ac:dyDescent="0.2">
      <c r="A46" s="193" t="s">
        <v>170</v>
      </c>
      <c r="B46" s="51">
        <v>47957638.600000001</v>
      </c>
      <c r="C46" s="51">
        <v>38473634.100000001</v>
      </c>
      <c r="D46" s="71"/>
      <c r="E46" s="51">
        <v>35817</v>
      </c>
      <c r="F46" s="51">
        <v>21777</v>
      </c>
      <c r="G46" s="71"/>
      <c r="H46" s="71">
        <f t="shared" si="6"/>
        <v>1338.9630231454337</v>
      </c>
      <c r="I46" s="71">
        <f t="shared" si="7"/>
        <v>1766.7095605455297</v>
      </c>
      <c r="J46" s="71">
        <f t="shared" si="8"/>
        <v>1500.6992516581588</v>
      </c>
      <c r="L46" s="262"/>
      <c r="N46" s="159"/>
    </row>
    <row r="47" spans="1:14" x14ac:dyDescent="0.2">
      <c r="A47" s="193" t="s">
        <v>171</v>
      </c>
      <c r="B47" s="51">
        <v>3366852.1</v>
      </c>
      <c r="C47" s="51">
        <v>20074903.699999999</v>
      </c>
      <c r="D47" s="71"/>
      <c r="E47" s="51">
        <v>2169</v>
      </c>
      <c r="F47" s="51">
        <v>18499</v>
      </c>
      <c r="G47" s="71"/>
      <c r="H47" s="71">
        <f t="shared" si="6"/>
        <v>1552.2600737667128</v>
      </c>
      <c r="I47" s="71">
        <f t="shared" si="7"/>
        <v>1085.1885885723552</v>
      </c>
      <c r="J47" s="71">
        <f t="shared" si="8"/>
        <v>1134.20533191407</v>
      </c>
      <c r="L47" s="262"/>
      <c r="N47" s="159"/>
    </row>
    <row r="48" spans="1:14" ht="21.75" customHeight="1" x14ac:dyDescent="0.2">
      <c r="A48" s="194" t="s">
        <v>217</v>
      </c>
      <c r="B48" s="51">
        <v>264035536</v>
      </c>
      <c r="C48" s="51">
        <v>53345702</v>
      </c>
      <c r="D48" s="71"/>
      <c r="E48" s="51">
        <v>196410</v>
      </c>
      <c r="F48" s="51">
        <v>38261</v>
      </c>
      <c r="G48" s="71"/>
      <c r="H48" s="71">
        <f t="shared" si="6"/>
        <v>1344.3080087571916</v>
      </c>
      <c r="I48" s="71">
        <f t="shared" si="7"/>
        <v>1394.2579127571155</v>
      </c>
      <c r="J48" s="71">
        <f t="shared" si="8"/>
        <v>1352.4518922235811</v>
      </c>
      <c r="L48" s="262"/>
      <c r="N48" s="159"/>
    </row>
    <row r="49" spans="1:14" x14ac:dyDescent="0.2">
      <c r="A49" s="194" t="s">
        <v>218</v>
      </c>
      <c r="B49" s="51">
        <v>34349914.700000003</v>
      </c>
      <c r="C49" s="51">
        <v>66508820.5</v>
      </c>
      <c r="D49" s="71"/>
      <c r="E49" s="51">
        <v>21358</v>
      </c>
      <c r="F49" s="51">
        <v>26685</v>
      </c>
      <c r="G49" s="71"/>
      <c r="H49" s="71">
        <f t="shared" si="6"/>
        <v>1608.2926631707089</v>
      </c>
      <c r="I49" s="71">
        <f t="shared" si="7"/>
        <v>2492.36726625445</v>
      </c>
      <c r="J49" s="71">
        <f t="shared" si="8"/>
        <v>2099.3429885727369</v>
      </c>
      <c r="L49" s="262"/>
      <c r="M49" s="68"/>
      <c r="N49" s="159"/>
    </row>
    <row r="50" spans="1:14" s="247" customFormat="1" ht="12.75" customHeight="1" x14ac:dyDescent="0.2">
      <c r="A50" s="193" t="s">
        <v>69</v>
      </c>
      <c r="B50" s="51">
        <v>249861.4</v>
      </c>
      <c r="C50" s="51">
        <v>113903.5</v>
      </c>
      <c r="D50" s="51"/>
      <c r="E50" s="51">
        <v>240</v>
      </c>
      <c r="F50" s="51">
        <v>109</v>
      </c>
      <c r="G50" s="51"/>
      <c r="H50" s="51">
        <f t="shared" si="6"/>
        <v>1041.0891666666666</v>
      </c>
      <c r="I50" s="51">
        <f t="shared" si="7"/>
        <v>1044.9862385321101</v>
      </c>
      <c r="J50" s="51">
        <f t="shared" si="8"/>
        <v>1042.3063037249285</v>
      </c>
      <c r="K50" s="246"/>
      <c r="L50" s="262"/>
    </row>
    <row r="51" spans="1:14" ht="12.75" customHeight="1" x14ac:dyDescent="0.2">
      <c r="A51" s="108" t="s">
        <v>1</v>
      </c>
      <c r="B51" s="59">
        <v>4844865920.8000002</v>
      </c>
      <c r="C51" s="59">
        <v>1872749939.7</v>
      </c>
      <c r="D51" s="59"/>
      <c r="E51" s="59">
        <v>4124184</v>
      </c>
      <c r="F51" s="59">
        <v>1363886</v>
      </c>
      <c r="G51" s="59"/>
      <c r="H51" s="59">
        <f t="shared" si="6"/>
        <v>1174.7453364835324</v>
      </c>
      <c r="I51" s="59">
        <f t="shared" si="7"/>
        <v>1373.0985871986368</v>
      </c>
      <c r="J51" s="59">
        <f t="shared" si="8"/>
        <v>1224.0397554149272</v>
      </c>
      <c r="L51" s="245"/>
    </row>
    <row r="52" spans="1:14" ht="12.75" customHeight="1" x14ac:dyDescent="0.2">
      <c r="A52" s="54" t="s">
        <v>165</v>
      </c>
      <c r="B52" s="178"/>
      <c r="C52" s="178"/>
      <c r="D52" s="178"/>
      <c r="E52" s="54"/>
      <c r="F52" s="165"/>
      <c r="G52" s="40"/>
      <c r="H52" s="165"/>
      <c r="I52" s="165"/>
      <c r="J52" s="40"/>
      <c r="L52" s="245"/>
    </row>
    <row r="53" spans="1:14" ht="12.75" customHeight="1" x14ac:dyDescent="0.2">
      <c r="A53" s="105" t="s">
        <v>123</v>
      </c>
      <c r="B53" s="54"/>
      <c r="C53" s="64"/>
      <c r="D53" s="64"/>
      <c r="E53" s="54"/>
      <c r="F53" s="40"/>
      <c r="G53" s="40"/>
      <c r="H53" s="70"/>
      <c r="I53" s="165"/>
      <c r="J53" s="40"/>
    </row>
    <row r="54" spans="1:14" ht="12.75" customHeight="1" x14ac:dyDescent="0.2">
      <c r="A54" s="35" t="s">
        <v>133</v>
      </c>
      <c r="B54" s="34"/>
      <c r="C54" s="34"/>
      <c r="D54" s="34"/>
      <c r="E54" s="34"/>
      <c r="F54" s="34"/>
      <c r="G54" s="34"/>
      <c r="H54" s="39"/>
      <c r="I54" s="39"/>
      <c r="J54" s="39"/>
      <c r="K54" s="39"/>
    </row>
    <row r="55" spans="1:14" ht="12.75" customHeight="1" x14ac:dyDescent="0.2">
      <c r="A55" s="263" t="s">
        <v>205</v>
      </c>
      <c r="B55" s="264"/>
      <c r="C55" s="264"/>
      <c r="D55" s="264"/>
      <c r="E55" s="264"/>
      <c r="F55" s="264"/>
      <c r="G55" s="264"/>
      <c r="H55" s="39"/>
      <c r="I55" s="39"/>
      <c r="J55" s="39"/>
      <c r="K55" s="39"/>
    </row>
    <row r="56" spans="1:14" ht="12.75" customHeight="1" x14ac:dyDescent="0.2">
      <c r="A56" s="35" t="s">
        <v>177</v>
      </c>
      <c r="B56" s="34"/>
      <c r="C56" s="34"/>
      <c r="D56" s="34"/>
      <c r="E56" s="34"/>
      <c r="F56" s="34"/>
      <c r="G56" s="34"/>
      <c r="H56" s="39"/>
      <c r="I56" s="39"/>
      <c r="J56" s="39"/>
      <c r="K56" s="39"/>
    </row>
    <row r="57" spans="1:14" ht="12.75" customHeight="1" x14ac:dyDescent="0.2">
      <c r="A57" s="35" t="s">
        <v>173</v>
      </c>
      <c r="B57" s="135"/>
      <c r="C57" s="135"/>
      <c r="D57" s="135"/>
      <c r="E57" s="135"/>
      <c r="F57" s="135"/>
      <c r="G57" s="135"/>
      <c r="H57" s="39"/>
      <c r="I57" s="39"/>
      <c r="J57" s="39"/>
      <c r="K57" s="39"/>
    </row>
    <row r="58" spans="1:14" ht="12.75" customHeight="1" x14ac:dyDescent="0.2">
      <c r="A58" s="147" t="s">
        <v>172</v>
      </c>
      <c r="B58" s="265"/>
      <c r="C58" s="265"/>
      <c r="D58" s="265"/>
      <c r="E58" s="265"/>
      <c r="F58" s="265"/>
      <c r="G58"/>
      <c r="H58" s="39"/>
      <c r="I58" s="39"/>
      <c r="J58" s="39"/>
      <c r="K58" s="39"/>
    </row>
    <row r="59" spans="1:14" ht="12.75" customHeight="1" x14ac:dyDescent="0.2">
      <c r="A59" s="42" t="s">
        <v>174</v>
      </c>
      <c r="B59" s="135"/>
      <c r="C59" s="135"/>
      <c r="D59" s="135"/>
      <c r="E59" s="135"/>
      <c r="F59" s="135"/>
      <c r="G59" s="135"/>
      <c r="H59" s="39"/>
      <c r="I59" s="39"/>
      <c r="J59" s="39"/>
      <c r="K59" s="39"/>
    </row>
    <row r="60" spans="1:14" ht="12.75" customHeight="1" x14ac:dyDescent="0.2">
      <c r="A60" s="42" t="s">
        <v>206</v>
      </c>
      <c r="B60" s="135"/>
      <c r="C60" s="135"/>
      <c r="D60" s="135"/>
      <c r="E60" s="135"/>
      <c r="F60" s="135"/>
      <c r="G60" s="135"/>
      <c r="H60" s="39"/>
      <c r="I60" s="39"/>
      <c r="J60" s="39"/>
      <c r="K60" s="39"/>
    </row>
    <row r="61" spans="1:14" ht="12.75" customHeight="1" x14ac:dyDescent="0.2">
      <c r="B61" s="39"/>
      <c r="C61" s="39"/>
      <c r="D61" s="39"/>
      <c r="E61" s="39"/>
      <c r="F61" s="39"/>
      <c r="G61" s="39"/>
      <c r="H61" s="39"/>
      <c r="I61" s="39"/>
      <c r="J61" s="39"/>
      <c r="K61" s="39"/>
    </row>
    <row r="62" spans="1:14" ht="12.75" customHeight="1" x14ac:dyDescent="0.2">
      <c r="B62" s="54"/>
      <c r="C62" s="54"/>
      <c r="D62" s="54"/>
      <c r="E62" s="54"/>
    </row>
    <row r="64" spans="1:14" ht="12.75" customHeight="1" x14ac:dyDescent="0.2">
      <c r="B64" s="77"/>
      <c r="C64" s="77"/>
      <c r="D64" s="77"/>
      <c r="E64" s="77"/>
      <c r="F64" s="77"/>
      <c r="G64" s="77"/>
      <c r="H64" s="77"/>
      <c r="I64" s="77"/>
      <c r="J64" s="40"/>
    </row>
    <row r="65" spans="2:10" ht="12.75" customHeight="1" x14ac:dyDescent="0.2">
      <c r="B65" s="77"/>
      <c r="C65" s="77"/>
      <c r="D65" s="77"/>
      <c r="E65" s="77"/>
      <c r="F65" s="77"/>
      <c r="G65" s="77"/>
      <c r="H65" s="77"/>
      <c r="I65" s="77"/>
      <c r="J65" s="40"/>
    </row>
    <row r="66" spans="2:10" ht="12.75" customHeight="1" x14ac:dyDescent="0.2">
      <c r="B66" s="77"/>
      <c r="C66" s="77"/>
      <c r="D66" s="77"/>
      <c r="E66" s="77"/>
      <c r="F66" s="77"/>
      <c r="G66" s="77"/>
      <c r="H66" s="77"/>
      <c r="I66" s="77"/>
      <c r="J66" s="40"/>
    </row>
    <row r="67" spans="2:10" ht="12.75" customHeight="1" x14ac:dyDescent="0.2">
      <c r="B67" s="77"/>
      <c r="C67" s="77"/>
      <c r="D67" s="77"/>
      <c r="E67" s="77"/>
      <c r="F67" s="77"/>
      <c r="G67" s="77"/>
      <c r="H67" s="77"/>
      <c r="I67" s="77"/>
      <c r="J67" s="40"/>
    </row>
    <row r="68" spans="2:10" ht="12.75" customHeight="1" x14ac:dyDescent="0.2">
      <c r="B68" s="77"/>
      <c r="C68" s="77"/>
      <c r="D68" s="77"/>
      <c r="E68" s="77"/>
      <c r="F68" s="77"/>
      <c r="G68" s="77"/>
      <c r="H68" s="77"/>
      <c r="I68" s="77"/>
      <c r="J68" s="40"/>
    </row>
    <row r="69" spans="2:10" ht="12.75" customHeight="1" x14ac:dyDescent="0.2">
      <c r="B69" s="77"/>
      <c r="C69" s="77"/>
      <c r="D69" s="77"/>
      <c r="E69" s="77"/>
      <c r="F69" s="77"/>
      <c r="G69" s="77"/>
      <c r="H69" s="77"/>
      <c r="I69" s="77"/>
      <c r="J69" s="40"/>
    </row>
    <row r="70" spans="2:10" ht="12.75" customHeight="1" x14ac:dyDescent="0.2">
      <c r="B70" s="77"/>
      <c r="C70" s="77"/>
      <c r="D70" s="77"/>
      <c r="E70" s="77"/>
      <c r="F70" s="77"/>
      <c r="G70" s="77"/>
      <c r="H70" s="77"/>
      <c r="I70" s="77"/>
      <c r="J70" s="40"/>
    </row>
    <row r="71" spans="2:10" ht="12.75" customHeight="1" x14ac:dyDescent="0.2">
      <c r="B71" s="33"/>
      <c r="C71" s="33"/>
      <c r="D71" s="33"/>
      <c r="E71" s="33"/>
      <c r="F71" s="33"/>
      <c r="G71" s="33"/>
      <c r="H71" s="33"/>
      <c r="I71" s="33"/>
      <c r="J71" s="33"/>
    </row>
  </sheetData>
  <mergeCells count="6">
    <mergeCell ref="B40:C40"/>
    <mergeCell ref="E40:F40"/>
    <mergeCell ref="H40:J40"/>
    <mergeCell ref="B6:C6"/>
    <mergeCell ref="E6:F6"/>
    <mergeCell ref="H6:J6"/>
  </mergeCells>
  <phoneticPr fontId="3" type="noConversion"/>
  <pageMargins left="0.70866141732283472" right="0.15748031496062992" top="0.98425196850393704" bottom="0.55118110236220474" header="0.51181102362204722" footer="0.51181102362204722"/>
  <pageSetup paperSize="9" scale="48" orientation="portrait" r:id="rId1"/>
  <headerFooter alignWithMargins="0">
    <oddHeader>&amp;R&amp;"Arial,Fet"PERSONBILAR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56322" r:id="rId4">
          <objectPr defaultSize="0" autoLine="0" autoPict="0" r:id="rId5">
            <anchor moveWithCells="1">
              <from>
                <xdr:col>0</xdr:col>
                <xdr:colOff>47625</xdr:colOff>
                <xdr:row>31</xdr:row>
                <xdr:rowOff>66675</xdr:rowOff>
              </from>
              <to>
                <xdr:col>1</xdr:col>
                <xdr:colOff>390525</xdr:colOff>
                <xdr:row>32</xdr:row>
                <xdr:rowOff>142875</xdr:rowOff>
              </to>
            </anchor>
          </objectPr>
        </oleObject>
      </mc:Choice>
      <mc:Fallback>
        <oleObject progId="Paint.Picture" shapeId="56322" r:id="rId4"/>
      </mc:Fallback>
    </mc:AlternateContent>
    <mc:AlternateContent xmlns:mc="http://schemas.openxmlformats.org/markup-compatibility/2006">
      <mc:Choice Requires="x14">
        <oleObject progId="Paint.Picture" shapeId="56333" r:id="rId6">
          <objectPr defaultSize="0" autoLine="0" autoPict="0" r:id="rId5">
            <anchor moveWithCells="1">
              <from>
                <xdr:col>0</xdr:col>
                <xdr:colOff>0</xdr:colOff>
                <xdr:row>61</xdr:row>
                <xdr:rowOff>0</xdr:rowOff>
              </from>
              <to>
                <xdr:col>1</xdr:col>
                <xdr:colOff>342900</xdr:colOff>
                <xdr:row>62</xdr:row>
                <xdr:rowOff>76200</xdr:rowOff>
              </to>
            </anchor>
          </objectPr>
        </oleObject>
      </mc:Choice>
      <mc:Fallback>
        <oleObject progId="Paint.Picture" shapeId="56333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2">
    <pageSetUpPr fitToPage="1"/>
  </sheetPr>
  <dimension ref="A2:P41"/>
  <sheetViews>
    <sheetView showGridLines="0" zoomScaleNormal="100" workbookViewId="0">
      <selection activeCell="A5" sqref="A5"/>
    </sheetView>
  </sheetViews>
  <sheetFormatPr defaultRowHeight="12.75" customHeight="1" x14ac:dyDescent="0.2"/>
  <cols>
    <col min="1" max="1" width="14.28515625" style="20" customWidth="1"/>
    <col min="2" max="2" width="10.140625" style="20" customWidth="1"/>
    <col min="3" max="3" width="9.7109375" style="20" customWidth="1"/>
    <col min="4" max="4" width="3" style="20" customWidth="1"/>
    <col min="5" max="5" width="10.140625" style="20" customWidth="1"/>
    <col min="6" max="6" width="11.42578125" style="20" customWidth="1"/>
    <col min="7" max="7" width="2.42578125" style="20" customWidth="1"/>
    <col min="8" max="8" width="10.140625" style="20" customWidth="1"/>
    <col min="9" max="9" width="11" style="20" customWidth="1"/>
    <col min="10" max="10" width="9.140625" style="68"/>
    <col min="11" max="11" width="6" style="20" bestFit="1" customWidth="1"/>
    <col min="12" max="16384" width="9.140625" style="20"/>
  </cols>
  <sheetData>
    <row r="2" spans="1:11" s="21" customFormat="1" ht="12.75" customHeight="1" x14ac:dyDescent="0.2">
      <c r="C2" s="64"/>
      <c r="D2" s="64"/>
    </row>
    <row r="3" spans="1:11" ht="12.75" customHeight="1" x14ac:dyDescent="0.2">
      <c r="A3" s="112" t="s">
        <v>183</v>
      </c>
      <c r="B3" s="24"/>
      <c r="C3" s="24"/>
      <c r="D3" s="24"/>
      <c r="E3" s="24"/>
    </row>
    <row r="4" spans="1:11" ht="12.75" customHeight="1" x14ac:dyDescent="0.2">
      <c r="A4" s="92" t="s">
        <v>207</v>
      </c>
      <c r="B4" s="24"/>
      <c r="C4" s="24"/>
      <c r="D4" s="24"/>
      <c r="E4" s="24"/>
    </row>
    <row r="5" spans="1:11" ht="12.75" customHeight="1" x14ac:dyDescent="0.2">
      <c r="A5" s="252" t="s">
        <v>245</v>
      </c>
      <c r="B5" s="24"/>
      <c r="C5" s="24"/>
      <c r="D5" s="24"/>
      <c r="E5" s="24"/>
    </row>
    <row r="6" spans="1:11" ht="12.75" customHeight="1" x14ac:dyDescent="0.2">
      <c r="A6" s="16"/>
      <c r="B6" s="62"/>
      <c r="C6" s="62"/>
      <c r="D6" s="62"/>
      <c r="E6" s="62"/>
      <c r="F6" s="16"/>
      <c r="G6" s="16"/>
      <c r="H6" s="16"/>
      <c r="I6" s="16"/>
      <c r="K6" s="21"/>
    </row>
    <row r="7" spans="1:11" ht="12.75" customHeight="1" x14ac:dyDescent="0.2">
      <c r="B7" s="290" t="s">
        <v>6</v>
      </c>
      <c r="C7" s="290"/>
      <c r="D7" s="93"/>
      <c r="E7" s="290" t="s">
        <v>5</v>
      </c>
      <c r="F7" s="290"/>
      <c r="G7" s="290"/>
      <c r="H7" s="290"/>
      <c r="I7" s="118" t="s">
        <v>1</v>
      </c>
      <c r="K7" s="10"/>
    </row>
    <row r="8" spans="1:11" ht="12.75" customHeight="1" x14ac:dyDescent="0.2">
      <c r="A8" s="16" t="s">
        <v>0</v>
      </c>
      <c r="B8" s="89"/>
      <c r="C8" s="89"/>
      <c r="D8" s="89"/>
      <c r="E8" s="36" t="s">
        <v>3</v>
      </c>
      <c r="F8" s="63" t="s">
        <v>4</v>
      </c>
      <c r="G8" s="89"/>
      <c r="H8" s="25" t="s">
        <v>1</v>
      </c>
      <c r="I8" s="89"/>
      <c r="K8" s="10"/>
    </row>
    <row r="9" spans="1:11" ht="12.75" customHeight="1" x14ac:dyDescent="0.2">
      <c r="A9" s="11">
        <v>2006</v>
      </c>
      <c r="B9" s="195"/>
      <c r="C9" s="196">
        <v>1417.3610389135179</v>
      </c>
      <c r="D9" s="196"/>
      <c r="E9" s="71">
        <v>1191.6694598991771</v>
      </c>
      <c r="F9" s="71">
        <v>1272.8672044087923</v>
      </c>
      <c r="G9" s="71"/>
      <c r="H9" s="71">
        <v>1245.7249492915325</v>
      </c>
      <c r="I9" s="71">
        <v>1289.5761289491591</v>
      </c>
      <c r="K9" s="197"/>
    </row>
    <row r="10" spans="1:11" ht="12.75" customHeight="1" x14ac:dyDescent="0.2">
      <c r="A10" s="11">
        <v>2007</v>
      </c>
      <c r="B10" s="195"/>
      <c r="C10" s="196">
        <v>1442.8470121850994</v>
      </c>
      <c r="D10" s="196"/>
      <c r="E10" s="71">
        <v>1197.734250861932</v>
      </c>
      <c r="F10" s="71">
        <v>1275.2916426948152</v>
      </c>
      <c r="G10" s="71"/>
      <c r="H10" s="71">
        <v>1249.3471096954524</v>
      </c>
      <c r="I10" s="71">
        <v>1298.4478927831256</v>
      </c>
      <c r="K10" s="197"/>
    </row>
    <row r="11" spans="1:11" ht="12.75" customHeight="1" x14ac:dyDescent="0.2">
      <c r="A11" s="11">
        <v>2008</v>
      </c>
      <c r="B11" s="195"/>
      <c r="C11" s="196">
        <v>1547</v>
      </c>
      <c r="D11" s="196"/>
      <c r="E11" s="71">
        <v>1196</v>
      </c>
      <c r="F11" s="71">
        <v>1270</v>
      </c>
      <c r="G11" s="71"/>
      <c r="H11" s="71">
        <v>1245</v>
      </c>
      <c r="I11" s="71">
        <v>1317.3955639487722</v>
      </c>
      <c r="K11" s="197"/>
    </row>
    <row r="12" spans="1:11" ht="12.75" customHeight="1" x14ac:dyDescent="0.2">
      <c r="A12" s="11">
        <v>2009</v>
      </c>
      <c r="B12" s="195"/>
      <c r="C12" s="198">
        <v>1532.6998868089429</v>
      </c>
      <c r="D12" s="198"/>
      <c r="E12" s="69">
        <v>1180.8505668932419</v>
      </c>
      <c r="F12" s="69">
        <v>1251.9501028735763</v>
      </c>
      <c r="G12" s="69"/>
      <c r="H12" s="69">
        <v>1228.034374058094</v>
      </c>
      <c r="I12" s="69">
        <v>1299.2349019629776</v>
      </c>
      <c r="K12" s="197"/>
    </row>
    <row r="13" spans="1:11" ht="12.75" customHeight="1" x14ac:dyDescent="0.2">
      <c r="A13" s="90">
        <v>2010</v>
      </c>
      <c r="B13" s="50"/>
      <c r="C13" s="199">
        <v>1446.9834379023991</v>
      </c>
      <c r="D13" s="200"/>
      <c r="E13" s="201">
        <v>1169.2690757142766</v>
      </c>
      <c r="F13" s="201">
        <v>1239.0898287563466</v>
      </c>
      <c r="G13" s="201"/>
      <c r="H13" s="201">
        <v>1215.4990179977353</v>
      </c>
      <c r="I13" s="201">
        <v>1270.9112460220974</v>
      </c>
      <c r="K13" s="197"/>
    </row>
    <row r="14" spans="1:11" ht="12.75" customHeight="1" x14ac:dyDescent="0.2">
      <c r="A14" s="90">
        <v>2011</v>
      </c>
      <c r="B14" s="86"/>
      <c r="C14" s="200">
        <v>1432</v>
      </c>
      <c r="D14" s="200"/>
      <c r="E14" s="201">
        <v>1157</v>
      </c>
      <c r="F14" s="201">
        <v>1225</v>
      </c>
      <c r="G14" s="201"/>
      <c r="H14" s="201">
        <v>1202</v>
      </c>
      <c r="I14" s="201">
        <v>1260</v>
      </c>
      <c r="K14" s="197"/>
    </row>
    <row r="15" spans="1:11" ht="12.75" customHeight="1" x14ac:dyDescent="0.2">
      <c r="A15" s="11">
        <v>2012</v>
      </c>
      <c r="B15" s="86"/>
      <c r="C15" s="196">
        <v>1392</v>
      </c>
      <c r="D15" s="196"/>
      <c r="E15" s="71">
        <v>1142</v>
      </c>
      <c r="F15" s="71">
        <v>1203</v>
      </c>
      <c r="G15" s="71"/>
      <c r="H15" s="71">
        <v>1182</v>
      </c>
      <c r="I15" s="71">
        <v>1235</v>
      </c>
      <c r="K15" s="197"/>
    </row>
    <row r="16" spans="1:11" ht="12.75" customHeight="1" x14ac:dyDescent="0.2">
      <c r="A16" s="100">
        <v>2013</v>
      </c>
      <c r="B16" s="195"/>
      <c r="C16" s="198">
        <v>1398</v>
      </c>
      <c r="D16" s="198"/>
      <c r="E16" s="69">
        <v>1125</v>
      </c>
      <c r="F16" s="69">
        <v>1186</v>
      </c>
      <c r="G16" s="69"/>
      <c r="H16" s="69">
        <v>1166</v>
      </c>
      <c r="I16" s="69">
        <v>1223</v>
      </c>
      <c r="K16" s="64"/>
    </row>
    <row r="17" spans="1:16" ht="12.75" customHeight="1" x14ac:dyDescent="0.2">
      <c r="A17" s="100">
        <v>2014</v>
      </c>
      <c r="B17" s="50"/>
      <c r="C17" s="200">
        <v>1385</v>
      </c>
      <c r="D17" s="200"/>
      <c r="E17" s="201">
        <v>1129</v>
      </c>
      <c r="F17" s="201">
        <v>1189</v>
      </c>
      <c r="G17" s="201"/>
      <c r="H17" s="201">
        <v>1168</v>
      </c>
      <c r="I17" s="201">
        <v>1222</v>
      </c>
      <c r="K17" s="64"/>
    </row>
    <row r="18" spans="1:16" ht="12.75" customHeight="1" x14ac:dyDescent="0.2">
      <c r="A18" s="100">
        <v>2015</v>
      </c>
      <c r="B18" s="86"/>
      <c r="C18" s="198">
        <v>1378.6924395954079</v>
      </c>
      <c r="D18" s="198"/>
      <c r="E18" s="69">
        <v>1131.5373329868189</v>
      </c>
      <c r="F18" s="69">
        <v>1189.748451563778</v>
      </c>
      <c r="G18" s="69"/>
      <c r="H18" s="69">
        <v>1169.9950563048237</v>
      </c>
      <c r="I18" s="69">
        <v>1221.5642665550433</v>
      </c>
      <c r="K18" s="64"/>
    </row>
    <row r="19" spans="1:16" ht="12.75" customHeight="1" x14ac:dyDescent="0.2">
      <c r="A19" s="91">
        <v>2016</v>
      </c>
      <c r="B19" s="202"/>
      <c r="C19" s="203">
        <v>1373.0985871986368</v>
      </c>
      <c r="D19" s="203"/>
      <c r="E19" s="204">
        <v>1135.9238039178686</v>
      </c>
      <c r="F19" s="204">
        <v>1194.6753124405998</v>
      </c>
      <c r="G19" s="204"/>
      <c r="H19" s="204">
        <v>1174.7453364835324</v>
      </c>
      <c r="I19" s="204">
        <v>1224</v>
      </c>
      <c r="K19" s="251"/>
    </row>
    <row r="20" spans="1:16" ht="12.75" customHeight="1" x14ac:dyDescent="0.2">
      <c r="A20" s="66"/>
      <c r="B20" s="70"/>
      <c r="C20" s="70"/>
      <c r="D20" s="70"/>
      <c r="E20" s="178"/>
      <c r="F20" s="64"/>
      <c r="G20" s="64"/>
      <c r="H20" s="178"/>
      <c r="I20" s="70"/>
      <c r="K20" s="70"/>
    </row>
    <row r="21" spans="1:16" ht="12.75" customHeight="1" x14ac:dyDescent="0.2">
      <c r="B21" s="12"/>
      <c r="C21" s="12"/>
      <c r="D21" s="12"/>
      <c r="E21" s="178"/>
      <c r="F21" s="12"/>
      <c r="G21" s="178"/>
      <c r="H21" s="12"/>
      <c r="I21" s="68"/>
      <c r="J21" s="12"/>
    </row>
    <row r="22" spans="1:16" s="21" customFormat="1" ht="12.75" customHeight="1" x14ac:dyDescent="0.2">
      <c r="A22" s="68"/>
      <c r="B22" s="68"/>
      <c r="C22" s="68"/>
      <c r="D22" s="68"/>
      <c r="E22" s="68"/>
      <c r="F22" s="68"/>
      <c r="G22" s="12"/>
    </row>
    <row r="23" spans="1:16" ht="12.75" customHeight="1" x14ac:dyDescent="0.2">
      <c r="A23" s="68"/>
      <c r="B23" s="68"/>
      <c r="C23" s="68"/>
      <c r="D23" s="68"/>
      <c r="E23" s="68"/>
      <c r="F23" s="68"/>
      <c r="I23" s="68"/>
      <c r="J23" s="20"/>
    </row>
    <row r="24" spans="1:16" ht="12.75" customHeight="1" x14ac:dyDescent="0.2">
      <c r="C24"/>
      <c r="D24"/>
      <c r="E24"/>
      <c r="F24"/>
      <c r="G24"/>
      <c r="H24"/>
      <c r="I24"/>
      <c r="J24"/>
      <c r="K24"/>
      <c r="L24"/>
      <c r="M24"/>
      <c r="N24" s="21"/>
    </row>
    <row r="25" spans="1:16" ht="12.75" customHeight="1" x14ac:dyDescent="0.2">
      <c r="C25"/>
      <c r="D25"/>
      <c r="E25"/>
      <c r="F25" s="266"/>
      <c r="G25"/>
      <c r="H25"/>
      <c r="I25"/>
      <c r="J25"/>
      <c r="K25"/>
      <c r="L25"/>
      <c r="M25"/>
      <c r="N25" s="21"/>
    </row>
    <row r="26" spans="1:16" ht="12.75" customHeight="1" x14ac:dyDescent="0.2">
      <c r="C26"/>
      <c r="D26"/>
      <c r="E26"/>
      <c r="F26"/>
      <c r="G26"/>
      <c r="H26"/>
      <c r="I26"/>
      <c r="J26"/>
      <c r="K26"/>
      <c r="L26"/>
      <c r="M26"/>
      <c r="N26"/>
      <c r="O26" s="21"/>
    </row>
    <row r="27" spans="1:16" ht="12.75" customHeight="1" x14ac:dyDescent="0.2">
      <c r="C27"/>
      <c r="D27"/>
      <c r="E27"/>
      <c r="F27"/>
      <c r="G27"/>
      <c r="H27"/>
      <c r="I27"/>
      <c r="J27"/>
      <c r="K27"/>
      <c r="L27"/>
      <c r="M27"/>
      <c r="N27"/>
      <c r="O27" s="21"/>
    </row>
    <row r="28" spans="1:16" ht="12.75" customHeight="1" x14ac:dyDescent="0.2">
      <c r="C28"/>
      <c r="D28"/>
      <c r="E28"/>
      <c r="F28"/>
      <c r="G28"/>
      <c r="H28"/>
      <c r="I28"/>
      <c r="J28"/>
      <c r="K28"/>
      <c r="L28"/>
      <c r="M28"/>
      <c r="N28"/>
      <c r="O28" s="21"/>
      <c r="P28" s="159"/>
    </row>
    <row r="29" spans="1:16" ht="12.75" customHeight="1" x14ac:dyDescent="0.2">
      <c r="C29"/>
      <c r="D29"/>
      <c r="E29"/>
      <c r="F29"/>
      <c r="G29"/>
      <c r="H29"/>
      <c r="I29"/>
      <c r="J29"/>
      <c r="K29"/>
      <c r="L29"/>
      <c r="M29"/>
      <c r="N29"/>
      <c r="O29" s="21"/>
      <c r="P29" s="159"/>
    </row>
    <row r="30" spans="1:16" ht="12.75" customHeight="1" x14ac:dyDescent="0.2">
      <c r="C30"/>
      <c r="D30"/>
      <c r="E30"/>
      <c r="F30"/>
      <c r="G30"/>
      <c r="H30"/>
      <c r="I30"/>
      <c r="J30"/>
      <c r="K30"/>
      <c r="L30"/>
      <c r="M30"/>
      <c r="N30"/>
      <c r="O30" s="21"/>
      <c r="P30" s="159"/>
    </row>
    <row r="31" spans="1:16" ht="12.75" customHeight="1" x14ac:dyDescent="0.2">
      <c r="C31"/>
      <c r="D31"/>
      <c r="E31"/>
      <c r="F31"/>
      <c r="G31"/>
      <c r="H31"/>
      <c r="I31"/>
      <c r="J31"/>
      <c r="K31"/>
      <c r="L31"/>
      <c r="M31"/>
      <c r="N31"/>
      <c r="O31" s="21"/>
      <c r="P31" s="159"/>
    </row>
    <row r="32" spans="1:16" ht="12.75" customHeight="1" x14ac:dyDescent="0.2">
      <c r="C32"/>
      <c r="D32"/>
      <c r="E32"/>
      <c r="F32"/>
      <c r="G32"/>
      <c r="H32"/>
      <c r="I32"/>
      <c r="J32"/>
      <c r="K32"/>
      <c r="L32"/>
      <c r="M32"/>
      <c r="N32"/>
      <c r="O32" s="21"/>
      <c r="P32" s="159"/>
    </row>
    <row r="33" spans="3:16" ht="12.75" customHeight="1" x14ac:dyDescent="0.2">
      <c r="C33"/>
      <c r="D33"/>
      <c r="E33"/>
      <c r="F33"/>
      <c r="G33"/>
      <c r="H33"/>
      <c r="I33"/>
      <c r="J33"/>
      <c r="K33"/>
      <c r="L33"/>
      <c r="M33"/>
      <c r="N33"/>
      <c r="O33" s="21"/>
      <c r="P33" s="159"/>
    </row>
    <row r="34" spans="3:16" ht="12.75" customHeight="1" x14ac:dyDescent="0.2">
      <c r="C34"/>
      <c r="D34"/>
      <c r="E34"/>
      <c r="F34"/>
      <c r="G34"/>
      <c r="H34"/>
      <c r="I34"/>
      <c r="J34"/>
      <c r="K34"/>
      <c r="L34"/>
      <c r="M34"/>
      <c r="N34"/>
      <c r="O34" s="21"/>
      <c r="P34" s="159"/>
    </row>
    <row r="35" spans="3:16" ht="12.75" customHeight="1" x14ac:dyDescent="0.2">
      <c r="C35"/>
      <c r="D35"/>
      <c r="E35"/>
      <c r="F35"/>
      <c r="G35"/>
      <c r="H35"/>
      <c r="I35"/>
      <c r="J35"/>
      <c r="K35"/>
      <c r="L35"/>
      <c r="M35"/>
      <c r="N35"/>
      <c r="O35" s="21"/>
      <c r="P35" s="159"/>
    </row>
    <row r="36" spans="3:16" ht="12.75" customHeight="1" x14ac:dyDescent="0.2">
      <c r="C36"/>
      <c r="D36"/>
      <c r="E36"/>
      <c r="F36"/>
      <c r="G36"/>
      <c r="H36"/>
      <c r="I36"/>
      <c r="J36"/>
      <c r="K36"/>
      <c r="L36"/>
      <c r="M36"/>
      <c r="N36"/>
      <c r="O36" s="21"/>
      <c r="P36" s="159"/>
    </row>
    <row r="37" spans="3:16" ht="12.75" customHeight="1" x14ac:dyDescent="0.2">
      <c r="C37"/>
      <c r="D37"/>
      <c r="E37"/>
      <c r="F37"/>
      <c r="G37"/>
      <c r="H37"/>
      <c r="I37"/>
      <c r="J37"/>
      <c r="K37"/>
      <c r="L37"/>
      <c r="M37"/>
      <c r="N37"/>
      <c r="O37" s="21"/>
      <c r="P37" s="159"/>
    </row>
    <row r="38" spans="3:16" ht="12.75" customHeight="1" x14ac:dyDescent="0.2">
      <c r="E38" s="68"/>
      <c r="F38" s="68"/>
      <c r="G38" s="68"/>
      <c r="H38" s="68"/>
      <c r="I38" s="68"/>
      <c r="K38" s="68"/>
      <c r="L38" s="68"/>
      <c r="M38" s="68"/>
      <c r="N38" s="68"/>
      <c r="O38" s="21"/>
    </row>
    <row r="39" spans="3:16" ht="12.75" customHeight="1" x14ac:dyDescent="0.2">
      <c r="E39" s="68"/>
      <c r="F39" s="68"/>
      <c r="G39" s="68"/>
      <c r="H39" s="68"/>
      <c r="I39" s="68"/>
      <c r="K39" s="68"/>
      <c r="L39" s="68"/>
      <c r="M39" s="68"/>
      <c r="N39" s="68"/>
      <c r="O39" s="21"/>
    </row>
    <row r="40" spans="3:16" ht="12.75" customHeight="1" x14ac:dyDescent="0.2">
      <c r="E40" s="21"/>
      <c r="F40" s="21"/>
      <c r="G40" s="21"/>
      <c r="H40" s="21"/>
      <c r="I40" s="21"/>
      <c r="K40" s="21"/>
      <c r="L40" s="21"/>
      <c r="M40" s="21"/>
      <c r="N40" s="21"/>
      <c r="O40" s="21"/>
    </row>
    <row r="41" spans="3:16" ht="12.75" customHeight="1" x14ac:dyDescent="0.2">
      <c r="E41" s="21"/>
      <c r="F41" s="21"/>
      <c r="G41" s="21"/>
      <c r="H41" s="21"/>
      <c r="I41" s="21"/>
      <c r="K41" s="21"/>
      <c r="L41" s="21"/>
      <c r="M41" s="21"/>
      <c r="N41" s="21"/>
      <c r="O41" s="21"/>
    </row>
  </sheetData>
  <mergeCells count="2">
    <mergeCell ref="E7:H7"/>
    <mergeCell ref="B7:C7"/>
  </mergeCells>
  <phoneticPr fontId="3" type="noConversion"/>
  <pageMargins left="0.70866141732283472" right="0.15748031496062992" top="0.98425196850393704" bottom="0.55118110236220474" header="0.51181102362204722" footer="0.51181102362204722"/>
  <pageSetup paperSize="9" fitToWidth="0" orientation="portrait" r:id="rId1"/>
  <headerFooter alignWithMargins="0">
    <oddHeader>&amp;R&amp;"Arial,Fet"PERSONBILAR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9222" r:id="rId4">
          <objectPr defaultSize="0" autoLine="0" autoPict="0" r:id="rId5">
            <anchor moveWithCells="1">
              <from>
                <xdr:col>0</xdr:col>
                <xdr:colOff>28575</xdr:colOff>
                <xdr:row>19</xdr:row>
                <xdr:rowOff>66675</xdr:rowOff>
              </from>
              <to>
                <xdr:col>1</xdr:col>
                <xdr:colOff>219075</xdr:colOff>
                <xdr:row>20</xdr:row>
                <xdr:rowOff>142875</xdr:rowOff>
              </to>
            </anchor>
          </objectPr>
        </oleObject>
      </mc:Choice>
      <mc:Fallback>
        <oleObject progId="Paint.Picture" shapeId="922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8">
    <pageSetUpPr fitToPage="1"/>
  </sheetPr>
  <dimension ref="A1:V169"/>
  <sheetViews>
    <sheetView showGridLines="0" zoomScaleNormal="100" workbookViewId="0">
      <selection activeCell="H25" sqref="H25"/>
    </sheetView>
  </sheetViews>
  <sheetFormatPr defaultRowHeight="12.75" customHeight="1" x14ac:dyDescent="0.2"/>
  <cols>
    <col min="1" max="1" width="11.42578125" style="18" customWidth="1"/>
    <col min="2" max="2" width="12.42578125" style="20" customWidth="1"/>
    <col min="3" max="3" width="11.42578125" style="20" customWidth="1"/>
    <col min="4" max="4" width="16.28515625" style="20" customWidth="1"/>
    <col min="5" max="5" width="3.28515625" style="20" customWidth="1"/>
    <col min="6" max="8" width="10.7109375" style="20" customWidth="1"/>
    <col min="9" max="9" width="5.140625" style="20" customWidth="1"/>
    <col min="10" max="12" width="10.7109375" style="20" customWidth="1"/>
    <col min="13" max="13" width="11.5703125" style="68" customWidth="1"/>
    <col min="14" max="14" width="9.5703125" style="68" bestFit="1" customWidth="1"/>
    <col min="15" max="16" width="16.7109375" style="68" customWidth="1"/>
    <col min="17" max="17" width="12" style="68" customWidth="1"/>
    <col min="18" max="18" width="12.28515625" style="68" customWidth="1"/>
    <col min="19" max="22" width="9.140625" style="68"/>
    <col min="23" max="16384" width="9.140625" style="20"/>
  </cols>
  <sheetData>
    <row r="1" spans="1:22" s="66" customFormat="1" ht="12.75" customHeight="1" x14ac:dyDescent="0.2">
      <c r="A1" s="35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spans="1:22" ht="12.75" customHeight="1" x14ac:dyDescent="0.2">
      <c r="A2" s="112" t="s">
        <v>184</v>
      </c>
      <c r="B2" s="24"/>
      <c r="C2" s="24"/>
      <c r="D2" s="24"/>
      <c r="E2" s="24"/>
      <c r="F2" s="24"/>
      <c r="G2" s="24"/>
      <c r="H2" s="24"/>
      <c r="I2" s="24"/>
    </row>
    <row r="3" spans="1:22" ht="12.75" customHeight="1" x14ac:dyDescent="0.2">
      <c r="A3" s="92" t="s">
        <v>208</v>
      </c>
      <c r="B3" s="24"/>
      <c r="C3" s="24"/>
      <c r="D3" s="24"/>
      <c r="E3" s="24"/>
      <c r="F3" s="24"/>
      <c r="G3" s="24"/>
      <c r="H3" s="24"/>
      <c r="I3" s="24"/>
    </row>
    <row r="4" spans="1:22" ht="12.75" customHeight="1" x14ac:dyDescent="0.2">
      <c r="A4" s="252" t="s">
        <v>250</v>
      </c>
      <c r="B4" s="24"/>
      <c r="C4" s="24"/>
      <c r="D4" s="24"/>
      <c r="E4" s="24"/>
      <c r="F4" s="24"/>
      <c r="G4" s="24"/>
      <c r="H4" s="24"/>
      <c r="I4" s="24"/>
    </row>
    <row r="5" spans="1:22" ht="12.75" customHeight="1" x14ac:dyDescent="0.2">
      <c r="A5" s="16"/>
      <c r="B5" s="62"/>
      <c r="C5" s="62"/>
      <c r="D5" s="62"/>
      <c r="E5" s="62"/>
      <c r="F5" s="62"/>
      <c r="G5" s="62"/>
      <c r="H5" s="62"/>
      <c r="I5" s="62"/>
      <c r="J5" s="16"/>
      <c r="K5" s="16"/>
      <c r="L5" s="16"/>
    </row>
    <row r="6" spans="1:22" ht="12.75" customHeight="1" x14ac:dyDescent="0.2">
      <c r="B6" s="290" t="s">
        <v>71</v>
      </c>
      <c r="C6" s="290"/>
      <c r="D6" s="290"/>
      <c r="E6" s="9"/>
      <c r="F6" s="290" t="s">
        <v>72</v>
      </c>
      <c r="G6" s="290"/>
      <c r="H6" s="290"/>
      <c r="I6" s="9"/>
      <c r="J6" s="290" t="s">
        <v>16</v>
      </c>
      <c r="K6" s="290"/>
      <c r="L6" s="290"/>
    </row>
    <row r="7" spans="1:22" s="21" customFormat="1" ht="12.75" customHeight="1" x14ac:dyDescent="0.2">
      <c r="A7" s="21" t="s">
        <v>21</v>
      </c>
      <c r="B7" s="136" t="s">
        <v>68</v>
      </c>
      <c r="C7" s="84"/>
      <c r="D7" s="84"/>
      <c r="E7" s="6"/>
      <c r="F7" s="72"/>
      <c r="G7" s="72"/>
      <c r="H7" s="72"/>
      <c r="I7" s="38"/>
      <c r="J7" s="72"/>
      <c r="K7" s="72"/>
      <c r="L7" s="72"/>
      <c r="M7" s="68"/>
    </row>
    <row r="8" spans="1:22" ht="12.75" customHeight="1" x14ac:dyDescent="0.2">
      <c r="A8" s="16" t="s">
        <v>23</v>
      </c>
      <c r="B8" s="137">
        <v>-3500</v>
      </c>
      <c r="C8" s="89" t="s">
        <v>27</v>
      </c>
      <c r="D8" s="89" t="s">
        <v>1</v>
      </c>
      <c r="E8" s="89"/>
      <c r="F8" s="137">
        <v>-3500</v>
      </c>
      <c r="G8" s="89" t="s">
        <v>27</v>
      </c>
      <c r="H8" s="89" t="s">
        <v>1</v>
      </c>
      <c r="I8" s="89"/>
      <c r="J8" s="137">
        <v>-3500</v>
      </c>
      <c r="K8" s="89" t="s">
        <v>27</v>
      </c>
      <c r="L8" s="89" t="s">
        <v>1</v>
      </c>
      <c r="N8" s="20"/>
      <c r="O8" s="20"/>
      <c r="P8" s="20"/>
      <c r="Q8" s="20"/>
      <c r="R8" s="20"/>
      <c r="S8" s="20"/>
      <c r="T8" s="20"/>
      <c r="U8" s="20"/>
      <c r="V8" s="20"/>
    </row>
    <row r="9" spans="1:22" ht="12.75" customHeight="1" x14ac:dyDescent="0.2">
      <c r="A9" s="150">
        <v>-1998</v>
      </c>
      <c r="B9" s="37">
        <v>35233428.600000001</v>
      </c>
      <c r="C9" s="37">
        <v>9885807.6999999993</v>
      </c>
      <c r="D9" s="37">
        <v>45119236.299999997</v>
      </c>
      <c r="E9" s="37"/>
      <c r="F9" s="37">
        <v>68876</v>
      </c>
      <c r="G9" s="37">
        <v>19575</v>
      </c>
      <c r="H9" s="37">
        <v>88451</v>
      </c>
      <c r="I9" s="37"/>
      <c r="J9" s="37">
        <f>B9/F9</f>
        <v>511.54870491898487</v>
      </c>
      <c r="K9" s="37">
        <f>C9/G9</f>
        <v>505.02210472541503</v>
      </c>
      <c r="L9" s="37">
        <f>D9/H9</f>
        <v>510.10430973081139</v>
      </c>
      <c r="N9" s="20"/>
      <c r="O9" s="20"/>
      <c r="P9" s="20"/>
      <c r="Q9" s="20"/>
      <c r="R9" s="20"/>
      <c r="S9" s="20"/>
      <c r="T9" s="20"/>
      <c r="U9" s="20"/>
      <c r="V9" s="20"/>
    </row>
    <row r="10" spans="1:22" ht="12.75" customHeight="1" x14ac:dyDescent="0.2">
      <c r="A10" s="11">
        <v>1999</v>
      </c>
      <c r="B10" s="37">
        <v>10207277.800000001</v>
      </c>
      <c r="C10" s="37">
        <v>2800289.3</v>
      </c>
      <c r="D10" s="37">
        <v>13007567.1</v>
      </c>
      <c r="E10" s="37"/>
      <c r="F10" s="37">
        <v>13622</v>
      </c>
      <c r="G10" s="37">
        <v>2119</v>
      </c>
      <c r="H10" s="37">
        <v>15741</v>
      </c>
      <c r="I10" s="37"/>
      <c r="J10" s="37">
        <f t="shared" ref="J10:J28" si="0">B10/F10</f>
        <v>749.32299221847018</v>
      </c>
      <c r="K10" s="37">
        <f t="shared" ref="K10:K29" si="1">C10/G10</f>
        <v>1321.5145351580934</v>
      </c>
      <c r="L10" s="37">
        <f t="shared" ref="L10:L29" si="2">D10/H10</f>
        <v>826.34947589098533</v>
      </c>
      <c r="N10" s="20"/>
      <c r="O10" s="20"/>
      <c r="P10" s="20"/>
      <c r="Q10" s="20"/>
      <c r="R10" s="20"/>
      <c r="S10" s="20"/>
      <c r="T10" s="20"/>
      <c r="U10" s="20"/>
      <c r="V10" s="20"/>
    </row>
    <row r="11" spans="1:22" ht="12.75" customHeight="1" x14ac:dyDescent="0.2">
      <c r="A11" s="11">
        <v>2000</v>
      </c>
      <c r="B11" s="37">
        <v>12223400.9</v>
      </c>
      <c r="C11" s="37">
        <v>3847083.9</v>
      </c>
      <c r="D11" s="37">
        <v>16070484.800000001</v>
      </c>
      <c r="E11" s="37"/>
      <c r="F11" s="37">
        <v>15749</v>
      </c>
      <c r="G11" s="37">
        <v>2568</v>
      </c>
      <c r="H11" s="37">
        <v>18317</v>
      </c>
      <c r="I11" s="37"/>
      <c r="J11" s="37">
        <f t="shared" si="0"/>
        <v>776.13822464918405</v>
      </c>
      <c r="K11" s="37">
        <f t="shared" si="1"/>
        <v>1498.0856308411214</v>
      </c>
      <c r="L11" s="37">
        <f t="shared" si="2"/>
        <v>877.35354042692586</v>
      </c>
      <c r="N11" s="20"/>
      <c r="O11" s="20"/>
      <c r="P11" s="20"/>
      <c r="Q11" s="20"/>
      <c r="R11" s="20"/>
      <c r="S11" s="20"/>
      <c r="T11" s="20"/>
      <c r="U11" s="20"/>
      <c r="V11" s="20"/>
    </row>
    <row r="12" spans="1:22" ht="12.75" customHeight="1" x14ac:dyDescent="0.2">
      <c r="A12" s="11">
        <v>2001</v>
      </c>
      <c r="B12" s="37">
        <v>17222353.300000001</v>
      </c>
      <c r="C12" s="37">
        <v>4373428.5999999996</v>
      </c>
      <c r="D12" s="37">
        <v>21595781.899999999</v>
      </c>
      <c r="E12" s="37"/>
      <c r="F12" s="37">
        <v>19740</v>
      </c>
      <c r="G12" s="37">
        <v>2458</v>
      </c>
      <c r="H12" s="37">
        <v>22198</v>
      </c>
      <c r="I12" s="37"/>
      <c r="J12" s="37">
        <f t="shared" si="0"/>
        <v>872.45964032421477</v>
      </c>
      <c r="K12" s="37">
        <f t="shared" si="1"/>
        <v>1779.2630593978843</v>
      </c>
      <c r="L12" s="37">
        <f t="shared" si="2"/>
        <v>972.87061446977202</v>
      </c>
      <c r="N12" s="20"/>
      <c r="O12" s="20"/>
      <c r="P12" s="20"/>
      <c r="Q12" s="20"/>
      <c r="R12" s="20"/>
      <c r="S12" s="20"/>
      <c r="T12" s="20"/>
      <c r="U12" s="20"/>
      <c r="V12" s="20"/>
    </row>
    <row r="13" spans="1:22" ht="12.75" customHeight="1" x14ac:dyDescent="0.2">
      <c r="A13" s="11">
        <v>2002</v>
      </c>
      <c r="B13" s="37">
        <v>17335155.399999999</v>
      </c>
      <c r="C13" s="37">
        <v>4551907.5999999996</v>
      </c>
      <c r="D13" s="37">
        <v>21887063</v>
      </c>
      <c r="E13" s="37"/>
      <c r="F13" s="37">
        <v>18370</v>
      </c>
      <c r="G13" s="37">
        <v>2376</v>
      </c>
      <c r="H13" s="37">
        <v>20746</v>
      </c>
      <c r="I13" s="37"/>
      <c r="J13" s="37">
        <f t="shared" si="0"/>
        <v>943.66659771366346</v>
      </c>
      <c r="K13" s="37">
        <f t="shared" si="1"/>
        <v>1915.7860269360267</v>
      </c>
      <c r="L13" s="37">
        <f t="shared" si="2"/>
        <v>1055.0015906680806</v>
      </c>
      <c r="N13" s="20"/>
      <c r="O13" s="20"/>
      <c r="P13" s="20"/>
      <c r="Q13" s="20"/>
      <c r="R13" s="20"/>
      <c r="S13" s="20"/>
      <c r="T13" s="20"/>
      <c r="U13" s="20"/>
      <c r="V13" s="20"/>
    </row>
    <row r="14" spans="1:22" ht="12.75" customHeight="1" x14ac:dyDescent="0.2">
      <c r="A14" s="11">
        <v>2003</v>
      </c>
      <c r="B14" s="37">
        <v>19558709.600000001</v>
      </c>
      <c r="C14" s="37">
        <v>6277729</v>
      </c>
      <c r="D14" s="37">
        <v>25836438.600000001</v>
      </c>
      <c r="E14" s="37"/>
      <c r="F14" s="37">
        <v>18599</v>
      </c>
      <c r="G14" s="37">
        <v>2745</v>
      </c>
      <c r="H14" s="37">
        <v>21344</v>
      </c>
      <c r="I14" s="37"/>
      <c r="J14" s="37">
        <f t="shared" si="0"/>
        <v>1051.6000645195979</v>
      </c>
      <c r="K14" s="37">
        <f t="shared" si="1"/>
        <v>2286.968670309654</v>
      </c>
      <c r="L14" s="37">
        <f t="shared" si="2"/>
        <v>1210.4778204647678</v>
      </c>
      <c r="N14" s="20"/>
      <c r="O14" s="20"/>
      <c r="P14" s="20"/>
      <c r="Q14" s="20"/>
      <c r="R14" s="20"/>
      <c r="S14" s="20"/>
      <c r="T14" s="20"/>
      <c r="U14" s="20"/>
      <c r="V14" s="20"/>
    </row>
    <row r="15" spans="1:22" ht="12.75" customHeight="1" x14ac:dyDescent="0.2">
      <c r="A15" s="11">
        <v>2004</v>
      </c>
      <c r="B15" s="37">
        <v>35450519.200000003</v>
      </c>
      <c r="C15" s="37">
        <v>7652484</v>
      </c>
      <c r="D15" s="37">
        <v>43103003.200000003</v>
      </c>
      <c r="E15" s="37"/>
      <c r="F15" s="37">
        <v>31267</v>
      </c>
      <c r="G15" s="37">
        <v>2893</v>
      </c>
      <c r="H15" s="37">
        <v>34160</v>
      </c>
      <c r="I15" s="37"/>
      <c r="J15" s="37">
        <f t="shared" si="0"/>
        <v>1133.7998272939521</v>
      </c>
      <c r="K15" s="37">
        <f t="shared" si="1"/>
        <v>2645.1724853093674</v>
      </c>
      <c r="L15" s="37">
        <f t="shared" si="2"/>
        <v>1261.7975175644028</v>
      </c>
      <c r="N15" s="20"/>
      <c r="O15" s="20"/>
      <c r="P15" s="20"/>
      <c r="Q15" s="20"/>
      <c r="R15" s="20"/>
      <c r="S15" s="20"/>
      <c r="T15" s="20"/>
      <c r="U15" s="20"/>
      <c r="V15" s="20"/>
    </row>
    <row r="16" spans="1:22" ht="12.75" customHeight="1" x14ac:dyDescent="0.2">
      <c r="A16" s="11">
        <v>2005</v>
      </c>
      <c r="B16" s="37">
        <v>21791701.199999999</v>
      </c>
      <c r="C16" s="37">
        <v>11755321.6</v>
      </c>
      <c r="D16" s="37">
        <v>33547022.800000001</v>
      </c>
      <c r="E16" s="37"/>
      <c r="F16" s="37">
        <v>18015</v>
      </c>
      <c r="G16" s="37">
        <v>3713</v>
      </c>
      <c r="H16" s="37">
        <v>21728</v>
      </c>
      <c r="I16" s="37"/>
      <c r="J16" s="37">
        <f t="shared" si="0"/>
        <v>1209.6420316402998</v>
      </c>
      <c r="K16" s="37">
        <f t="shared" si="1"/>
        <v>3165.9901966065177</v>
      </c>
      <c r="L16" s="37">
        <f t="shared" si="2"/>
        <v>1543.9535530191458</v>
      </c>
      <c r="N16" s="20"/>
      <c r="O16" s="20"/>
      <c r="P16" s="20"/>
      <c r="Q16" s="20"/>
      <c r="R16" s="20"/>
      <c r="S16" s="20"/>
      <c r="T16" s="20"/>
      <c r="U16" s="20"/>
      <c r="V16" s="20"/>
    </row>
    <row r="17" spans="1:22" ht="12.75" customHeight="1" x14ac:dyDescent="0.2">
      <c r="A17" s="11">
        <v>2006</v>
      </c>
      <c r="B17" s="37">
        <v>40235131.299999997</v>
      </c>
      <c r="C17" s="37">
        <v>17458128.300000001</v>
      </c>
      <c r="D17" s="37">
        <v>57693259.600000001</v>
      </c>
      <c r="E17" s="37"/>
      <c r="F17" s="37">
        <v>29994</v>
      </c>
      <c r="G17" s="37">
        <v>4653</v>
      </c>
      <c r="H17" s="37">
        <v>34647</v>
      </c>
      <c r="I17" s="37"/>
      <c r="J17" s="37">
        <f t="shared" si="0"/>
        <v>1341.4393311995732</v>
      </c>
      <c r="K17" s="37">
        <f t="shared" si="1"/>
        <v>3752.0155383623469</v>
      </c>
      <c r="L17" s="37">
        <f t="shared" si="2"/>
        <v>1665.1733079343089</v>
      </c>
      <c r="N17" s="20"/>
      <c r="O17" s="20"/>
      <c r="P17" s="20"/>
      <c r="Q17" s="20"/>
      <c r="R17" s="20"/>
      <c r="S17" s="20"/>
      <c r="T17" s="20"/>
      <c r="U17" s="20"/>
      <c r="V17" s="20"/>
    </row>
    <row r="18" spans="1:22" ht="12.75" customHeight="1" x14ac:dyDescent="0.2">
      <c r="A18" s="11">
        <v>2007</v>
      </c>
      <c r="B18" s="37">
        <v>54495772.899999999</v>
      </c>
      <c r="C18" s="37">
        <v>24005186.5</v>
      </c>
      <c r="D18" s="37">
        <v>78500959.400000006</v>
      </c>
      <c r="E18" s="37"/>
      <c r="F18" s="37">
        <v>36857</v>
      </c>
      <c r="G18" s="37">
        <v>5667</v>
      </c>
      <c r="H18" s="37">
        <v>42524</v>
      </c>
      <c r="I18" s="37"/>
      <c r="J18" s="37">
        <f t="shared" si="0"/>
        <v>1478.5732126868709</v>
      </c>
      <c r="K18" s="37">
        <f t="shared" si="1"/>
        <v>4235.9602082230458</v>
      </c>
      <c r="L18" s="37">
        <f t="shared" si="2"/>
        <v>1846.0389286050231</v>
      </c>
      <c r="N18" s="20"/>
      <c r="O18" s="20"/>
      <c r="P18" s="20"/>
      <c r="Q18" s="20"/>
      <c r="R18" s="20"/>
      <c r="S18" s="20"/>
      <c r="T18" s="20"/>
      <c r="U18" s="20"/>
      <c r="V18" s="20"/>
    </row>
    <row r="19" spans="1:22" ht="12.75" customHeight="1" x14ac:dyDescent="0.2">
      <c r="A19" s="11">
        <v>2008</v>
      </c>
      <c r="B19" s="37">
        <v>63227317.899999999</v>
      </c>
      <c r="C19" s="37">
        <v>30431957.899999999</v>
      </c>
      <c r="D19" s="37">
        <v>93659275.799999997</v>
      </c>
      <c r="E19" s="37"/>
      <c r="F19" s="37">
        <v>40426</v>
      </c>
      <c r="G19" s="37">
        <v>6394</v>
      </c>
      <c r="H19" s="37">
        <v>46820</v>
      </c>
      <c r="I19" s="37"/>
      <c r="J19" s="37">
        <f t="shared" si="0"/>
        <v>1564.0260698560332</v>
      </c>
      <c r="K19" s="37">
        <f t="shared" si="1"/>
        <v>4759.4554113231152</v>
      </c>
      <c r="L19" s="37">
        <f t="shared" si="2"/>
        <v>2000.4117001281502</v>
      </c>
      <c r="N19" s="20"/>
      <c r="O19" s="20"/>
      <c r="P19" s="20"/>
      <c r="Q19" s="20"/>
      <c r="R19" s="20"/>
      <c r="S19" s="20"/>
      <c r="T19" s="20"/>
      <c r="U19" s="20"/>
      <c r="V19" s="20"/>
    </row>
    <row r="20" spans="1:22" ht="12.75" customHeight="1" x14ac:dyDescent="0.2">
      <c r="A20" s="11">
        <v>2009</v>
      </c>
      <c r="B20" s="37">
        <v>32842903.100000001</v>
      </c>
      <c r="C20" s="37">
        <v>24746342.199999999</v>
      </c>
      <c r="D20" s="37">
        <v>57589245.299999997</v>
      </c>
      <c r="E20" s="37"/>
      <c r="F20" s="37">
        <v>20446</v>
      </c>
      <c r="G20" s="37">
        <v>4815</v>
      </c>
      <c r="H20" s="37">
        <v>25261</v>
      </c>
      <c r="I20" s="37"/>
      <c r="J20" s="37">
        <f t="shared" si="0"/>
        <v>1606.3241269686002</v>
      </c>
      <c r="K20" s="37">
        <f t="shared" si="1"/>
        <v>5139.427248182762</v>
      </c>
      <c r="L20" s="37">
        <f t="shared" si="2"/>
        <v>2279.7690233957483</v>
      </c>
      <c r="N20" s="20"/>
      <c r="O20" s="20"/>
      <c r="P20" s="20"/>
      <c r="Q20" s="20"/>
      <c r="R20" s="20"/>
      <c r="S20" s="20"/>
      <c r="T20" s="20"/>
      <c r="U20" s="20"/>
      <c r="V20" s="20"/>
    </row>
    <row r="21" spans="1:22" ht="12.75" customHeight="1" x14ac:dyDescent="0.2">
      <c r="A21" s="11">
        <v>2010</v>
      </c>
      <c r="B21" s="37">
        <v>73198756.299999997</v>
      </c>
      <c r="C21" s="37">
        <v>21164588</v>
      </c>
      <c r="D21" s="37">
        <v>94363344.299999997</v>
      </c>
      <c r="E21" s="37"/>
      <c r="F21" s="37">
        <v>41605</v>
      </c>
      <c r="G21" s="37">
        <v>3886</v>
      </c>
      <c r="H21" s="37">
        <v>45491</v>
      </c>
      <c r="I21" s="37"/>
      <c r="J21" s="37">
        <f t="shared" si="0"/>
        <v>1759.3740247566398</v>
      </c>
      <c r="K21" s="37">
        <f t="shared" si="1"/>
        <v>5446.368502316006</v>
      </c>
      <c r="L21" s="37">
        <f t="shared" si="2"/>
        <v>2074.3299619704994</v>
      </c>
      <c r="N21" s="20"/>
      <c r="O21" s="20"/>
      <c r="P21" s="20"/>
      <c r="Q21" s="20"/>
      <c r="R21" s="20"/>
      <c r="S21" s="20"/>
      <c r="T21" s="20"/>
      <c r="U21" s="20"/>
      <c r="V21" s="20"/>
    </row>
    <row r="22" spans="1:22" ht="12.75" customHeight="1" x14ac:dyDescent="0.2">
      <c r="A22" s="11">
        <v>2011</v>
      </c>
      <c r="B22" s="37">
        <v>96418938</v>
      </c>
      <c r="C22" s="37">
        <v>38009502.899999999</v>
      </c>
      <c r="D22" s="37">
        <v>134428440.90000001</v>
      </c>
      <c r="E22" s="37"/>
      <c r="F22" s="37">
        <v>50887</v>
      </c>
      <c r="G22" s="37">
        <v>5779</v>
      </c>
      <c r="H22" s="37">
        <v>56666</v>
      </c>
      <c r="I22" s="37"/>
      <c r="J22" s="37">
        <f t="shared" si="0"/>
        <v>1894.7656179377836</v>
      </c>
      <c r="K22" s="37">
        <f t="shared" si="1"/>
        <v>6577.17648382073</v>
      </c>
      <c r="L22" s="37">
        <f t="shared" si="2"/>
        <v>2372.2945134648644</v>
      </c>
      <c r="N22" s="20"/>
      <c r="O22" s="20"/>
      <c r="P22" s="20"/>
      <c r="Q22" s="20"/>
      <c r="R22" s="20"/>
      <c r="S22" s="20"/>
      <c r="T22" s="20"/>
      <c r="U22" s="20"/>
      <c r="V22" s="20"/>
    </row>
    <row r="23" spans="1:22" ht="12.75" customHeight="1" x14ac:dyDescent="0.2">
      <c r="A23" s="11">
        <v>2012</v>
      </c>
      <c r="B23" s="37">
        <v>79513277.299999997</v>
      </c>
      <c r="C23" s="37">
        <v>41792919.600000001</v>
      </c>
      <c r="D23" s="37">
        <v>121306196.90000001</v>
      </c>
      <c r="E23" s="37"/>
      <c r="F23" s="37">
        <v>38906</v>
      </c>
      <c r="G23" s="37">
        <v>5857</v>
      </c>
      <c r="H23" s="37">
        <v>44763</v>
      </c>
      <c r="I23" s="37"/>
      <c r="J23" s="37">
        <f t="shared" si="0"/>
        <v>2043.7278902996966</v>
      </c>
      <c r="K23" s="37">
        <f t="shared" si="1"/>
        <v>7135.5505548915826</v>
      </c>
      <c r="L23" s="37">
        <f t="shared" si="2"/>
        <v>2709.965750731631</v>
      </c>
      <c r="N23" s="20"/>
      <c r="O23" s="20"/>
      <c r="P23" s="20"/>
      <c r="Q23" s="20"/>
      <c r="R23" s="20"/>
      <c r="S23" s="20"/>
      <c r="T23" s="20"/>
      <c r="U23" s="20"/>
      <c r="V23" s="20"/>
    </row>
    <row r="24" spans="1:22" ht="12.75" customHeight="1" x14ac:dyDescent="0.2">
      <c r="A24" s="11">
        <v>2013</v>
      </c>
      <c r="B24" s="37">
        <v>74897724.099999994</v>
      </c>
      <c r="C24" s="37">
        <v>40984073.299999997</v>
      </c>
      <c r="D24" s="37">
        <v>115881797.40000001</v>
      </c>
      <c r="E24" s="37"/>
      <c r="F24" s="37">
        <v>36875</v>
      </c>
      <c r="G24" s="37">
        <v>5053</v>
      </c>
      <c r="H24" s="37">
        <v>41928</v>
      </c>
      <c r="I24" s="37"/>
      <c r="J24" s="37">
        <f t="shared" si="0"/>
        <v>2031.124721355932</v>
      </c>
      <c r="K24" s="37">
        <f t="shared" si="1"/>
        <v>8110.8397585592711</v>
      </c>
      <c r="L24" s="37">
        <f t="shared" si="2"/>
        <v>2763.8284058385807</v>
      </c>
      <c r="N24" s="20"/>
      <c r="O24" s="20"/>
      <c r="P24" s="20"/>
      <c r="Q24" s="20"/>
      <c r="R24" s="20"/>
      <c r="S24" s="20"/>
      <c r="T24" s="20"/>
      <c r="U24" s="20"/>
      <c r="V24" s="20"/>
    </row>
    <row r="25" spans="1:22" ht="12.75" customHeight="1" x14ac:dyDescent="0.2">
      <c r="A25" s="11">
        <v>2014</v>
      </c>
      <c r="B25" s="37">
        <v>85490357.099999994</v>
      </c>
      <c r="C25" s="37">
        <v>47669734.899999999</v>
      </c>
      <c r="D25" s="37">
        <v>133160092</v>
      </c>
      <c r="E25" s="37"/>
      <c r="F25" s="37">
        <v>44460</v>
      </c>
      <c r="G25" s="37">
        <v>5831</v>
      </c>
      <c r="H25" s="37">
        <v>50291</v>
      </c>
      <c r="I25" s="37"/>
      <c r="J25" s="37">
        <f t="shared" si="0"/>
        <v>1922.8600337381915</v>
      </c>
      <c r="K25" s="37">
        <f t="shared" si="1"/>
        <v>8175.2246441433717</v>
      </c>
      <c r="L25" s="37">
        <f t="shared" si="2"/>
        <v>2647.79169235052</v>
      </c>
      <c r="N25" s="20"/>
      <c r="O25" s="20"/>
      <c r="P25" s="20"/>
      <c r="Q25" s="20"/>
      <c r="R25" s="20"/>
      <c r="S25" s="20"/>
      <c r="T25" s="20"/>
      <c r="U25" s="20"/>
      <c r="V25" s="20"/>
    </row>
    <row r="26" spans="1:22" ht="12.75" customHeight="1" x14ac:dyDescent="0.2">
      <c r="A26" s="11">
        <v>2015</v>
      </c>
      <c r="B26" s="37">
        <v>83353653.599999994</v>
      </c>
      <c r="C26" s="37">
        <v>58932812.799999997</v>
      </c>
      <c r="D26" s="37">
        <v>142286466.40000001</v>
      </c>
      <c r="E26" s="37"/>
      <c r="F26" s="37">
        <v>47418</v>
      </c>
      <c r="G26" s="37">
        <v>7364</v>
      </c>
      <c r="H26" s="37">
        <v>54782</v>
      </c>
      <c r="I26" s="37"/>
      <c r="J26" s="37">
        <f t="shared" si="0"/>
        <v>1757.8483613817536</v>
      </c>
      <c r="K26" s="37">
        <f t="shared" si="1"/>
        <v>8002.8262900597501</v>
      </c>
      <c r="L26" s="37">
        <f t="shared" si="2"/>
        <v>2597.321499762696</v>
      </c>
      <c r="N26" s="20"/>
      <c r="O26" s="20"/>
      <c r="P26" s="20"/>
      <c r="Q26" s="20"/>
      <c r="R26" s="20"/>
      <c r="S26" s="20"/>
      <c r="T26" s="20"/>
      <c r="U26" s="20"/>
      <c r="V26" s="20"/>
    </row>
    <row r="27" spans="1:22" ht="12.75" customHeight="1" x14ac:dyDescent="0.2">
      <c r="A27" s="11">
        <v>2016</v>
      </c>
      <c r="B27" s="37">
        <v>27948807.899999999</v>
      </c>
      <c r="C27" s="37">
        <v>12337916.1</v>
      </c>
      <c r="D27" s="37">
        <v>40286724</v>
      </c>
      <c r="E27" s="37"/>
      <c r="F27" s="37">
        <v>37912</v>
      </c>
      <c r="G27" s="37">
        <v>4980</v>
      </c>
      <c r="H27" s="37">
        <v>42892</v>
      </c>
      <c r="I27" s="37"/>
      <c r="J27" s="37">
        <f t="shared" si="0"/>
        <v>737.20214971512974</v>
      </c>
      <c r="K27" s="37">
        <f t="shared" si="1"/>
        <v>2477.4931927710841</v>
      </c>
      <c r="L27" s="37">
        <f t="shared" si="2"/>
        <v>939.25962883521402</v>
      </c>
      <c r="N27" s="20"/>
      <c r="O27" s="20"/>
      <c r="P27" s="20"/>
      <c r="Q27" s="20"/>
      <c r="R27" s="20"/>
      <c r="S27" s="20"/>
      <c r="T27" s="20"/>
      <c r="U27" s="20"/>
      <c r="V27" s="20"/>
    </row>
    <row r="28" spans="1:22" ht="12.75" customHeight="1" x14ac:dyDescent="0.2">
      <c r="A28" s="18">
        <v>2017</v>
      </c>
      <c r="B28" s="37">
        <v>27280.1</v>
      </c>
      <c r="C28" s="37">
        <v>11970.9</v>
      </c>
      <c r="D28" s="37">
        <v>39251</v>
      </c>
      <c r="E28" s="37"/>
      <c r="F28" s="37">
        <v>72</v>
      </c>
      <c r="G28" s="37">
        <v>20</v>
      </c>
      <c r="H28" s="37">
        <v>92</v>
      </c>
      <c r="I28" s="37"/>
      <c r="J28" s="37">
        <f t="shared" si="0"/>
        <v>378.89027777777778</v>
      </c>
      <c r="K28" s="37">
        <f t="shared" si="1"/>
        <v>598.54499999999996</v>
      </c>
      <c r="L28" s="37">
        <f t="shared" si="2"/>
        <v>426.64130434782606</v>
      </c>
      <c r="N28" s="20"/>
      <c r="O28" s="20"/>
      <c r="P28" s="20"/>
      <c r="Q28" s="20"/>
      <c r="R28" s="20"/>
      <c r="S28" s="20"/>
      <c r="T28" s="20"/>
      <c r="U28" s="20"/>
      <c r="V28" s="20"/>
    </row>
    <row r="29" spans="1:22" ht="12.75" customHeight="1" x14ac:dyDescent="0.2">
      <c r="A29" s="143" t="s">
        <v>12</v>
      </c>
      <c r="B29" s="156">
        <v>880672465.60000014</v>
      </c>
      <c r="C29" s="156">
        <v>408689185.09999996</v>
      </c>
      <c r="D29" s="156">
        <v>1289361650.7</v>
      </c>
      <c r="E29" s="156"/>
      <c r="F29" s="156">
        <v>630096</v>
      </c>
      <c r="G29" s="156">
        <v>98746</v>
      </c>
      <c r="H29" s="156">
        <v>728842</v>
      </c>
      <c r="I29" s="156"/>
      <c r="J29" s="156">
        <f t="shared" ref="J29" si="3">B29/F29</f>
        <v>1397.6798227571674</v>
      </c>
      <c r="K29" s="156">
        <f t="shared" si="1"/>
        <v>4138.7923065238083</v>
      </c>
      <c r="L29" s="156">
        <f t="shared" si="2"/>
        <v>1769.0550910897014</v>
      </c>
      <c r="N29" s="20"/>
      <c r="O29" s="20"/>
      <c r="P29" s="20"/>
      <c r="Q29" s="20"/>
      <c r="R29" s="20"/>
      <c r="S29" s="20"/>
      <c r="T29" s="20"/>
      <c r="U29" s="20"/>
      <c r="V29" s="20"/>
    </row>
    <row r="30" spans="1:22" s="115" customFormat="1" ht="12.75" customHeight="1" x14ac:dyDescent="0.2">
      <c r="A30" s="20" t="s">
        <v>70</v>
      </c>
      <c r="B30" s="20"/>
      <c r="C30" s="20"/>
      <c r="D30" s="20"/>
      <c r="E30" s="20"/>
      <c r="F30" s="20"/>
      <c r="G30" s="20"/>
      <c r="H30" s="20"/>
      <c r="I30" s="20"/>
      <c r="J30" s="20"/>
      <c r="K30" s="21"/>
      <c r="L30" s="21"/>
      <c r="M30" s="68"/>
    </row>
    <row r="31" spans="1:22" ht="12.75" customHeight="1" x14ac:dyDescent="0.2">
      <c r="A31" s="105"/>
      <c r="K31" s="21"/>
      <c r="L31" s="21"/>
      <c r="N31" s="20"/>
      <c r="O31" s="20"/>
      <c r="P31" s="20"/>
      <c r="Q31" s="20"/>
      <c r="R31" s="20"/>
      <c r="S31" s="20"/>
      <c r="T31" s="20"/>
      <c r="U31" s="20"/>
      <c r="V31" s="20"/>
    </row>
    <row r="32" spans="1:22" ht="12.75" customHeight="1" x14ac:dyDescent="0.2">
      <c r="D32" s="157"/>
      <c r="E32" s="157"/>
      <c r="F32" s="19"/>
      <c r="G32" s="19"/>
      <c r="H32" s="19"/>
      <c r="I32" s="19"/>
      <c r="J32" s="21"/>
      <c r="K32" s="68"/>
      <c r="L32" s="68"/>
      <c r="N32" s="20"/>
      <c r="O32" s="20"/>
      <c r="P32" s="20"/>
      <c r="Q32" s="20"/>
      <c r="R32" s="20"/>
      <c r="S32" s="20"/>
      <c r="T32" s="20"/>
      <c r="U32" s="20"/>
      <c r="V32" s="20"/>
    </row>
    <row r="33" s="68" customFormat="1" ht="12.75" customHeight="1" x14ac:dyDescent="0.2"/>
    <row r="34" s="68" customFormat="1" ht="12.75" customHeight="1" x14ac:dyDescent="0.2"/>
    <row r="35" s="68" customFormat="1" ht="12.75" customHeight="1" x14ac:dyDescent="0.2"/>
    <row r="36" s="68" customFormat="1" ht="12.75" customHeight="1" x14ac:dyDescent="0.2"/>
    <row r="37" s="68" customFormat="1" ht="12.75" customHeight="1" x14ac:dyDescent="0.2"/>
    <row r="38" s="68" customFormat="1" ht="12.75" customHeight="1" x14ac:dyDescent="0.2"/>
    <row r="39" s="68" customFormat="1" ht="12.75" customHeight="1" x14ac:dyDescent="0.2"/>
    <row r="40" s="68" customFormat="1" ht="12.75" customHeight="1" x14ac:dyDescent="0.2"/>
    <row r="41" s="68" customFormat="1" ht="12.75" customHeight="1" x14ac:dyDescent="0.2"/>
    <row r="42" s="68" customFormat="1" ht="12.75" customHeight="1" x14ac:dyDescent="0.2"/>
    <row r="43" s="68" customFormat="1" ht="12.75" customHeight="1" x14ac:dyDescent="0.2"/>
    <row r="44" s="68" customFormat="1" ht="12.75" customHeight="1" x14ac:dyDescent="0.2"/>
    <row r="45" s="68" customFormat="1" ht="12.75" customHeight="1" x14ac:dyDescent="0.2"/>
    <row r="46" s="68" customFormat="1" ht="12.75" customHeight="1" x14ac:dyDescent="0.2"/>
    <row r="47" s="68" customFormat="1" ht="12.75" customHeight="1" x14ac:dyDescent="0.2"/>
    <row r="48" s="68" customFormat="1" ht="12.75" customHeight="1" x14ac:dyDescent="0.2"/>
    <row r="49" spans="1:20" s="68" customFormat="1" ht="12.75" customHeight="1" x14ac:dyDescent="0.2"/>
    <row r="50" spans="1:20" s="68" customFormat="1" ht="12.75" customHeight="1" x14ac:dyDescent="0.2"/>
    <row r="51" spans="1:20" s="68" customFormat="1" ht="12.75" customHeight="1" x14ac:dyDescent="0.2"/>
    <row r="52" spans="1:20" s="68" customFormat="1" ht="12.75" customHeight="1" x14ac:dyDescent="0.2"/>
    <row r="53" spans="1:20" s="68" customFormat="1" ht="12.75" customHeight="1" x14ac:dyDescent="0.2"/>
    <row r="54" spans="1:20" s="68" customFormat="1" ht="12.75" customHeight="1" x14ac:dyDescent="0.2"/>
    <row r="55" spans="1:20" s="68" customFormat="1" ht="12.75" customHeight="1" x14ac:dyDescent="0.2"/>
    <row r="56" spans="1:20" s="68" customFormat="1" ht="12.75" customHeight="1" x14ac:dyDescent="0.2"/>
    <row r="57" spans="1:20" s="68" customFormat="1" ht="12.75" customHeight="1" x14ac:dyDescent="0.2"/>
    <row r="58" spans="1:20" s="68" customFormat="1" ht="12.75" customHeight="1" x14ac:dyDescent="0.2"/>
    <row r="59" spans="1:20" s="68" customFormat="1" ht="12.75" customHeight="1" x14ac:dyDescent="0.2"/>
    <row r="60" spans="1:20" s="68" customFormat="1" ht="12.75" customHeight="1" x14ac:dyDescent="0.2"/>
    <row r="61" spans="1:20" s="68" customFormat="1" ht="12.75" customHeight="1" x14ac:dyDescent="0.2"/>
    <row r="62" spans="1:20" s="68" customFormat="1" ht="12.75" customHeight="1" x14ac:dyDescent="0.2"/>
    <row r="63" spans="1:20" s="21" customFormat="1" ht="12.75" customHeight="1" x14ac:dyDescent="0.2">
      <c r="A63" s="9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0" s="21" customFormat="1" ht="12.75" customHeight="1" x14ac:dyDescent="0.2">
      <c r="A64" s="9"/>
      <c r="K64" s="68"/>
      <c r="L64" s="68"/>
      <c r="M64" s="68"/>
      <c r="N64" s="68"/>
      <c r="O64" s="68"/>
      <c r="P64" s="68"/>
      <c r="Q64" s="68"/>
      <c r="R64" s="68"/>
      <c r="S64" s="68"/>
      <c r="T64" s="68"/>
    </row>
    <row r="65" spans="1:20" s="21" customFormat="1" ht="12.75" customHeight="1" x14ac:dyDescent="0.2">
      <c r="A65" s="9"/>
      <c r="K65" s="68"/>
      <c r="L65" s="68"/>
      <c r="M65" s="68"/>
      <c r="N65" s="68"/>
      <c r="O65" s="68"/>
      <c r="P65" s="68"/>
      <c r="Q65" s="68"/>
      <c r="R65" s="68"/>
      <c r="S65" s="68"/>
      <c r="T65" s="68"/>
    </row>
    <row r="66" spans="1:20" s="21" customFormat="1" ht="12.75" customHeight="1" x14ac:dyDescent="0.2">
      <c r="A66" s="9"/>
      <c r="K66" s="68"/>
      <c r="L66" s="68"/>
      <c r="M66" s="68"/>
      <c r="N66" s="68"/>
      <c r="O66" s="68"/>
      <c r="P66" s="68"/>
      <c r="Q66" s="68"/>
      <c r="R66" s="68"/>
      <c r="S66" s="68"/>
      <c r="T66" s="68"/>
    </row>
    <row r="67" spans="1:20" s="21" customFormat="1" ht="12.75" customHeight="1" x14ac:dyDescent="0.2">
      <c r="A67" s="9"/>
      <c r="K67" s="68"/>
      <c r="L67" s="68"/>
      <c r="M67" s="68"/>
      <c r="N67" s="68"/>
      <c r="O67" s="68"/>
      <c r="P67" s="68"/>
      <c r="Q67" s="68"/>
      <c r="R67" s="68"/>
      <c r="S67" s="68"/>
      <c r="T67" s="68"/>
    </row>
    <row r="68" spans="1:20" s="21" customFormat="1" ht="12.75" customHeight="1" x14ac:dyDescent="0.2">
      <c r="A68" s="9"/>
      <c r="K68" s="68"/>
      <c r="L68" s="68"/>
      <c r="M68" s="68"/>
      <c r="N68" s="68"/>
      <c r="O68" s="68"/>
      <c r="P68" s="68"/>
      <c r="Q68" s="68"/>
      <c r="R68" s="68"/>
      <c r="S68" s="68"/>
      <c r="T68" s="68"/>
    </row>
    <row r="69" spans="1:20" s="21" customFormat="1" ht="12.75" customHeight="1" x14ac:dyDescent="0.2">
      <c r="A69" s="9"/>
      <c r="K69" s="68"/>
      <c r="L69" s="68"/>
      <c r="M69" s="68"/>
      <c r="N69" s="68"/>
      <c r="O69" s="68"/>
      <c r="P69" s="68"/>
      <c r="Q69" s="68"/>
      <c r="R69" s="68"/>
      <c r="S69" s="68"/>
      <c r="T69" s="68"/>
    </row>
    <row r="70" spans="1:20" s="21" customFormat="1" ht="12.75" customHeight="1" x14ac:dyDescent="0.2">
      <c r="A70" s="9"/>
      <c r="K70" s="68"/>
      <c r="L70" s="68"/>
      <c r="M70" s="68"/>
      <c r="N70" s="68"/>
      <c r="O70" s="68"/>
      <c r="P70" s="68"/>
      <c r="Q70" s="68"/>
      <c r="R70" s="68"/>
      <c r="S70" s="68"/>
      <c r="T70" s="68"/>
    </row>
    <row r="71" spans="1:20" s="21" customFormat="1" ht="12.75" customHeight="1" x14ac:dyDescent="0.2">
      <c r="A71" s="9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s="21" customFormat="1" ht="12.75" customHeight="1" x14ac:dyDescent="0.2">
      <c r="A72" s="9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 s="21" customFormat="1" ht="12.75" customHeight="1" x14ac:dyDescent="0.2">
      <c r="A73" s="9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s="21" customFormat="1" ht="12.75" customHeight="1" x14ac:dyDescent="0.2">
      <c r="A74" s="9"/>
      <c r="K74" s="68"/>
      <c r="L74" s="68"/>
      <c r="M74" s="68"/>
      <c r="N74" s="68"/>
      <c r="O74" s="68"/>
      <c r="P74" s="68"/>
      <c r="Q74" s="68"/>
      <c r="R74" s="68"/>
      <c r="S74" s="68"/>
      <c r="T74" s="68"/>
    </row>
    <row r="75" spans="1:20" s="21" customFormat="1" ht="12.75" customHeight="1" x14ac:dyDescent="0.2">
      <c r="A75" s="9"/>
      <c r="K75" s="68"/>
      <c r="L75" s="68"/>
      <c r="M75" s="68"/>
      <c r="N75" s="68"/>
      <c r="O75" s="68"/>
      <c r="P75" s="68"/>
      <c r="Q75" s="68"/>
      <c r="R75" s="68"/>
      <c r="S75" s="68"/>
      <c r="T75" s="68"/>
    </row>
    <row r="76" spans="1:20" s="21" customFormat="1" ht="12.75" customHeight="1" x14ac:dyDescent="0.2">
      <c r="A76" s="9"/>
      <c r="K76" s="68"/>
      <c r="L76" s="68"/>
      <c r="M76" s="68"/>
      <c r="N76" s="68"/>
      <c r="O76" s="68"/>
      <c r="P76" s="68"/>
      <c r="Q76" s="68"/>
      <c r="R76" s="68"/>
      <c r="S76" s="68"/>
      <c r="T76" s="68"/>
    </row>
    <row r="77" spans="1:20" s="21" customFormat="1" ht="12.75" customHeight="1" x14ac:dyDescent="0.2">
      <c r="A77" s="9"/>
      <c r="K77" s="68"/>
      <c r="L77" s="68"/>
      <c r="M77" s="68"/>
      <c r="N77" s="68"/>
      <c r="O77" s="68"/>
      <c r="P77" s="68"/>
      <c r="Q77" s="68"/>
      <c r="R77" s="68"/>
      <c r="S77" s="68"/>
      <c r="T77" s="68"/>
    </row>
    <row r="78" spans="1:20" s="21" customFormat="1" ht="12.75" customHeight="1" x14ac:dyDescent="0.2">
      <c r="A78" s="9"/>
      <c r="K78" s="68"/>
      <c r="L78" s="68"/>
      <c r="M78" s="68"/>
      <c r="N78" s="68"/>
      <c r="O78" s="68"/>
      <c r="P78" s="68"/>
      <c r="Q78" s="68"/>
      <c r="R78" s="68"/>
      <c r="S78" s="68"/>
      <c r="T78" s="68"/>
    </row>
    <row r="79" spans="1:20" s="21" customFormat="1" ht="12.75" customHeight="1" x14ac:dyDescent="0.2">
      <c r="A79" s="9"/>
      <c r="K79" s="68"/>
      <c r="L79" s="68"/>
      <c r="M79" s="68"/>
      <c r="N79" s="68"/>
      <c r="O79" s="68"/>
      <c r="P79" s="68"/>
      <c r="Q79" s="68"/>
      <c r="R79" s="68"/>
      <c r="S79" s="68"/>
      <c r="T79" s="68"/>
    </row>
    <row r="80" spans="1:20" s="21" customFormat="1" ht="12.75" customHeight="1" x14ac:dyDescent="0.2">
      <c r="A80" s="18"/>
      <c r="B80" s="20"/>
      <c r="C80" s="20"/>
      <c r="D80" s="20"/>
      <c r="E80" s="20"/>
      <c r="F80" s="20"/>
      <c r="G80" s="20"/>
      <c r="H80" s="20"/>
      <c r="I80" s="20"/>
      <c r="K80" s="68"/>
      <c r="L80" s="68"/>
      <c r="M80" s="68"/>
      <c r="N80" s="68"/>
      <c r="O80" s="68"/>
      <c r="P80" s="68"/>
      <c r="Q80" s="68"/>
      <c r="R80" s="68"/>
      <c r="S80" s="68"/>
      <c r="T80" s="68"/>
    </row>
    <row r="81" spans="10:22" ht="12.75" customHeight="1" x14ac:dyDescent="0.2">
      <c r="J81" s="21"/>
      <c r="K81" s="68"/>
      <c r="L81" s="68"/>
      <c r="U81" s="20"/>
      <c r="V81" s="20"/>
    </row>
    <row r="82" spans="10:22" ht="12.75" customHeight="1" x14ac:dyDescent="0.2">
      <c r="J82" s="21"/>
      <c r="K82" s="68"/>
      <c r="L82" s="68"/>
      <c r="U82" s="20"/>
      <c r="V82" s="20"/>
    </row>
    <row r="83" spans="10:22" ht="12.75" customHeight="1" x14ac:dyDescent="0.2">
      <c r="J83" s="21"/>
      <c r="K83" s="68"/>
      <c r="L83" s="68"/>
      <c r="U83" s="20"/>
      <c r="V83" s="20"/>
    </row>
    <row r="84" spans="10:22" ht="12.75" customHeight="1" x14ac:dyDescent="0.2">
      <c r="J84" s="21"/>
      <c r="K84" s="68"/>
      <c r="L84" s="68"/>
      <c r="U84" s="20"/>
      <c r="V84" s="20"/>
    </row>
    <row r="85" spans="10:22" ht="12.75" customHeight="1" x14ac:dyDescent="0.2">
      <c r="J85" s="21"/>
      <c r="K85" s="68"/>
      <c r="L85" s="68"/>
      <c r="U85" s="20"/>
      <c r="V85" s="20"/>
    </row>
    <row r="86" spans="10:22" ht="12.75" customHeight="1" x14ac:dyDescent="0.2">
      <c r="J86" s="21"/>
      <c r="K86" s="68"/>
      <c r="L86" s="68"/>
      <c r="U86" s="20"/>
      <c r="V86" s="20"/>
    </row>
    <row r="87" spans="10:22" ht="12.75" customHeight="1" x14ac:dyDescent="0.2">
      <c r="J87" s="21"/>
      <c r="K87" s="68"/>
      <c r="L87" s="68"/>
      <c r="U87" s="20"/>
      <c r="V87" s="20"/>
    </row>
    <row r="88" spans="10:22" ht="12.75" customHeight="1" x14ac:dyDescent="0.2">
      <c r="J88" s="21"/>
      <c r="K88" s="68"/>
      <c r="L88" s="68"/>
      <c r="U88" s="20"/>
      <c r="V88" s="20"/>
    </row>
    <row r="89" spans="10:22" ht="12.75" customHeight="1" x14ac:dyDescent="0.2">
      <c r="J89" s="21"/>
      <c r="K89" s="68"/>
      <c r="L89" s="68"/>
      <c r="U89" s="20"/>
      <c r="V89" s="20"/>
    </row>
    <row r="90" spans="10:22" ht="12.75" customHeight="1" x14ac:dyDescent="0.2">
      <c r="J90" s="21"/>
      <c r="K90" s="68"/>
      <c r="L90" s="68"/>
      <c r="U90" s="20"/>
      <c r="V90" s="20"/>
    </row>
    <row r="91" spans="10:22" ht="12.75" customHeight="1" x14ac:dyDescent="0.2">
      <c r="J91" s="21"/>
      <c r="K91" s="68"/>
      <c r="L91" s="68"/>
      <c r="U91" s="20"/>
      <c r="V91" s="20"/>
    </row>
    <row r="92" spans="10:22" ht="12.75" customHeight="1" x14ac:dyDescent="0.2">
      <c r="J92" s="21"/>
      <c r="K92" s="68"/>
      <c r="L92" s="68"/>
      <c r="U92" s="20"/>
      <c r="V92" s="20"/>
    </row>
    <row r="93" spans="10:22" ht="12.75" customHeight="1" x14ac:dyDescent="0.2">
      <c r="J93" s="21"/>
      <c r="K93" s="68"/>
      <c r="L93" s="68"/>
      <c r="U93" s="20"/>
      <c r="V93" s="20"/>
    </row>
    <row r="94" spans="10:22" ht="12.75" customHeight="1" x14ac:dyDescent="0.2">
      <c r="J94" s="21"/>
      <c r="K94" s="68"/>
      <c r="L94" s="68"/>
      <c r="U94" s="20"/>
      <c r="V94" s="20"/>
    </row>
    <row r="95" spans="10:22" ht="12.75" customHeight="1" x14ac:dyDescent="0.2">
      <c r="J95" s="21"/>
      <c r="K95" s="68"/>
      <c r="L95" s="68"/>
      <c r="U95" s="20"/>
      <c r="V95" s="20"/>
    </row>
    <row r="96" spans="10:22" ht="12.75" customHeight="1" x14ac:dyDescent="0.2">
      <c r="J96" s="21"/>
      <c r="K96" s="68"/>
      <c r="L96" s="68"/>
      <c r="U96" s="20"/>
      <c r="V96" s="20"/>
    </row>
    <row r="97" spans="10:22" ht="12.75" customHeight="1" x14ac:dyDescent="0.2">
      <c r="J97" s="21"/>
      <c r="K97" s="68"/>
      <c r="L97" s="68"/>
      <c r="U97" s="20"/>
      <c r="V97" s="20"/>
    </row>
    <row r="98" spans="10:22" ht="12.75" customHeight="1" x14ac:dyDescent="0.2">
      <c r="J98" s="21"/>
      <c r="K98" s="68"/>
      <c r="L98" s="68"/>
      <c r="U98" s="20"/>
      <c r="V98" s="20"/>
    </row>
    <row r="99" spans="10:22" ht="12.75" customHeight="1" x14ac:dyDescent="0.2">
      <c r="J99" s="21"/>
      <c r="K99" s="68"/>
      <c r="L99" s="68"/>
      <c r="U99" s="20"/>
      <c r="V99" s="20"/>
    </row>
    <row r="100" spans="10:22" ht="12.75" customHeight="1" x14ac:dyDescent="0.2">
      <c r="J100" s="21"/>
      <c r="K100" s="68"/>
      <c r="L100" s="68"/>
      <c r="U100" s="20"/>
      <c r="V100" s="20"/>
    </row>
    <row r="101" spans="10:22" ht="12.75" customHeight="1" x14ac:dyDescent="0.2">
      <c r="J101" s="21"/>
      <c r="K101" s="68"/>
      <c r="L101" s="68"/>
      <c r="U101" s="20"/>
      <c r="V101" s="20"/>
    </row>
    <row r="102" spans="10:22" ht="12.75" customHeight="1" x14ac:dyDescent="0.2">
      <c r="J102" s="21"/>
      <c r="K102" s="68"/>
      <c r="L102" s="68"/>
      <c r="U102" s="20"/>
      <c r="V102" s="20"/>
    </row>
    <row r="103" spans="10:22" ht="12.75" customHeight="1" x14ac:dyDescent="0.2">
      <c r="J103" s="21"/>
      <c r="K103" s="68"/>
      <c r="L103" s="68"/>
      <c r="U103" s="20"/>
      <c r="V103" s="20"/>
    </row>
    <row r="104" spans="10:22" ht="12.75" customHeight="1" x14ac:dyDescent="0.2">
      <c r="J104" s="21"/>
      <c r="K104" s="68"/>
      <c r="L104" s="68"/>
      <c r="U104" s="20"/>
      <c r="V104" s="20"/>
    </row>
    <row r="105" spans="10:22" ht="12.75" customHeight="1" x14ac:dyDescent="0.2">
      <c r="J105" s="21"/>
      <c r="K105" s="68"/>
      <c r="L105" s="68"/>
      <c r="U105" s="20"/>
      <c r="V105" s="20"/>
    </row>
    <row r="106" spans="10:22" ht="12.75" customHeight="1" x14ac:dyDescent="0.2">
      <c r="J106" s="21"/>
      <c r="K106" s="68"/>
      <c r="L106" s="68"/>
      <c r="U106" s="20"/>
      <c r="V106" s="20"/>
    </row>
    <row r="107" spans="10:22" ht="12.75" customHeight="1" x14ac:dyDescent="0.2">
      <c r="J107" s="21"/>
      <c r="K107" s="68"/>
      <c r="L107" s="68"/>
      <c r="U107" s="20"/>
      <c r="V107" s="20"/>
    </row>
    <row r="108" spans="10:22" ht="12.75" customHeight="1" x14ac:dyDescent="0.2">
      <c r="J108" s="21"/>
      <c r="K108" s="68"/>
      <c r="L108" s="68"/>
      <c r="U108" s="20"/>
      <c r="V108" s="20"/>
    </row>
    <row r="109" spans="10:22" ht="12.75" customHeight="1" x14ac:dyDescent="0.2">
      <c r="K109" s="21"/>
      <c r="L109" s="21"/>
    </row>
    <row r="110" spans="10:22" ht="12.75" customHeight="1" x14ac:dyDescent="0.2">
      <c r="K110" s="21"/>
      <c r="L110" s="21"/>
    </row>
    <row r="111" spans="10:22" ht="12.75" customHeight="1" x14ac:dyDescent="0.2">
      <c r="K111" s="21"/>
      <c r="L111" s="21"/>
    </row>
    <row r="112" spans="10:22" ht="12.75" customHeight="1" x14ac:dyDescent="0.2">
      <c r="K112" s="21"/>
      <c r="L112" s="21"/>
    </row>
    <row r="113" spans="11:12" ht="12.75" customHeight="1" x14ac:dyDescent="0.2">
      <c r="K113" s="21"/>
      <c r="L113" s="21"/>
    </row>
    <row r="114" spans="11:12" ht="12.75" customHeight="1" x14ac:dyDescent="0.2">
      <c r="K114" s="21"/>
      <c r="L114" s="21"/>
    </row>
    <row r="115" spans="11:12" ht="12.75" customHeight="1" x14ac:dyDescent="0.2">
      <c r="K115" s="21"/>
      <c r="L115" s="21"/>
    </row>
    <row r="116" spans="11:12" ht="12.75" customHeight="1" x14ac:dyDescent="0.2">
      <c r="K116" s="21"/>
      <c r="L116" s="21"/>
    </row>
    <row r="117" spans="11:12" ht="12.75" customHeight="1" x14ac:dyDescent="0.2">
      <c r="K117" s="21"/>
      <c r="L117" s="21"/>
    </row>
    <row r="118" spans="11:12" ht="12.75" customHeight="1" x14ac:dyDescent="0.2">
      <c r="K118" s="21"/>
      <c r="L118" s="21"/>
    </row>
    <row r="119" spans="11:12" ht="12.75" customHeight="1" x14ac:dyDescent="0.2">
      <c r="K119" s="21"/>
      <c r="L119" s="21"/>
    </row>
    <row r="120" spans="11:12" ht="12.75" customHeight="1" x14ac:dyDescent="0.2">
      <c r="K120" s="21"/>
      <c r="L120" s="21"/>
    </row>
    <row r="121" spans="11:12" ht="12.75" customHeight="1" x14ac:dyDescent="0.2">
      <c r="K121" s="21"/>
      <c r="L121" s="21"/>
    </row>
    <row r="122" spans="11:12" ht="12.75" customHeight="1" x14ac:dyDescent="0.2">
      <c r="K122" s="21"/>
      <c r="L122" s="21"/>
    </row>
    <row r="123" spans="11:12" ht="12.75" customHeight="1" x14ac:dyDescent="0.2">
      <c r="K123" s="21"/>
      <c r="L123" s="21"/>
    </row>
    <row r="124" spans="11:12" ht="12.75" customHeight="1" x14ac:dyDescent="0.2">
      <c r="K124" s="21"/>
      <c r="L124" s="21"/>
    </row>
    <row r="125" spans="11:12" ht="12.75" customHeight="1" x14ac:dyDescent="0.2">
      <c r="K125" s="21"/>
      <c r="L125" s="21"/>
    </row>
    <row r="126" spans="11:12" ht="12.75" customHeight="1" x14ac:dyDescent="0.2">
      <c r="K126" s="21"/>
      <c r="L126" s="21"/>
    </row>
    <row r="127" spans="11:12" ht="12.75" customHeight="1" x14ac:dyDescent="0.2">
      <c r="K127" s="21"/>
      <c r="L127" s="21"/>
    </row>
    <row r="128" spans="11:12" ht="12.75" customHeight="1" x14ac:dyDescent="0.2">
      <c r="K128" s="21"/>
      <c r="L128" s="21"/>
    </row>
    <row r="129" spans="11:12" ht="12.75" customHeight="1" x14ac:dyDescent="0.2">
      <c r="K129" s="21"/>
      <c r="L129" s="21"/>
    </row>
    <row r="130" spans="11:12" ht="12.75" customHeight="1" x14ac:dyDescent="0.2">
      <c r="K130" s="21"/>
      <c r="L130" s="21"/>
    </row>
    <row r="131" spans="11:12" ht="12.75" customHeight="1" x14ac:dyDescent="0.2">
      <c r="K131" s="21"/>
      <c r="L131" s="21"/>
    </row>
    <row r="132" spans="11:12" ht="12.75" customHeight="1" x14ac:dyDescent="0.2">
      <c r="K132" s="21"/>
      <c r="L132" s="21"/>
    </row>
    <row r="133" spans="11:12" ht="12.75" customHeight="1" x14ac:dyDescent="0.2">
      <c r="K133" s="21"/>
      <c r="L133" s="21"/>
    </row>
    <row r="134" spans="11:12" ht="12.75" customHeight="1" x14ac:dyDescent="0.2">
      <c r="K134" s="21"/>
      <c r="L134" s="21"/>
    </row>
    <row r="135" spans="11:12" ht="12.75" customHeight="1" x14ac:dyDescent="0.2">
      <c r="K135" s="21"/>
      <c r="L135" s="21"/>
    </row>
    <row r="136" spans="11:12" ht="12.75" customHeight="1" x14ac:dyDescent="0.2">
      <c r="K136" s="21"/>
      <c r="L136" s="21"/>
    </row>
    <row r="137" spans="11:12" ht="12.75" customHeight="1" x14ac:dyDescent="0.2">
      <c r="K137" s="21"/>
      <c r="L137" s="21"/>
    </row>
    <row r="138" spans="11:12" ht="12.75" customHeight="1" x14ac:dyDescent="0.2">
      <c r="K138" s="21"/>
      <c r="L138" s="21"/>
    </row>
    <row r="139" spans="11:12" ht="12.75" customHeight="1" x14ac:dyDescent="0.2">
      <c r="K139" s="21"/>
      <c r="L139" s="21"/>
    </row>
    <row r="140" spans="11:12" ht="12.75" customHeight="1" x14ac:dyDescent="0.2">
      <c r="K140" s="21"/>
      <c r="L140" s="21"/>
    </row>
    <row r="141" spans="11:12" ht="12.75" customHeight="1" x14ac:dyDescent="0.2">
      <c r="K141" s="21"/>
      <c r="L141" s="21"/>
    </row>
    <row r="142" spans="11:12" ht="12.75" customHeight="1" x14ac:dyDescent="0.2">
      <c r="K142" s="21"/>
      <c r="L142" s="21"/>
    </row>
    <row r="143" spans="11:12" ht="12.75" customHeight="1" x14ac:dyDescent="0.2">
      <c r="K143" s="21"/>
      <c r="L143" s="21"/>
    </row>
    <row r="144" spans="11:12" ht="12.75" customHeight="1" x14ac:dyDescent="0.2">
      <c r="K144" s="21"/>
      <c r="L144" s="21"/>
    </row>
    <row r="145" spans="11:12" ht="12.75" customHeight="1" x14ac:dyDescent="0.2">
      <c r="K145" s="21"/>
      <c r="L145" s="21"/>
    </row>
    <row r="146" spans="11:12" ht="12.75" customHeight="1" x14ac:dyDescent="0.2">
      <c r="K146" s="21"/>
      <c r="L146" s="21"/>
    </row>
    <row r="147" spans="11:12" ht="12.75" customHeight="1" x14ac:dyDescent="0.2">
      <c r="K147" s="21"/>
      <c r="L147" s="21"/>
    </row>
    <row r="148" spans="11:12" ht="12.75" customHeight="1" x14ac:dyDescent="0.2">
      <c r="K148" s="21"/>
      <c r="L148" s="21"/>
    </row>
    <row r="149" spans="11:12" ht="12.75" customHeight="1" x14ac:dyDescent="0.2">
      <c r="K149" s="21"/>
      <c r="L149" s="21"/>
    </row>
    <row r="150" spans="11:12" ht="12.75" customHeight="1" x14ac:dyDescent="0.2">
      <c r="K150" s="21"/>
      <c r="L150" s="21"/>
    </row>
    <row r="151" spans="11:12" ht="12.75" customHeight="1" x14ac:dyDescent="0.2">
      <c r="K151" s="21"/>
      <c r="L151" s="21"/>
    </row>
    <row r="152" spans="11:12" ht="12.75" customHeight="1" x14ac:dyDescent="0.2">
      <c r="K152" s="21"/>
      <c r="L152" s="21"/>
    </row>
    <row r="153" spans="11:12" ht="12.75" customHeight="1" x14ac:dyDescent="0.2">
      <c r="K153" s="21"/>
      <c r="L153" s="21"/>
    </row>
    <row r="154" spans="11:12" ht="12.75" customHeight="1" x14ac:dyDescent="0.2">
      <c r="K154" s="21"/>
      <c r="L154" s="21"/>
    </row>
    <row r="155" spans="11:12" ht="12.75" customHeight="1" x14ac:dyDescent="0.2">
      <c r="K155" s="21"/>
      <c r="L155" s="21"/>
    </row>
    <row r="156" spans="11:12" ht="12.75" customHeight="1" x14ac:dyDescent="0.2">
      <c r="K156" s="21"/>
      <c r="L156" s="21"/>
    </row>
    <row r="157" spans="11:12" ht="12.75" customHeight="1" x14ac:dyDescent="0.2">
      <c r="K157" s="21"/>
      <c r="L157" s="21"/>
    </row>
    <row r="158" spans="11:12" ht="12.75" customHeight="1" x14ac:dyDescent="0.2">
      <c r="K158" s="21"/>
      <c r="L158" s="21"/>
    </row>
    <row r="159" spans="11:12" ht="12.75" customHeight="1" x14ac:dyDescent="0.2">
      <c r="K159" s="21"/>
      <c r="L159" s="21"/>
    </row>
    <row r="160" spans="11:12" ht="12.75" customHeight="1" x14ac:dyDescent="0.2">
      <c r="K160" s="21"/>
      <c r="L160" s="21"/>
    </row>
    <row r="161" spans="11:12" ht="12.75" customHeight="1" x14ac:dyDescent="0.2">
      <c r="K161" s="21"/>
      <c r="L161" s="21"/>
    </row>
    <row r="162" spans="11:12" ht="12.75" customHeight="1" x14ac:dyDescent="0.2">
      <c r="K162" s="21"/>
      <c r="L162" s="21"/>
    </row>
    <row r="163" spans="11:12" ht="12.75" customHeight="1" x14ac:dyDescent="0.2">
      <c r="K163" s="21"/>
      <c r="L163" s="21"/>
    </row>
    <row r="164" spans="11:12" ht="12.75" customHeight="1" x14ac:dyDescent="0.2">
      <c r="K164" s="21"/>
      <c r="L164" s="21"/>
    </row>
    <row r="165" spans="11:12" ht="12.75" customHeight="1" x14ac:dyDescent="0.2">
      <c r="K165" s="21"/>
      <c r="L165" s="21"/>
    </row>
    <row r="166" spans="11:12" ht="12.75" customHeight="1" x14ac:dyDescent="0.2">
      <c r="K166" s="21"/>
      <c r="L166" s="21"/>
    </row>
    <row r="167" spans="11:12" ht="12.75" customHeight="1" x14ac:dyDescent="0.2">
      <c r="K167" s="21"/>
      <c r="L167" s="21"/>
    </row>
    <row r="168" spans="11:12" ht="12.75" customHeight="1" x14ac:dyDescent="0.2">
      <c r="K168" s="21"/>
      <c r="L168" s="21"/>
    </row>
    <row r="169" spans="11:12" ht="12.75" customHeight="1" x14ac:dyDescent="0.2">
      <c r="K169" s="21"/>
    </row>
  </sheetData>
  <mergeCells count="3">
    <mergeCell ref="J6:L6"/>
    <mergeCell ref="F6:H6"/>
    <mergeCell ref="B6:D6"/>
  </mergeCells>
  <phoneticPr fontId="3" type="noConversion"/>
  <pageMargins left="0.70866141732283472" right="0.15748031496062992" top="0.98425196850393704" bottom="0.55118110236220474" header="0.51181102362204722" footer="0.51181102362204722"/>
  <pageSetup paperSize="9" scale="76" orientation="portrait" r:id="rId1"/>
  <headerFooter alignWithMargins="0">
    <oddHeader>&amp;R&amp;"Arial,Fet"LASTBILAR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16385" r:id="rId4">
          <objectPr defaultSize="0" autoLine="0" autoPict="0" r:id="rId5">
            <anchor moveWithCells="1">
              <from>
                <xdr:col>0</xdr:col>
                <xdr:colOff>38100</xdr:colOff>
                <xdr:row>30</xdr:row>
                <xdr:rowOff>114300</xdr:rowOff>
              </from>
              <to>
                <xdr:col>1</xdr:col>
                <xdr:colOff>419100</xdr:colOff>
                <xdr:row>32</xdr:row>
                <xdr:rowOff>28575</xdr:rowOff>
              </to>
            </anchor>
          </objectPr>
        </oleObject>
      </mc:Choice>
      <mc:Fallback>
        <oleObject progId="Paint.Picture" shapeId="1638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9">
    <pageSetUpPr fitToPage="1"/>
  </sheetPr>
  <dimension ref="A1:R61"/>
  <sheetViews>
    <sheetView showGridLines="0" zoomScaleNormal="100" workbookViewId="0">
      <selection activeCell="G31" sqref="G31"/>
    </sheetView>
  </sheetViews>
  <sheetFormatPr defaultRowHeight="12.75" customHeight="1" x14ac:dyDescent="0.2"/>
  <cols>
    <col min="1" max="1" width="14.5703125" style="24" customWidth="1"/>
    <col min="2" max="2" width="18.28515625" style="24" customWidth="1"/>
    <col min="3" max="3" width="17.7109375" style="24" customWidth="1"/>
    <col min="4" max="4" width="21.85546875" style="24" customWidth="1"/>
    <col min="5" max="5" width="20.5703125" style="24" customWidth="1"/>
    <col min="6" max="6" width="14" style="24" bestFit="1" customWidth="1"/>
    <col min="7" max="7" width="10" style="24" bestFit="1" customWidth="1"/>
    <col min="8" max="8" width="9.28515625" style="24" bestFit="1" customWidth="1"/>
    <col min="9" max="16384" width="9.140625" style="24"/>
  </cols>
  <sheetData>
    <row r="1" spans="1:14" ht="12.75" customHeight="1" x14ac:dyDescent="0.2">
      <c r="E1" s="45"/>
    </row>
    <row r="2" spans="1:14" ht="12.75" customHeight="1" x14ac:dyDescent="0.2">
      <c r="A2" s="112" t="s">
        <v>185</v>
      </c>
    </row>
    <row r="3" spans="1:14" ht="12.75" customHeight="1" x14ac:dyDescent="0.2">
      <c r="A3" s="92" t="s">
        <v>210</v>
      </c>
    </row>
    <row r="4" spans="1:14" ht="12.75" customHeight="1" x14ac:dyDescent="0.2">
      <c r="A4" s="252" t="s">
        <v>251</v>
      </c>
    </row>
    <row r="5" spans="1:14" ht="12.75" customHeight="1" x14ac:dyDescent="0.2">
      <c r="A5" s="62"/>
      <c r="B5" s="62"/>
      <c r="C5" s="62"/>
      <c r="D5" s="62"/>
      <c r="H5" s="20"/>
      <c r="I5" s="20"/>
      <c r="J5" s="20"/>
      <c r="K5" s="20"/>
      <c r="L5" s="20"/>
      <c r="M5" s="20"/>
      <c r="N5" s="20"/>
    </row>
    <row r="6" spans="1:14" s="20" customFormat="1" ht="12.75" customHeight="1" x14ac:dyDescent="0.2">
      <c r="A6" s="26" t="s">
        <v>52</v>
      </c>
      <c r="B6" s="138" t="s">
        <v>71</v>
      </c>
      <c r="C6" s="138" t="s">
        <v>72</v>
      </c>
      <c r="D6" s="138" t="s">
        <v>16</v>
      </c>
      <c r="H6" s="24"/>
      <c r="I6" s="24"/>
      <c r="J6" s="24"/>
      <c r="K6" s="24"/>
      <c r="L6" s="24"/>
      <c r="M6" s="24"/>
      <c r="N6" s="24"/>
    </row>
    <row r="7" spans="1:14" ht="12.75" customHeight="1" x14ac:dyDescent="0.2">
      <c r="A7" s="101" t="s">
        <v>73</v>
      </c>
      <c r="B7" s="37">
        <v>11914784.699999999</v>
      </c>
      <c r="C7" s="37">
        <v>17188</v>
      </c>
      <c r="D7" s="37">
        <f>B7/C7</f>
        <v>693.20367116592968</v>
      </c>
    </row>
    <row r="8" spans="1:14" ht="12.75" customHeight="1" x14ac:dyDescent="0.2">
      <c r="A8" s="50" t="s">
        <v>53</v>
      </c>
      <c r="B8" s="37">
        <v>108072509.2</v>
      </c>
      <c r="C8" s="37">
        <v>89374</v>
      </c>
      <c r="D8" s="37">
        <f t="shared" ref="D8:D23" si="0">B8/C8</f>
        <v>1209.21642983418</v>
      </c>
    </row>
    <row r="9" spans="1:14" ht="12.75" customHeight="1" x14ac:dyDescent="0.2">
      <c r="A9" s="50" t="s">
        <v>54</v>
      </c>
      <c r="B9" s="37">
        <v>232512915.5</v>
      </c>
      <c r="C9" s="37">
        <v>166303</v>
      </c>
      <c r="D9" s="37">
        <f t="shared" si="0"/>
        <v>1398.1282087514958</v>
      </c>
    </row>
    <row r="10" spans="1:14" ht="12.75" customHeight="1" x14ac:dyDescent="0.2">
      <c r="A10" s="50" t="s">
        <v>55</v>
      </c>
      <c r="B10" s="37">
        <v>303627390.80000001</v>
      </c>
      <c r="C10" s="37">
        <v>201330</v>
      </c>
      <c r="D10" s="37">
        <f t="shared" si="0"/>
        <v>1508.1080355635027</v>
      </c>
    </row>
    <row r="11" spans="1:14" ht="12.75" customHeight="1" x14ac:dyDescent="0.2">
      <c r="A11" s="50" t="s">
        <v>56</v>
      </c>
      <c r="B11" s="37">
        <v>224544865.40000001</v>
      </c>
      <c r="C11" s="37">
        <v>155901</v>
      </c>
      <c r="D11" s="37">
        <f t="shared" si="0"/>
        <v>1440.3042020256446</v>
      </c>
    </row>
    <row r="12" spans="1:14" ht="12.75" customHeight="1" x14ac:dyDescent="0.2">
      <c r="A12" s="50" t="s">
        <v>57</v>
      </c>
      <c r="B12" s="37">
        <v>7135691.4000000004</v>
      </c>
      <c r="C12" s="37">
        <v>6993</v>
      </c>
      <c r="D12" s="37">
        <f t="shared" si="0"/>
        <v>1020.4048906048906</v>
      </c>
    </row>
    <row r="13" spans="1:14" ht="12.75" customHeight="1" x14ac:dyDescent="0.2">
      <c r="A13" s="50" t="s">
        <v>58</v>
      </c>
      <c r="B13" s="37">
        <v>6046439.2000000002</v>
      </c>
      <c r="C13" s="37">
        <v>5100</v>
      </c>
      <c r="D13" s="37">
        <f t="shared" si="0"/>
        <v>1185.5763137254903</v>
      </c>
    </row>
    <row r="14" spans="1:14" ht="12.75" customHeight="1" x14ac:dyDescent="0.2">
      <c r="A14" s="50" t="s">
        <v>59</v>
      </c>
      <c r="B14" s="37">
        <v>10307336.4</v>
      </c>
      <c r="C14" s="37">
        <v>6321</v>
      </c>
      <c r="D14" s="37">
        <f t="shared" si="0"/>
        <v>1630.649644043664</v>
      </c>
    </row>
    <row r="15" spans="1:14" ht="12.75" customHeight="1" x14ac:dyDescent="0.2">
      <c r="A15" s="50" t="s">
        <v>60</v>
      </c>
      <c r="B15" s="37">
        <v>10615325.9</v>
      </c>
      <c r="C15" s="37">
        <v>6396</v>
      </c>
      <c r="D15" s="37">
        <f t="shared" si="0"/>
        <v>1659.6819731081928</v>
      </c>
    </row>
    <row r="16" spans="1:14" ht="12.75" customHeight="1" x14ac:dyDescent="0.2">
      <c r="A16" s="50" t="s">
        <v>61</v>
      </c>
      <c r="B16" s="37">
        <v>41647930.200000003</v>
      </c>
      <c r="C16" s="37">
        <v>13859</v>
      </c>
      <c r="D16" s="37">
        <f t="shared" si="0"/>
        <v>3005.1179883108452</v>
      </c>
    </row>
    <row r="17" spans="1:18" ht="12.75" customHeight="1" x14ac:dyDescent="0.2">
      <c r="A17" s="50" t="s">
        <v>62</v>
      </c>
      <c r="B17" s="37">
        <v>6449031.9000000004</v>
      </c>
      <c r="C17" s="37">
        <v>2552</v>
      </c>
      <c r="D17" s="37">
        <f t="shared" si="0"/>
        <v>2527.0501175548593</v>
      </c>
    </row>
    <row r="18" spans="1:18" ht="12.75" customHeight="1" x14ac:dyDescent="0.2">
      <c r="A18" s="50" t="s">
        <v>63</v>
      </c>
      <c r="B18" s="37">
        <v>714677.2</v>
      </c>
      <c r="C18" s="37">
        <v>848</v>
      </c>
      <c r="D18" s="37">
        <f t="shared" si="0"/>
        <v>842.77971698113197</v>
      </c>
    </row>
    <row r="19" spans="1:18" ht="12.75" customHeight="1" x14ac:dyDescent="0.2">
      <c r="A19" s="50" t="s">
        <v>64</v>
      </c>
      <c r="B19" s="37">
        <v>26945489.699999999</v>
      </c>
      <c r="C19" s="37">
        <v>7374</v>
      </c>
      <c r="D19" s="37">
        <f t="shared" si="0"/>
        <v>3654.1211960943856</v>
      </c>
    </row>
    <row r="20" spans="1:18" ht="12.75" customHeight="1" x14ac:dyDescent="0.2">
      <c r="A20" s="50" t="s">
        <v>65</v>
      </c>
      <c r="B20" s="37">
        <v>203053587.69999999</v>
      </c>
      <c r="C20" s="37">
        <v>30855</v>
      </c>
      <c r="D20" s="37">
        <f t="shared" si="0"/>
        <v>6580.8973488899692</v>
      </c>
    </row>
    <row r="21" spans="1:18" ht="12.75" customHeight="1" x14ac:dyDescent="0.2">
      <c r="A21" s="50" t="s">
        <v>66</v>
      </c>
      <c r="B21" s="37">
        <v>51054071.299999997</v>
      </c>
      <c r="C21" s="37">
        <v>8331</v>
      </c>
      <c r="D21" s="37">
        <f t="shared" si="0"/>
        <v>6128.204453246909</v>
      </c>
    </row>
    <row r="22" spans="1:18" ht="12.75" customHeight="1" x14ac:dyDescent="0.2">
      <c r="A22" s="50" t="s">
        <v>67</v>
      </c>
      <c r="B22" s="37">
        <v>44719604.200000003</v>
      </c>
      <c r="C22" s="37">
        <v>10117</v>
      </c>
      <c r="D22" s="37">
        <f t="shared" si="0"/>
        <v>4420.2435702283292</v>
      </c>
      <c r="H22" s="223"/>
      <c r="I22" s="70"/>
      <c r="J22" s="224"/>
      <c r="K22" s="21"/>
      <c r="L22" s="21"/>
      <c r="M22" s="21"/>
      <c r="N22" s="21"/>
    </row>
    <row r="23" spans="1:18" s="21" customFormat="1" ht="12.75" customHeight="1" x14ac:dyDescent="0.2">
      <c r="A23" s="143" t="s">
        <v>12</v>
      </c>
      <c r="B23" s="208">
        <v>1289361650.7</v>
      </c>
      <c r="C23" s="208">
        <v>728842</v>
      </c>
      <c r="D23" s="208">
        <f t="shared" si="0"/>
        <v>1769.0550910897014</v>
      </c>
      <c r="E23" s="223"/>
      <c r="F23" s="24"/>
      <c r="G23" s="24"/>
      <c r="H23" s="24"/>
      <c r="I23" s="24"/>
      <c r="J23" s="24"/>
      <c r="K23" s="24"/>
      <c r="L23" s="24"/>
      <c r="M23" s="24"/>
      <c r="N23" s="24"/>
    </row>
    <row r="24" spans="1:18" ht="12.75" customHeight="1" x14ac:dyDescent="0.2">
      <c r="A24" s="66" t="s">
        <v>256</v>
      </c>
      <c r="B24" s="225"/>
      <c r="C24" s="225"/>
      <c r="D24" s="225"/>
    </row>
    <row r="26" spans="1:18" ht="20.25" customHeight="1" x14ac:dyDescent="0.2">
      <c r="B26" s="225"/>
      <c r="C26" s="225"/>
      <c r="D26" s="225"/>
      <c r="J26" s="21"/>
      <c r="K26" s="20"/>
      <c r="L26" s="21"/>
      <c r="M26" s="20"/>
      <c r="N26" s="20"/>
      <c r="O26" s="20"/>
      <c r="P26" s="20"/>
      <c r="Q26" s="20"/>
      <c r="R26" s="20"/>
    </row>
    <row r="27" spans="1:18" ht="20.25" customHeight="1" x14ac:dyDescent="0.2">
      <c r="B27" s="225"/>
      <c r="C27" s="225"/>
      <c r="D27" s="225"/>
      <c r="J27" s="21"/>
      <c r="K27" s="20"/>
      <c r="L27" s="21"/>
      <c r="M27" s="20"/>
      <c r="N27" s="20"/>
      <c r="O27" s="20"/>
      <c r="P27" s="20"/>
      <c r="Q27" s="20"/>
      <c r="R27" s="20"/>
    </row>
    <row r="28" spans="1:18" s="20" customFormat="1" ht="12.75" customHeight="1" x14ac:dyDescent="0.2">
      <c r="A28" s="112" t="s">
        <v>186</v>
      </c>
      <c r="B28" s="226"/>
      <c r="C28" s="24"/>
      <c r="E28" s="23"/>
      <c r="F28" s="21"/>
      <c r="G28" s="21"/>
    </row>
    <row r="29" spans="1:18" s="20" customFormat="1" ht="12.75" customHeight="1" x14ac:dyDescent="0.2">
      <c r="A29" s="92" t="s">
        <v>209</v>
      </c>
      <c r="E29" s="21"/>
      <c r="F29" s="21"/>
      <c r="G29" s="21"/>
    </row>
    <row r="30" spans="1:18" s="20" customFormat="1" ht="12.75" customHeight="1" x14ac:dyDescent="0.2">
      <c r="A30" s="252" t="s">
        <v>252</v>
      </c>
      <c r="E30" s="21"/>
      <c r="F30" s="21"/>
      <c r="G30" s="21"/>
    </row>
    <row r="31" spans="1:18" s="20" customFormat="1" ht="12.75" customHeight="1" x14ac:dyDescent="0.2">
      <c r="A31" s="16"/>
      <c r="B31" s="16"/>
      <c r="C31" s="16"/>
      <c r="D31" s="16"/>
      <c r="E31" s="21"/>
      <c r="F31" s="21"/>
      <c r="G31" s="21"/>
    </row>
    <row r="32" spans="1:18" s="20" customFormat="1" ht="12.75" customHeight="1" x14ac:dyDescent="0.2">
      <c r="A32" s="26" t="s">
        <v>74</v>
      </c>
      <c r="B32" s="138" t="s">
        <v>14</v>
      </c>
      <c r="C32" s="138" t="s">
        <v>72</v>
      </c>
      <c r="D32" s="138" t="s">
        <v>16</v>
      </c>
      <c r="E32" s="21"/>
      <c r="F32" s="21"/>
      <c r="G32" s="21"/>
    </row>
    <row r="33" spans="1:9" s="20" customFormat="1" ht="12.75" customHeight="1" x14ac:dyDescent="0.2">
      <c r="A33" s="142" t="s">
        <v>75</v>
      </c>
      <c r="B33" s="37">
        <v>82338392.400000006</v>
      </c>
      <c r="C33" s="37">
        <v>83368</v>
      </c>
      <c r="D33" s="37">
        <v>987.64984646387109</v>
      </c>
      <c r="E33" s="70"/>
      <c r="F33" s="70"/>
      <c r="G33" s="70"/>
      <c r="H33" s="12"/>
      <c r="I33" s="12"/>
    </row>
    <row r="34" spans="1:9" s="20" customFormat="1" ht="12.75" customHeight="1" x14ac:dyDescent="0.2">
      <c r="A34" s="11" t="s">
        <v>31</v>
      </c>
      <c r="B34" s="37">
        <v>646751541.29999995</v>
      </c>
      <c r="C34" s="37">
        <v>446746</v>
      </c>
      <c r="D34" s="37">
        <v>1447.694084110434</v>
      </c>
      <c r="E34" s="70"/>
      <c r="F34" s="70"/>
      <c r="G34" s="70"/>
      <c r="H34" s="12"/>
      <c r="I34" s="12"/>
    </row>
    <row r="35" spans="1:9" s="20" customFormat="1" ht="12.75" customHeight="1" x14ac:dyDescent="0.2">
      <c r="A35" s="11" t="s">
        <v>32</v>
      </c>
      <c r="B35" s="37">
        <v>150618474.5</v>
      </c>
      <c r="C35" s="37">
        <v>101319</v>
      </c>
      <c r="D35" s="37">
        <v>1486.5767970469508</v>
      </c>
      <c r="E35" s="70"/>
      <c r="F35" s="70"/>
      <c r="G35" s="70"/>
      <c r="H35" s="12"/>
      <c r="I35" s="12"/>
    </row>
    <row r="36" spans="1:9" s="20" customFormat="1" ht="12.75" customHeight="1" x14ac:dyDescent="0.2">
      <c r="A36" s="11" t="s">
        <v>33</v>
      </c>
      <c r="B36" s="37">
        <v>7978044.5999999996</v>
      </c>
      <c r="C36" s="37">
        <v>6118</v>
      </c>
      <c r="D36" s="37">
        <v>1304.0282118339326</v>
      </c>
      <c r="E36" s="70"/>
      <c r="F36" s="70"/>
      <c r="G36" s="70"/>
      <c r="H36" s="12"/>
      <c r="I36" s="12"/>
    </row>
    <row r="37" spans="1:9" s="20" customFormat="1" ht="12.75" customHeight="1" x14ac:dyDescent="0.2">
      <c r="A37" s="11" t="s">
        <v>34</v>
      </c>
      <c r="B37" s="37">
        <v>2942992.9</v>
      </c>
      <c r="C37" s="37">
        <v>2170</v>
      </c>
      <c r="D37" s="37">
        <v>1356.217926267281</v>
      </c>
      <c r="E37" s="70"/>
      <c r="F37" s="70"/>
      <c r="G37" s="70"/>
      <c r="H37" s="12"/>
      <c r="I37" s="12"/>
    </row>
    <row r="38" spans="1:9" s="20" customFormat="1" ht="12.75" customHeight="1" x14ac:dyDescent="0.2">
      <c r="A38" s="11" t="s">
        <v>35</v>
      </c>
      <c r="B38" s="37">
        <v>1995376.9</v>
      </c>
      <c r="C38" s="37">
        <v>1804</v>
      </c>
      <c r="D38" s="37">
        <v>1106.084756097561</v>
      </c>
      <c r="E38" s="70"/>
      <c r="F38" s="70"/>
      <c r="G38" s="70"/>
      <c r="H38" s="12"/>
      <c r="I38" s="12"/>
    </row>
    <row r="39" spans="1:9" s="20" customFormat="1" ht="12.75" customHeight="1" x14ac:dyDescent="0.2">
      <c r="A39" s="11" t="s">
        <v>36</v>
      </c>
      <c r="B39" s="37">
        <v>2203315.7999999998</v>
      </c>
      <c r="C39" s="37">
        <v>1649</v>
      </c>
      <c r="D39" s="37">
        <v>1336.1526986052152</v>
      </c>
      <c r="E39" s="70"/>
      <c r="F39" s="70"/>
      <c r="G39" s="70"/>
      <c r="H39" s="12"/>
      <c r="I39" s="12"/>
    </row>
    <row r="40" spans="1:9" s="20" customFormat="1" ht="12.75" customHeight="1" x14ac:dyDescent="0.2">
      <c r="A40" s="11" t="s">
        <v>37</v>
      </c>
      <c r="B40" s="37">
        <v>2246120.9</v>
      </c>
      <c r="C40" s="37">
        <v>1507</v>
      </c>
      <c r="D40" s="37">
        <v>1490.4584605175846</v>
      </c>
      <c r="E40" s="227"/>
      <c r="F40" s="70"/>
      <c r="G40" s="70"/>
      <c r="H40" s="12"/>
      <c r="I40" s="12"/>
    </row>
    <row r="41" spans="1:9" s="20" customFormat="1" ht="12.75" customHeight="1" x14ac:dyDescent="0.2">
      <c r="A41" s="11" t="s">
        <v>38</v>
      </c>
      <c r="B41" s="37">
        <v>6752760.0999999996</v>
      </c>
      <c r="C41" s="37">
        <v>4030</v>
      </c>
      <c r="D41" s="37">
        <v>1675.6228535980149</v>
      </c>
      <c r="E41" s="70"/>
      <c r="F41" s="70"/>
      <c r="G41" s="70"/>
      <c r="H41" s="12"/>
      <c r="I41" s="12"/>
    </row>
    <row r="42" spans="1:9" s="20" customFormat="1" ht="12.75" customHeight="1" x14ac:dyDescent="0.2">
      <c r="A42" s="11" t="s">
        <v>39</v>
      </c>
      <c r="B42" s="37">
        <v>4338704</v>
      </c>
      <c r="C42" s="37">
        <v>3071</v>
      </c>
      <c r="D42" s="37">
        <v>1412.7984369912081</v>
      </c>
      <c r="E42" s="70"/>
      <c r="F42" s="70"/>
      <c r="G42" s="70"/>
      <c r="H42" s="12"/>
      <c r="I42" s="12"/>
    </row>
    <row r="43" spans="1:9" s="20" customFormat="1" ht="12.75" customHeight="1" x14ac:dyDescent="0.2">
      <c r="A43" s="11" t="s">
        <v>40</v>
      </c>
      <c r="B43" s="37">
        <v>5732330.2999999998</v>
      </c>
      <c r="C43" s="37">
        <v>3231</v>
      </c>
      <c r="D43" s="37">
        <v>1774.1659857629215</v>
      </c>
      <c r="E43" s="70"/>
      <c r="F43" s="70"/>
      <c r="G43" s="70"/>
      <c r="H43" s="12"/>
      <c r="I43" s="12"/>
    </row>
    <row r="44" spans="1:9" s="20" customFormat="1" ht="12.75" customHeight="1" x14ac:dyDescent="0.2">
      <c r="A44" s="11" t="s">
        <v>41</v>
      </c>
      <c r="B44" s="37">
        <v>10289290.5</v>
      </c>
      <c r="C44" s="37">
        <v>4760</v>
      </c>
      <c r="D44" s="37">
        <v>2161.6156512605044</v>
      </c>
      <c r="E44" s="70"/>
      <c r="F44" s="70"/>
      <c r="G44" s="70"/>
      <c r="H44" s="12"/>
      <c r="I44" s="12"/>
    </row>
    <row r="45" spans="1:9" s="20" customFormat="1" ht="12.75" customHeight="1" x14ac:dyDescent="0.2">
      <c r="A45" s="11" t="s">
        <v>42</v>
      </c>
      <c r="B45" s="37">
        <v>11431583.199999999</v>
      </c>
      <c r="C45" s="37">
        <v>4724</v>
      </c>
      <c r="D45" s="37">
        <v>2419.8948348856898</v>
      </c>
      <c r="E45" s="70"/>
      <c r="F45" s="70"/>
      <c r="G45" s="70"/>
      <c r="H45" s="12"/>
      <c r="I45" s="12"/>
    </row>
    <row r="46" spans="1:9" s="20" customFormat="1" ht="12.75" customHeight="1" x14ac:dyDescent="0.2">
      <c r="A46" s="11" t="s">
        <v>43</v>
      </c>
      <c r="B46" s="37">
        <v>11936556.1</v>
      </c>
      <c r="C46" s="37">
        <v>4258</v>
      </c>
      <c r="D46" s="37">
        <v>2803.3245890089242</v>
      </c>
      <c r="E46" s="227"/>
      <c r="F46" s="70"/>
      <c r="G46" s="70"/>
      <c r="H46" s="12"/>
      <c r="I46" s="12"/>
    </row>
    <row r="47" spans="1:9" s="20" customFormat="1" ht="12.75" customHeight="1" x14ac:dyDescent="0.2">
      <c r="A47" s="11" t="s">
        <v>44</v>
      </c>
      <c r="B47" s="37">
        <v>13309774</v>
      </c>
      <c r="C47" s="37">
        <v>3312</v>
      </c>
      <c r="D47" s="37">
        <v>4018.6515700483092</v>
      </c>
      <c r="E47" s="227"/>
      <c r="F47" s="70"/>
      <c r="G47" s="70"/>
      <c r="H47" s="12"/>
      <c r="I47" s="12"/>
    </row>
    <row r="48" spans="1:9" s="20" customFormat="1" ht="12.75" customHeight="1" x14ac:dyDescent="0.2">
      <c r="A48" s="11" t="s">
        <v>45</v>
      </c>
      <c r="B48" s="37">
        <v>14591778.1</v>
      </c>
      <c r="C48" s="37">
        <v>3459</v>
      </c>
      <c r="D48" s="37">
        <v>4218.4961260479904</v>
      </c>
      <c r="E48" s="227"/>
      <c r="F48" s="70"/>
      <c r="G48" s="70"/>
      <c r="H48" s="12"/>
      <c r="I48" s="12"/>
    </row>
    <row r="49" spans="1:9" s="20" customFormat="1" ht="12.75" customHeight="1" x14ac:dyDescent="0.2">
      <c r="A49" s="11" t="s">
        <v>46</v>
      </c>
      <c r="B49" s="37">
        <v>31457563.600000001</v>
      </c>
      <c r="C49" s="37">
        <v>5575</v>
      </c>
      <c r="D49" s="37">
        <v>5642.6123049327352</v>
      </c>
      <c r="E49" s="70"/>
      <c r="F49" s="70"/>
      <c r="G49" s="70"/>
      <c r="H49" s="12"/>
      <c r="I49" s="12"/>
    </row>
    <row r="50" spans="1:9" s="20" customFormat="1" ht="12.75" customHeight="1" x14ac:dyDescent="0.2">
      <c r="A50" s="11" t="s">
        <v>47</v>
      </c>
      <c r="B50" s="37">
        <v>61425127.600000001</v>
      </c>
      <c r="C50" s="37">
        <v>9724</v>
      </c>
      <c r="D50" s="37">
        <v>6316.8580419580421</v>
      </c>
      <c r="E50" s="70"/>
      <c r="F50" s="70"/>
      <c r="G50" s="70"/>
      <c r="H50" s="12"/>
      <c r="I50" s="12"/>
    </row>
    <row r="51" spans="1:9" s="20" customFormat="1" ht="12.75" customHeight="1" x14ac:dyDescent="0.2">
      <c r="A51" s="11" t="s">
        <v>48</v>
      </c>
      <c r="B51" s="37">
        <v>54531968.299999997</v>
      </c>
      <c r="C51" s="37">
        <v>9748</v>
      </c>
      <c r="D51" s="37">
        <v>5594.1699117767748</v>
      </c>
      <c r="E51" s="70"/>
      <c r="F51" s="70"/>
      <c r="G51" s="70"/>
      <c r="H51" s="12"/>
      <c r="I51" s="12"/>
    </row>
    <row r="52" spans="1:9" s="20" customFormat="1" ht="12.75" customHeight="1" x14ac:dyDescent="0.2">
      <c r="A52" s="11" t="s">
        <v>49</v>
      </c>
      <c r="B52" s="37">
        <v>30586248.100000001</v>
      </c>
      <c r="C52" s="37">
        <v>5855</v>
      </c>
      <c r="D52" s="37">
        <v>5223.9535610589246</v>
      </c>
      <c r="E52" s="227"/>
      <c r="F52" s="70"/>
      <c r="G52" s="70"/>
      <c r="H52" s="12"/>
      <c r="I52" s="12"/>
    </row>
    <row r="53" spans="1:9" s="20" customFormat="1" ht="12.75" customHeight="1" x14ac:dyDescent="0.2">
      <c r="A53" s="11" t="s">
        <v>50</v>
      </c>
      <c r="B53" s="37">
        <v>38837914.399999999</v>
      </c>
      <c r="C53" s="37">
        <v>6516</v>
      </c>
      <c r="D53" s="37">
        <v>5960.3920196439531</v>
      </c>
      <c r="E53" s="227"/>
      <c r="F53" s="70"/>
      <c r="G53" s="70"/>
      <c r="H53" s="12"/>
      <c r="I53" s="12"/>
    </row>
    <row r="54" spans="1:9" s="20" customFormat="1" ht="12.75" customHeight="1" x14ac:dyDescent="0.2">
      <c r="A54" s="11" t="s">
        <v>51</v>
      </c>
      <c r="B54" s="37">
        <v>97023953</v>
      </c>
      <c r="C54" s="37">
        <v>15842</v>
      </c>
      <c r="D54" s="37">
        <v>6124.4762656230278</v>
      </c>
      <c r="E54" s="227"/>
      <c r="F54" s="70"/>
      <c r="G54" s="70"/>
      <c r="H54" s="12"/>
      <c r="I54" s="12"/>
    </row>
    <row r="55" spans="1:9" s="20" customFormat="1" ht="12.75" customHeight="1" x14ac:dyDescent="0.2">
      <c r="A55" s="11" t="s">
        <v>8</v>
      </c>
      <c r="B55" s="70">
        <v>41840.1</v>
      </c>
      <c r="C55" s="70">
        <v>56</v>
      </c>
      <c r="D55" s="37">
        <v>747.1446428571428</v>
      </c>
      <c r="E55" s="227"/>
      <c r="F55" s="70"/>
      <c r="G55" s="70"/>
      <c r="H55" s="12"/>
      <c r="I55" s="12"/>
    </row>
    <row r="56" spans="1:9" s="115" customFormat="1" ht="12.75" customHeight="1" x14ac:dyDescent="0.2">
      <c r="A56" s="143" t="s">
        <v>12</v>
      </c>
      <c r="B56" s="208">
        <v>1289361650.6999998</v>
      </c>
      <c r="C56" s="208">
        <v>728842</v>
      </c>
      <c r="D56" s="208">
        <v>1769.0550910897009</v>
      </c>
      <c r="E56" s="228"/>
      <c r="F56" s="261"/>
      <c r="G56" s="70"/>
      <c r="H56" s="12"/>
      <c r="I56" s="12"/>
    </row>
    <row r="57" spans="1:9" s="20" customFormat="1" ht="12.75" customHeight="1" x14ac:dyDescent="0.2">
      <c r="A57" s="66" t="s">
        <v>256</v>
      </c>
      <c r="E57" s="21"/>
      <c r="F57" s="39"/>
      <c r="G57" s="39"/>
      <c r="H57" s="12"/>
      <c r="I57" s="12"/>
    </row>
    <row r="58" spans="1:9" s="20" customFormat="1" ht="12.75" customHeight="1" x14ac:dyDescent="0.2">
      <c r="A58" s="105"/>
      <c r="C58" s="19"/>
      <c r="E58" s="21"/>
      <c r="F58" s="39"/>
      <c r="G58" s="39"/>
      <c r="H58" s="12"/>
      <c r="I58" s="12"/>
    </row>
    <row r="59" spans="1:9" s="20" customFormat="1" ht="12.75" customHeight="1" x14ac:dyDescent="0.2">
      <c r="E59" s="21"/>
      <c r="F59" s="39"/>
      <c r="G59" s="39"/>
      <c r="H59" s="12"/>
      <c r="I59" s="12"/>
    </row>
    <row r="61" spans="1:9" ht="12.75" customHeight="1" x14ac:dyDescent="0.2">
      <c r="B61" s="229"/>
      <c r="C61" s="229"/>
    </row>
  </sheetData>
  <phoneticPr fontId="3" type="noConversion"/>
  <pageMargins left="0.70866141732283472" right="0.15748031496062992" top="0.98425196850393704" bottom="0.55118110236220474" header="0.51181102362204722" footer="0.51181102362204722"/>
  <pageSetup paperSize="9" scale="96" orientation="portrait" r:id="rId1"/>
  <headerFooter alignWithMargins="0">
    <oddHeader>&amp;R&amp;"Arial,Fet"LASTBILAR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17411" r:id="rId4">
          <objectPr defaultSize="0" autoLine="0" autoPict="0" r:id="rId5">
            <anchor moveWithCells="1">
              <from>
                <xdr:col>0</xdr:col>
                <xdr:colOff>28575</xdr:colOff>
                <xdr:row>57</xdr:row>
                <xdr:rowOff>47625</xdr:rowOff>
              </from>
              <to>
                <xdr:col>1</xdr:col>
                <xdr:colOff>200025</xdr:colOff>
                <xdr:row>58</xdr:row>
                <xdr:rowOff>123825</xdr:rowOff>
              </to>
            </anchor>
          </objectPr>
        </oleObject>
      </mc:Choice>
      <mc:Fallback>
        <oleObject progId="Paint.Picture" shapeId="17411" r:id="rId4"/>
      </mc:Fallback>
    </mc:AlternateContent>
    <mc:AlternateContent xmlns:mc="http://schemas.openxmlformats.org/markup-compatibility/2006">
      <mc:Choice Requires="x14">
        <oleObject progId="Paint.Picture" shapeId="17414" r:id="rId6">
          <objectPr defaultSize="0" autoLine="0" autoPict="0" r:id="rId5">
            <anchor moveWithCells="1">
              <from>
                <xdr:col>0</xdr:col>
                <xdr:colOff>28575</xdr:colOff>
                <xdr:row>24</xdr:row>
                <xdr:rowOff>47625</xdr:rowOff>
              </from>
              <to>
                <xdr:col>1</xdr:col>
                <xdr:colOff>200025</xdr:colOff>
                <xdr:row>25</xdr:row>
                <xdr:rowOff>123825</xdr:rowOff>
              </to>
            </anchor>
          </objectPr>
        </oleObject>
      </mc:Choice>
      <mc:Fallback>
        <oleObject progId="Paint.Picture" shapeId="17414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0">
    <pageSetUpPr fitToPage="1"/>
  </sheetPr>
  <dimension ref="A2:Q60"/>
  <sheetViews>
    <sheetView showGridLines="0" zoomScaleNormal="100" workbookViewId="0">
      <selection activeCell="E44" sqref="E44"/>
    </sheetView>
  </sheetViews>
  <sheetFormatPr defaultRowHeight="12.75" customHeight="1" x14ac:dyDescent="0.2"/>
  <cols>
    <col min="1" max="1" width="27.42578125" style="24" customWidth="1"/>
    <col min="2" max="2" width="18.28515625" style="24" customWidth="1"/>
    <col min="3" max="3" width="17.7109375" style="24" customWidth="1"/>
    <col min="4" max="4" width="21.85546875" style="24" customWidth="1"/>
    <col min="5" max="5" width="20.5703125" style="24" customWidth="1"/>
    <col min="6" max="7" width="10.85546875" style="24" bestFit="1" customWidth="1"/>
    <col min="8" max="8" width="9.85546875" style="24" bestFit="1" customWidth="1"/>
    <col min="9" max="9" width="9.140625" style="24"/>
    <col min="10" max="10" width="10.85546875" style="24" bestFit="1" customWidth="1"/>
    <col min="11" max="11" width="9.140625" style="24"/>
    <col min="12" max="13" width="10.85546875" style="24" bestFit="1" customWidth="1"/>
    <col min="14" max="16384" width="9.140625" style="24"/>
  </cols>
  <sheetData>
    <row r="2" spans="1:15" ht="12.75" customHeight="1" x14ac:dyDescent="0.2">
      <c r="A2" s="112" t="s">
        <v>187</v>
      </c>
      <c r="F2" s="23"/>
      <c r="G2" s="23"/>
      <c r="H2" s="23"/>
    </row>
    <row r="3" spans="1:15" ht="12.75" customHeight="1" x14ac:dyDescent="0.2">
      <c r="A3" s="92" t="s">
        <v>211</v>
      </c>
      <c r="F3" s="23"/>
      <c r="G3" s="23"/>
      <c r="H3" s="23"/>
    </row>
    <row r="4" spans="1:15" ht="12.75" customHeight="1" x14ac:dyDescent="0.2">
      <c r="A4" s="252" t="s">
        <v>253</v>
      </c>
      <c r="F4" s="23"/>
      <c r="G4" s="23"/>
      <c r="H4" s="23"/>
    </row>
    <row r="5" spans="1:15" ht="12.75" customHeight="1" x14ac:dyDescent="0.2">
      <c r="A5" s="61"/>
      <c r="B5" s="62"/>
      <c r="C5" s="62"/>
      <c r="D5" s="62"/>
      <c r="E5" s="22"/>
      <c r="F5" s="22"/>
      <c r="G5" s="22"/>
      <c r="H5" s="23"/>
    </row>
    <row r="6" spans="1:15" ht="12.75" customHeight="1" x14ac:dyDescent="0.2">
      <c r="A6" s="236" t="s">
        <v>76</v>
      </c>
      <c r="B6" s="153" t="s">
        <v>14</v>
      </c>
      <c r="C6" s="153" t="s">
        <v>72</v>
      </c>
      <c r="D6" s="153" t="s">
        <v>16</v>
      </c>
      <c r="E6" s="79"/>
      <c r="F6" s="43"/>
      <c r="G6" s="152"/>
      <c r="H6" s="22"/>
      <c r="I6" s="22"/>
    </row>
    <row r="7" spans="1:15" s="20" customFormat="1" ht="12.75" customHeight="1" x14ac:dyDescent="0.2">
      <c r="A7" s="190" t="s">
        <v>28</v>
      </c>
      <c r="B7" s="71">
        <v>165785135.69999999</v>
      </c>
      <c r="C7" s="71">
        <v>135519</v>
      </c>
      <c r="D7" s="71">
        <f>B7/C7</f>
        <v>1223.3349987824586</v>
      </c>
      <c r="E7" s="79"/>
      <c r="F7" s="230"/>
      <c r="G7" s="230"/>
      <c r="H7" s="22"/>
      <c r="I7" s="22"/>
      <c r="J7" s="21"/>
      <c r="K7" s="21"/>
      <c r="L7" s="21"/>
      <c r="M7" s="21"/>
      <c r="N7" s="21"/>
      <c r="O7" s="21"/>
    </row>
    <row r="8" spans="1:15" s="20" customFormat="1" ht="12.75" customHeight="1" x14ac:dyDescent="0.2">
      <c r="A8" s="193" t="s">
        <v>29</v>
      </c>
      <c r="B8" s="71">
        <v>779517755</v>
      </c>
      <c r="C8" s="71">
        <v>486516</v>
      </c>
      <c r="D8" s="71">
        <f t="shared" ref="D8:D16" si="0">B8/C8</f>
        <v>1602.2448490902664</v>
      </c>
      <c r="E8" s="162"/>
      <c r="F8" s="93"/>
      <c r="G8" s="93"/>
      <c r="H8" s="22"/>
      <c r="I8" s="22"/>
      <c r="J8" s="9"/>
      <c r="K8" s="9"/>
      <c r="L8" s="9"/>
      <c r="M8" s="10"/>
      <c r="N8" s="139"/>
      <c r="O8" s="21"/>
    </row>
    <row r="9" spans="1:15" s="20" customFormat="1" ht="12.75" customHeight="1" x14ac:dyDescent="0.2">
      <c r="A9" s="193" t="s">
        <v>77</v>
      </c>
      <c r="B9" s="71">
        <v>53336510.100000001</v>
      </c>
      <c r="C9" s="71">
        <v>9760</v>
      </c>
      <c r="D9" s="71">
        <f t="shared" si="0"/>
        <v>5464.8063627049178</v>
      </c>
      <c r="E9" s="162"/>
      <c r="F9" s="93"/>
      <c r="G9" s="93"/>
      <c r="H9" s="22"/>
      <c r="I9" s="22"/>
      <c r="J9" s="9"/>
      <c r="K9" s="158"/>
      <c r="L9" s="9"/>
      <c r="M9" s="10"/>
      <c r="N9" s="9"/>
      <c r="O9" s="21"/>
    </row>
    <row r="10" spans="1:15" s="20" customFormat="1" ht="12.75" customHeight="1" x14ac:dyDescent="0.2">
      <c r="A10" s="193" t="s">
        <v>78</v>
      </c>
      <c r="B10" s="71">
        <v>20025149.699999999</v>
      </c>
      <c r="C10" s="71">
        <v>1991</v>
      </c>
      <c r="D10" s="71">
        <f t="shared" si="0"/>
        <v>10057.835107985937</v>
      </c>
      <c r="E10" s="107"/>
      <c r="F10" s="93"/>
      <c r="G10" s="93"/>
      <c r="H10" s="22"/>
      <c r="I10" s="22"/>
      <c r="J10" s="9"/>
      <c r="K10" s="158"/>
      <c r="L10" s="9"/>
      <c r="M10" s="9"/>
      <c r="N10" s="139"/>
      <c r="O10" s="21"/>
    </row>
    <row r="11" spans="1:15" s="20" customFormat="1" ht="12.75" customHeight="1" x14ac:dyDescent="0.2">
      <c r="A11" s="193" t="s">
        <v>30</v>
      </c>
      <c r="B11" s="71">
        <v>13881035.5</v>
      </c>
      <c r="C11" s="71">
        <v>2576</v>
      </c>
      <c r="D11" s="71">
        <f t="shared" si="0"/>
        <v>5388.6007375776398</v>
      </c>
      <c r="E11" s="162"/>
      <c r="F11" s="107"/>
      <c r="G11" s="107"/>
      <c r="H11" s="22"/>
      <c r="I11" s="22"/>
      <c r="J11" s="158"/>
      <c r="K11" s="158"/>
      <c r="L11" s="9"/>
      <c r="M11" s="28"/>
      <c r="N11" s="232"/>
      <c r="O11" s="21"/>
    </row>
    <row r="12" spans="1:15" s="20" customFormat="1" ht="12.75" customHeight="1" x14ac:dyDescent="0.2">
      <c r="A12" s="193" t="s">
        <v>79</v>
      </c>
      <c r="B12" s="71">
        <v>1355289.1</v>
      </c>
      <c r="C12" s="71">
        <v>291</v>
      </c>
      <c r="D12" s="71">
        <f t="shared" si="0"/>
        <v>4657.3508591065292</v>
      </c>
      <c r="E12" s="79"/>
      <c r="F12" s="230"/>
      <c r="G12" s="230"/>
      <c r="H12" s="22"/>
      <c r="I12" s="22"/>
      <c r="J12" s="21"/>
      <c r="K12" s="21"/>
      <c r="L12" s="21"/>
      <c r="M12" s="21"/>
      <c r="N12" s="21"/>
      <c r="O12" s="21"/>
    </row>
    <row r="13" spans="1:15" s="20" customFormat="1" ht="12.75" customHeight="1" x14ac:dyDescent="0.2">
      <c r="A13" s="193" t="s">
        <v>176</v>
      </c>
      <c r="B13" s="71">
        <v>73746396.400000006</v>
      </c>
      <c r="C13" s="71">
        <v>11149</v>
      </c>
      <c r="D13" s="71">
        <f t="shared" si="0"/>
        <v>6614.619822405597</v>
      </c>
      <c r="E13" s="79"/>
      <c r="F13" s="230"/>
      <c r="G13" s="230"/>
      <c r="H13" s="22"/>
      <c r="I13" s="22"/>
      <c r="J13" s="21"/>
      <c r="K13" s="21"/>
      <c r="L13" s="21"/>
      <c r="M13" s="21"/>
      <c r="N13" s="21"/>
      <c r="O13" s="21"/>
    </row>
    <row r="14" spans="1:15" s="20" customFormat="1" ht="11.25" x14ac:dyDescent="0.2">
      <c r="A14" s="194" t="s">
        <v>80</v>
      </c>
      <c r="B14" s="71">
        <v>18293366.800000001</v>
      </c>
      <c r="C14" s="71">
        <v>3399</v>
      </c>
      <c r="D14" s="71">
        <f t="shared" si="0"/>
        <v>5381.984936746102</v>
      </c>
      <c r="E14" s="79"/>
      <c r="F14" s="230"/>
      <c r="G14" s="230"/>
      <c r="H14" s="22"/>
      <c r="I14" s="22"/>
      <c r="J14" s="21"/>
      <c r="K14" s="21"/>
      <c r="L14" s="21"/>
      <c r="M14" s="21"/>
      <c r="N14" s="21"/>
      <c r="O14" s="21"/>
    </row>
    <row r="15" spans="1:15" s="20" customFormat="1" ht="12.75" customHeight="1" x14ac:dyDescent="0.2">
      <c r="A15" s="193" t="s">
        <v>69</v>
      </c>
      <c r="B15" s="71">
        <v>218112811.59999999</v>
      </c>
      <c r="C15" s="71">
        <v>87692</v>
      </c>
      <c r="D15" s="71">
        <f t="shared" si="0"/>
        <v>2487.2600875792546</v>
      </c>
      <c r="E15" s="40"/>
      <c r="F15" s="230"/>
      <c r="G15" s="230"/>
      <c r="H15" s="231"/>
      <c r="I15" s="21"/>
      <c r="J15" s="21"/>
      <c r="K15" s="21"/>
      <c r="L15" s="21"/>
      <c r="M15" s="21"/>
      <c r="N15" s="21"/>
      <c r="O15" s="21"/>
    </row>
    <row r="16" spans="1:15" s="115" customFormat="1" ht="12.75" customHeight="1" x14ac:dyDescent="0.2">
      <c r="A16" s="143" t="s">
        <v>12</v>
      </c>
      <c r="B16" s="59">
        <f>B7+B8+B10+B11+B13+B14+B15</f>
        <v>1289361650.7</v>
      </c>
      <c r="C16" s="59">
        <f>C7+C8+C10+C11+C13+C14+C15</f>
        <v>728842</v>
      </c>
      <c r="D16" s="233">
        <f t="shared" si="0"/>
        <v>1769.0550910897014</v>
      </c>
      <c r="E16" s="228"/>
      <c r="F16" s="228"/>
      <c r="G16" s="228"/>
      <c r="H16" s="231"/>
    </row>
    <row r="17" spans="1:17" s="20" customFormat="1" ht="12.75" customHeight="1" x14ac:dyDescent="0.2">
      <c r="A17" s="66" t="s">
        <v>70</v>
      </c>
      <c r="B17" s="66"/>
      <c r="C17" s="66"/>
      <c r="D17" s="66"/>
      <c r="E17" s="78"/>
      <c r="F17" s="39"/>
      <c r="G17" s="21"/>
      <c r="H17" s="21"/>
    </row>
    <row r="18" spans="1:17" ht="12.75" customHeight="1" x14ac:dyDescent="0.2">
      <c r="A18" s="41"/>
      <c r="B18" s="109"/>
      <c r="C18" s="109"/>
      <c r="D18" s="109"/>
      <c r="E18" s="140"/>
      <c r="L18" s="20"/>
    </row>
    <row r="19" spans="1:17" s="20" customFormat="1" ht="12.75" customHeight="1" x14ac:dyDescent="0.2">
      <c r="E19" s="12"/>
      <c r="F19" s="21"/>
      <c r="G19" s="21"/>
      <c r="H19" s="21"/>
    </row>
    <row r="20" spans="1:17" s="20" customFormat="1" ht="12.75" customHeight="1" x14ac:dyDescent="0.2">
      <c r="E20" s="12"/>
      <c r="F20" s="21"/>
      <c r="G20" s="21"/>
      <c r="H20" s="21"/>
    </row>
    <row r="21" spans="1:17" s="20" customFormat="1" ht="12.75" customHeight="1" x14ac:dyDescent="0.2">
      <c r="E21" s="12"/>
      <c r="F21" s="21"/>
      <c r="G21" s="21"/>
      <c r="H21" s="21"/>
    </row>
    <row r="22" spans="1:17" s="66" customFormat="1" ht="12.75" customHeight="1" x14ac:dyDescent="0.2">
      <c r="A22" s="112" t="s">
        <v>188</v>
      </c>
      <c r="B22" s="24"/>
      <c r="C22" s="24"/>
      <c r="D22" s="24"/>
      <c r="E22" s="10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</row>
    <row r="23" spans="1:17" s="66" customFormat="1" ht="12.75" customHeight="1" x14ac:dyDescent="0.2">
      <c r="A23" s="92" t="s">
        <v>212</v>
      </c>
      <c r="B23" s="24"/>
      <c r="C23" s="24"/>
      <c r="D23" s="24"/>
      <c r="E23" s="10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</row>
    <row r="24" spans="1:17" s="66" customFormat="1" ht="12.75" customHeight="1" x14ac:dyDescent="0.2">
      <c r="A24" s="252" t="s">
        <v>243</v>
      </c>
      <c r="B24" s="24"/>
      <c r="C24" s="24"/>
      <c r="D24" s="2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</row>
    <row r="25" spans="1:17" s="66" customFormat="1" ht="12.75" customHeight="1" x14ac:dyDescent="0.2">
      <c r="A25" s="61"/>
      <c r="B25" s="62"/>
      <c r="C25" s="62"/>
      <c r="D25" s="62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</row>
    <row r="26" spans="1:17" s="66" customFormat="1" ht="12.75" customHeight="1" x14ac:dyDescent="0.2">
      <c r="B26" s="292" t="s">
        <v>148</v>
      </c>
      <c r="C26" s="292"/>
      <c r="D26" s="46" t="s">
        <v>1</v>
      </c>
      <c r="E26" s="103"/>
      <c r="F26" s="103"/>
      <c r="G26" s="35"/>
      <c r="H26" s="35"/>
      <c r="I26" s="35"/>
      <c r="J26" s="35"/>
      <c r="K26" s="35"/>
      <c r="L26" s="35"/>
      <c r="M26" s="35"/>
      <c r="N26" s="54"/>
      <c r="O26" s="54"/>
      <c r="P26" s="54"/>
      <c r="Q26" s="54"/>
    </row>
    <row r="27" spans="1:17" s="66" customFormat="1" ht="12.75" customHeight="1" x14ac:dyDescent="0.2">
      <c r="A27" s="61" t="s">
        <v>0</v>
      </c>
      <c r="B27" s="215">
        <v>-3500</v>
      </c>
      <c r="C27" s="63" t="s">
        <v>27</v>
      </c>
      <c r="D27" s="61"/>
      <c r="E27" s="103"/>
      <c r="F27" s="99"/>
      <c r="G27" s="74"/>
      <c r="H27" s="74"/>
      <c r="I27" s="205"/>
      <c r="J27" s="74"/>
      <c r="K27" s="74"/>
      <c r="L27" s="158"/>
      <c r="M27" s="35"/>
      <c r="N27" s="54"/>
      <c r="O27" s="54"/>
      <c r="P27" s="54"/>
      <c r="Q27" s="54"/>
    </row>
    <row r="28" spans="1:17" s="66" customFormat="1" ht="12.75" customHeight="1" x14ac:dyDescent="0.2">
      <c r="A28" s="100">
        <v>2006</v>
      </c>
      <c r="B28" s="216">
        <v>1428.9265624437007</v>
      </c>
      <c r="C28" s="69">
        <v>4548.1394711832909</v>
      </c>
      <c r="D28" s="69">
        <v>1950.3563332397782</v>
      </c>
      <c r="E28" s="217"/>
      <c r="F28" s="77"/>
      <c r="G28" s="49"/>
      <c r="H28" s="49"/>
      <c r="I28" s="70"/>
      <c r="J28" s="70"/>
      <c r="K28" s="70"/>
      <c r="L28" s="78"/>
      <c r="M28" s="78"/>
      <c r="N28" s="54"/>
      <c r="O28" s="54"/>
      <c r="P28" s="54"/>
      <c r="Q28" s="54"/>
    </row>
    <row r="29" spans="1:17" s="105" customFormat="1" ht="12.75" customHeight="1" x14ac:dyDescent="0.2">
      <c r="A29" s="100">
        <v>2007</v>
      </c>
      <c r="B29" s="216">
        <v>1457.9556987484198</v>
      </c>
      <c r="C29" s="69">
        <v>4648.0354601825984</v>
      </c>
      <c r="D29" s="69">
        <v>1977.205035072385</v>
      </c>
      <c r="E29" s="206"/>
      <c r="F29" s="77"/>
      <c r="G29" s="206"/>
      <c r="H29" s="49"/>
      <c r="I29" s="70"/>
      <c r="J29" s="70"/>
      <c r="K29" s="70"/>
      <c r="L29" s="78"/>
      <c r="M29" s="78"/>
      <c r="N29" s="17"/>
      <c r="O29" s="17"/>
      <c r="P29" s="17"/>
      <c r="Q29" s="17"/>
    </row>
    <row r="30" spans="1:17" s="66" customFormat="1" ht="12.75" customHeight="1" x14ac:dyDescent="0.2">
      <c r="A30" s="100">
        <v>2008</v>
      </c>
      <c r="B30" s="216">
        <v>1481.9972986035457</v>
      </c>
      <c r="C30" s="69">
        <v>4586.9860887614705</v>
      </c>
      <c r="D30" s="69">
        <v>1983.7986163306859</v>
      </c>
      <c r="E30" s="49"/>
      <c r="F30" s="120"/>
      <c r="G30" s="54"/>
      <c r="H30" s="54"/>
      <c r="I30" s="70"/>
      <c r="J30" s="70"/>
      <c r="K30" s="70"/>
      <c r="L30" s="78"/>
      <c r="M30" s="78"/>
      <c r="N30" s="54"/>
      <c r="O30" s="54"/>
      <c r="P30" s="54"/>
      <c r="Q30" s="54"/>
    </row>
    <row r="31" spans="1:17" s="66" customFormat="1" ht="12.75" customHeight="1" x14ac:dyDescent="0.2">
      <c r="A31" s="100">
        <v>2009</v>
      </c>
      <c r="B31" s="216">
        <v>1462.0967513584442</v>
      </c>
      <c r="C31" s="69">
        <v>4291.7824040670776</v>
      </c>
      <c r="D31" s="69">
        <v>1912.9085467070147</v>
      </c>
      <c r="E31" s="64"/>
      <c r="F31" s="64"/>
      <c r="G31" s="64"/>
      <c r="H31" s="64"/>
      <c r="I31" s="70"/>
      <c r="J31" s="70"/>
      <c r="K31" s="70"/>
      <c r="L31" s="78"/>
      <c r="M31" s="78"/>
      <c r="N31" s="70"/>
      <c r="O31" s="70"/>
      <c r="P31" s="70"/>
      <c r="Q31" s="70"/>
    </row>
    <row r="32" spans="1:17" s="66" customFormat="1" ht="12.75" customHeight="1" x14ac:dyDescent="0.2">
      <c r="A32" s="148">
        <v>2010</v>
      </c>
      <c r="B32" s="218">
        <v>1441.7844915868611</v>
      </c>
      <c r="C32" s="201">
        <v>4282.0822376744809</v>
      </c>
      <c r="D32" s="201">
        <v>1885.1711131343493</v>
      </c>
      <c r="E32" s="64"/>
      <c r="F32" s="64"/>
      <c r="G32" s="64"/>
      <c r="H32" s="64"/>
      <c r="I32" s="70"/>
      <c r="J32" s="70"/>
      <c r="K32" s="70"/>
      <c r="L32" s="78"/>
      <c r="M32" s="78"/>
      <c r="N32" s="70"/>
      <c r="O32" s="70"/>
      <c r="P32" s="70"/>
      <c r="Q32" s="70"/>
    </row>
    <row r="33" spans="1:17" s="66" customFormat="1" ht="12.75" customHeight="1" x14ac:dyDescent="0.2">
      <c r="A33" s="100">
        <v>2011</v>
      </c>
      <c r="B33" s="216">
        <v>1457</v>
      </c>
      <c r="C33" s="69">
        <v>4431</v>
      </c>
      <c r="D33" s="69">
        <v>1904</v>
      </c>
      <c r="E33" s="64"/>
      <c r="F33" s="64"/>
      <c r="G33" s="64"/>
      <c r="H33" s="64"/>
      <c r="I33" s="70"/>
      <c r="J33" s="70"/>
      <c r="K33" s="70"/>
      <c r="L33" s="78"/>
      <c r="M33" s="78"/>
      <c r="N33" s="70"/>
      <c r="O33" s="70"/>
      <c r="P33" s="70"/>
      <c r="Q33" s="70"/>
    </row>
    <row r="34" spans="1:17" s="66" customFormat="1" ht="12.75" customHeight="1" x14ac:dyDescent="0.2">
      <c r="A34" s="148">
        <v>2012</v>
      </c>
      <c r="B34" s="218">
        <v>1437.9416801910497</v>
      </c>
      <c r="C34" s="201">
        <v>4212.67459579566</v>
      </c>
      <c r="D34" s="201">
        <v>1848.7656551077987</v>
      </c>
      <c r="E34" s="64"/>
      <c r="F34" s="64"/>
      <c r="G34" s="64"/>
      <c r="H34" s="64"/>
      <c r="I34" s="70"/>
      <c r="J34" s="70"/>
      <c r="K34" s="70"/>
      <c r="L34" s="78"/>
      <c r="M34" s="78"/>
      <c r="N34" s="70"/>
      <c r="O34" s="70"/>
      <c r="P34" s="70"/>
      <c r="Q34" s="70"/>
    </row>
    <row r="35" spans="1:17" s="66" customFormat="1" ht="12.75" customHeight="1" x14ac:dyDescent="0.2">
      <c r="A35" s="148">
        <v>2013</v>
      </c>
      <c r="B35" s="218">
        <v>1418.18420409234</v>
      </c>
      <c r="C35" s="201">
        <v>4156.0888825724305</v>
      </c>
      <c r="D35" s="201">
        <v>1814</v>
      </c>
      <c r="E35" s="64"/>
      <c r="F35" s="64"/>
      <c r="G35" s="64"/>
      <c r="H35" s="64"/>
      <c r="I35" s="70"/>
      <c r="J35" s="70"/>
      <c r="K35" s="70"/>
      <c r="L35" s="78"/>
      <c r="M35" s="78"/>
      <c r="N35" s="70"/>
      <c r="O35" s="40"/>
      <c r="P35" s="70"/>
      <c r="Q35" s="70"/>
    </row>
    <row r="36" spans="1:17" s="66" customFormat="1" ht="12.75" customHeight="1" x14ac:dyDescent="0.2">
      <c r="A36" s="148">
        <v>2014</v>
      </c>
      <c r="B36" s="218">
        <v>1413</v>
      </c>
      <c r="C36" s="201">
        <v>4125</v>
      </c>
      <c r="D36" s="201">
        <v>1798</v>
      </c>
      <c r="E36" s="64"/>
      <c r="F36" s="64"/>
      <c r="G36" s="64"/>
      <c r="H36" s="64"/>
      <c r="I36" s="70"/>
      <c r="J36" s="70"/>
      <c r="K36" s="70"/>
      <c r="L36" s="78"/>
      <c r="M36" s="78"/>
      <c r="N36" s="70"/>
      <c r="O36" s="40"/>
      <c r="P36" s="70"/>
      <c r="Q36" s="70"/>
    </row>
    <row r="37" spans="1:17" s="66" customFormat="1" ht="12.75" customHeight="1" x14ac:dyDescent="0.2">
      <c r="A37" s="148">
        <v>2015</v>
      </c>
      <c r="B37" s="218">
        <v>1404</v>
      </c>
      <c r="C37" s="201">
        <v>4136</v>
      </c>
      <c r="D37" s="201">
        <v>1783</v>
      </c>
      <c r="E37" s="64"/>
      <c r="F37" s="64"/>
      <c r="G37" s="64"/>
      <c r="H37" s="64"/>
      <c r="I37" s="70"/>
      <c r="J37" s="70"/>
      <c r="K37" s="70"/>
      <c r="L37" s="78"/>
      <c r="M37" s="78"/>
      <c r="N37" s="70"/>
      <c r="O37" s="40"/>
      <c r="P37" s="70"/>
      <c r="Q37" s="70"/>
    </row>
    <row r="38" spans="1:17" s="66" customFormat="1" ht="12.75" customHeight="1" x14ac:dyDescent="0.2">
      <c r="A38" s="155">
        <v>2016</v>
      </c>
      <c r="B38" s="219">
        <v>1397.6798227571674</v>
      </c>
      <c r="C38" s="204">
        <v>4138.7923065238083</v>
      </c>
      <c r="D38" s="204">
        <v>1769</v>
      </c>
      <c r="E38" s="64"/>
      <c r="F38" s="64"/>
      <c r="G38" s="64"/>
      <c r="H38" s="64"/>
      <c r="I38" s="70"/>
      <c r="J38" s="70"/>
      <c r="K38" s="70"/>
      <c r="L38" s="78"/>
      <c r="M38" s="78"/>
      <c r="N38" s="70"/>
      <c r="O38" s="40"/>
      <c r="P38" s="70"/>
      <c r="Q38" s="70"/>
    </row>
    <row r="39" spans="1:17" s="66" customFormat="1" ht="12.75" customHeight="1" x14ac:dyDescent="0.2">
      <c r="B39" s="182"/>
      <c r="C39" s="220"/>
      <c r="D39" s="165"/>
      <c r="E39" s="221"/>
      <c r="F39" s="221"/>
      <c r="G39" s="221"/>
      <c r="H39" s="64"/>
      <c r="I39" s="70"/>
      <c r="J39" s="70"/>
      <c r="K39" s="70"/>
      <c r="L39" s="70"/>
      <c r="M39" s="40"/>
      <c r="N39" s="70"/>
      <c r="O39" s="70"/>
      <c r="P39" s="70"/>
      <c r="Q39" s="70"/>
    </row>
    <row r="40" spans="1:17" ht="12.75" customHeight="1" x14ac:dyDescent="0.2">
      <c r="A40" s="222"/>
      <c r="B40" s="222"/>
      <c r="C40" s="222"/>
      <c r="D40" s="222"/>
      <c r="E40" s="222"/>
      <c r="F40" s="222"/>
      <c r="G40" s="222"/>
    </row>
    <row r="41" spans="1:17" ht="12.75" customHeight="1" x14ac:dyDescent="0.2">
      <c r="A41" s="222"/>
      <c r="B41" s="222"/>
      <c r="C41" s="222"/>
      <c r="D41" s="222"/>
      <c r="E41" s="222"/>
      <c r="F41" s="222"/>
      <c r="G41" s="222"/>
    </row>
    <row r="42" spans="1:17" ht="12.75" customHeight="1" x14ac:dyDescent="0.2">
      <c r="A42" s="222"/>
      <c r="B42" s="234"/>
      <c r="C42" s="234"/>
      <c r="D42" s="234"/>
      <c r="E42" s="234"/>
      <c r="F42" s="234"/>
      <c r="G42" s="234"/>
    </row>
    <row r="43" spans="1:17" ht="12.75" customHeight="1" x14ac:dyDescent="0.2">
      <c r="A43" s="222"/>
      <c r="B43" s="234"/>
      <c r="C43" s="234"/>
      <c r="D43" s="234"/>
      <c r="E43" s="234"/>
      <c r="F43" s="222"/>
      <c r="G43" s="234"/>
    </row>
    <row r="44" spans="1:17" ht="15" customHeight="1" x14ac:dyDescent="0.2">
      <c r="A44" s="222"/>
      <c r="B44" s="234"/>
      <c r="C44" s="234"/>
      <c r="D44" s="234"/>
      <c r="E44" s="234"/>
      <c r="F44" s="222"/>
      <c r="G44" s="222"/>
    </row>
    <row r="45" spans="1:17" ht="12.75" customHeight="1" x14ac:dyDescent="0.2">
      <c r="A45" s="222"/>
      <c r="B45" s="234"/>
      <c r="C45" s="234"/>
      <c r="D45" s="234"/>
      <c r="E45" s="234"/>
      <c r="F45" s="222"/>
      <c r="G45" s="222"/>
    </row>
    <row r="46" spans="1:17" ht="12.75" customHeight="1" x14ac:dyDescent="0.2">
      <c r="A46" s="222"/>
      <c r="B46" s="222"/>
      <c r="C46" s="222"/>
      <c r="D46" s="222"/>
      <c r="E46" s="222"/>
      <c r="F46" s="222"/>
      <c r="G46" s="222"/>
    </row>
    <row r="47" spans="1:17" ht="12.75" customHeight="1" x14ac:dyDescent="0.2">
      <c r="A47" s="222"/>
      <c r="B47" s="222"/>
      <c r="C47" s="222"/>
      <c r="D47" s="222"/>
      <c r="E47" s="222"/>
      <c r="F47" s="222"/>
      <c r="G47" s="222"/>
    </row>
    <row r="48" spans="1:17" ht="12.75" customHeight="1" x14ac:dyDescent="0.2">
      <c r="A48" s="222"/>
      <c r="B48" s="222"/>
      <c r="C48" s="222"/>
      <c r="D48" s="222"/>
      <c r="E48" s="222"/>
      <c r="F48" s="222"/>
      <c r="G48" s="222"/>
    </row>
    <row r="49" spans="1:7" ht="12.75" customHeight="1" x14ac:dyDescent="0.2">
      <c r="A49" s="222"/>
      <c r="B49" s="222"/>
      <c r="C49" s="234"/>
      <c r="D49" s="222"/>
      <c r="E49" s="234"/>
      <c r="F49" s="222"/>
      <c r="G49" s="222"/>
    </row>
    <row r="50" spans="1:7" ht="12.75" customHeight="1" x14ac:dyDescent="0.2">
      <c r="A50" s="222"/>
      <c r="B50" s="222"/>
      <c r="C50" s="222"/>
      <c r="D50" s="222"/>
      <c r="E50" s="222"/>
      <c r="F50" s="222"/>
      <c r="G50" s="222"/>
    </row>
    <row r="51" spans="1:7" ht="12.75" customHeight="1" x14ac:dyDescent="0.2">
      <c r="A51" s="222"/>
      <c r="B51" s="222"/>
      <c r="C51" s="222"/>
      <c r="D51" s="222"/>
      <c r="E51" s="222"/>
      <c r="F51" s="222"/>
      <c r="G51" s="222"/>
    </row>
    <row r="52" spans="1:7" ht="12.75" customHeight="1" x14ac:dyDescent="0.2">
      <c r="A52" s="222"/>
      <c r="B52" s="222"/>
      <c r="C52" s="222"/>
      <c r="D52" s="222"/>
      <c r="E52" s="222"/>
      <c r="F52" s="222"/>
      <c r="G52" s="222"/>
    </row>
    <row r="53" spans="1:7" ht="12.75" customHeight="1" x14ac:dyDescent="0.2">
      <c r="A53" s="222"/>
      <c r="B53" s="222"/>
      <c r="C53" s="234"/>
      <c r="D53" s="222"/>
      <c r="E53" s="234"/>
      <c r="F53" s="222"/>
      <c r="G53" s="222"/>
    </row>
    <row r="54" spans="1:7" ht="12.75" customHeight="1" x14ac:dyDescent="0.2">
      <c r="A54" s="222"/>
      <c r="B54" s="222"/>
      <c r="C54" s="222"/>
      <c r="D54" s="222"/>
      <c r="E54" s="222"/>
      <c r="F54" s="222"/>
      <c r="G54" s="222"/>
    </row>
    <row r="55" spans="1:7" ht="12.75" customHeight="1" x14ac:dyDescent="0.2">
      <c r="A55" s="222"/>
      <c r="B55" s="222"/>
      <c r="C55" s="222"/>
      <c r="D55" s="222"/>
      <c r="E55" s="222"/>
      <c r="F55" s="222"/>
      <c r="G55" s="222"/>
    </row>
    <row r="56" spans="1:7" ht="12.75" customHeight="1" x14ac:dyDescent="0.2">
      <c r="A56" s="222"/>
      <c r="B56" s="222"/>
      <c r="C56" s="222"/>
      <c r="D56" s="222"/>
      <c r="E56" s="222"/>
      <c r="F56" s="222"/>
      <c r="G56" s="222"/>
    </row>
    <row r="57" spans="1:7" ht="12.75" customHeight="1" x14ac:dyDescent="0.2">
      <c r="A57" s="222"/>
      <c r="B57" s="222"/>
      <c r="C57" s="234"/>
      <c r="D57" s="222"/>
      <c r="E57" s="234"/>
      <c r="F57" s="222"/>
      <c r="G57" s="222"/>
    </row>
    <row r="58" spans="1:7" ht="12.75" customHeight="1" x14ac:dyDescent="0.2">
      <c r="A58" s="222"/>
      <c r="B58" s="222"/>
      <c r="C58" s="222"/>
      <c r="D58" s="222"/>
      <c r="E58" s="222"/>
      <c r="F58" s="222"/>
      <c r="G58" s="222"/>
    </row>
    <row r="59" spans="1:7" ht="12.75" customHeight="1" x14ac:dyDescent="0.2">
      <c r="A59" s="222"/>
      <c r="B59" s="222"/>
      <c r="C59" s="222"/>
      <c r="D59" s="222"/>
      <c r="E59" s="222"/>
      <c r="F59" s="222"/>
      <c r="G59" s="222"/>
    </row>
    <row r="60" spans="1:7" ht="12.75" customHeight="1" x14ac:dyDescent="0.2">
      <c r="B60" s="222"/>
      <c r="C60" s="222"/>
      <c r="D60" s="222"/>
      <c r="E60" s="222"/>
      <c r="F60" s="222"/>
      <c r="G60" s="222"/>
    </row>
  </sheetData>
  <mergeCells count="1">
    <mergeCell ref="B26:C26"/>
  </mergeCells>
  <phoneticPr fontId="17" type="noConversion"/>
  <pageMargins left="0.70866141732283472" right="0.15748031496062992" top="0.98425196850393704" bottom="0.55118110236220474" header="0.51181102362204722" footer="0.51181102362204722"/>
  <pageSetup paperSize="9" orientation="portrait" r:id="rId1"/>
  <headerFooter alignWithMargins="0">
    <oddHeader>&amp;R&amp;"Arial,Fet"LASTBILAR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95234" r:id="rId4">
          <objectPr defaultSize="0" autoLine="0" autoPict="0" r:id="rId5">
            <anchor moveWithCells="1">
              <from>
                <xdr:col>0</xdr:col>
                <xdr:colOff>28575</xdr:colOff>
                <xdr:row>18</xdr:row>
                <xdr:rowOff>47625</xdr:rowOff>
              </from>
              <to>
                <xdr:col>0</xdr:col>
                <xdr:colOff>1171575</xdr:colOff>
                <xdr:row>19</xdr:row>
                <xdr:rowOff>123825</xdr:rowOff>
              </to>
            </anchor>
          </objectPr>
        </oleObject>
      </mc:Choice>
      <mc:Fallback>
        <oleObject progId="Paint.Picture" shapeId="95234" r:id="rId4"/>
      </mc:Fallback>
    </mc:AlternateContent>
    <mc:AlternateContent xmlns:mc="http://schemas.openxmlformats.org/markup-compatibility/2006">
      <mc:Choice Requires="x14">
        <oleObject progId="Paint.Picture" shapeId="95236" r:id="rId6">
          <objectPr defaultSize="0" autoLine="0" autoPict="0" r:id="rId5">
            <anchor moveWithCells="1">
              <from>
                <xdr:col>0</xdr:col>
                <xdr:colOff>47625</xdr:colOff>
                <xdr:row>39</xdr:row>
                <xdr:rowOff>47625</xdr:rowOff>
              </from>
              <to>
                <xdr:col>0</xdr:col>
                <xdr:colOff>1190625</xdr:colOff>
                <xdr:row>40</xdr:row>
                <xdr:rowOff>123825</xdr:rowOff>
              </to>
            </anchor>
          </objectPr>
        </oleObject>
      </mc:Choice>
      <mc:Fallback>
        <oleObject progId="Paint.Picture" shapeId="95236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3">
    <pageSetUpPr fitToPage="1"/>
  </sheetPr>
  <dimension ref="A1:S52"/>
  <sheetViews>
    <sheetView showGridLines="0" zoomScaleNormal="100" workbookViewId="0">
      <selection activeCell="A48" sqref="A48"/>
    </sheetView>
  </sheetViews>
  <sheetFormatPr defaultRowHeight="12.75" customHeight="1" x14ac:dyDescent="0.2"/>
  <cols>
    <col min="1" max="1" width="18.5703125" style="7" customWidth="1"/>
    <col min="2" max="4" width="15.7109375" style="2" customWidth="1"/>
    <col min="5" max="5" width="13.85546875" style="3" customWidth="1"/>
    <col min="6" max="6" width="13.7109375" style="2" customWidth="1"/>
    <col min="7" max="7" width="9.140625" style="2"/>
    <col min="8" max="8" width="11.5703125" style="2" customWidth="1"/>
    <col min="9" max="16384" width="9.140625" style="2"/>
  </cols>
  <sheetData>
    <row r="1" spans="1:12" ht="12.75" customHeight="1" x14ac:dyDescent="0.2">
      <c r="A1" s="18"/>
      <c r="B1" s="20"/>
      <c r="C1" s="20"/>
      <c r="D1" s="20"/>
      <c r="E1" s="21"/>
      <c r="F1" s="20"/>
      <c r="G1" s="21"/>
      <c r="H1" s="3"/>
      <c r="I1" s="3"/>
      <c r="J1" s="3"/>
      <c r="K1" s="3"/>
      <c r="L1" s="3"/>
    </row>
    <row r="2" spans="1:12" ht="12.75" customHeight="1" x14ac:dyDescent="0.2">
      <c r="A2" s="112" t="s">
        <v>189</v>
      </c>
      <c r="B2" s="24"/>
      <c r="C2" s="24"/>
      <c r="D2" s="20"/>
      <c r="E2" s="21"/>
      <c r="F2" s="20"/>
      <c r="G2" s="21"/>
      <c r="H2" s="35"/>
      <c r="I2" s="64"/>
      <c r="J2" s="64"/>
      <c r="K2" s="64"/>
      <c r="L2" s="3"/>
    </row>
    <row r="3" spans="1:12" ht="12.75" customHeight="1" x14ac:dyDescent="0.2">
      <c r="A3" s="92" t="s">
        <v>213</v>
      </c>
      <c r="B3" s="24"/>
      <c r="C3" s="24"/>
      <c r="D3" s="20"/>
      <c r="E3" s="21"/>
      <c r="F3" s="20"/>
      <c r="G3" s="21"/>
      <c r="H3" s="35"/>
      <c r="I3" s="64"/>
      <c r="J3" s="64"/>
      <c r="K3" s="64"/>
      <c r="L3" s="3"/>
    </row>
    <row r="4" spans="1:12" ht="12.75" customHeight="1" x14ac:dyDescent="0.2">
      <c r="A4" s="252" t="s">
        <v>254</v>
      </c>
      <c r="B4" s="24"/>
      <c r="C4" s="24"/>
      <c r="D4" s="20"/>
      <c r="E4" s="21"/>
      <c r="F4" s="20"/>
      <c r="G4" s="21"/>
      <c r="H4" s="35"/>
      <c r="I4" s="64"/>
      <c r="J4" s="64"/>
      <c r="K4" s="64"/>
      <c r="L4" s="3"/>
    </row>
    <row r="5" spans="1:12" ht="12.75" customHeight="1" x14ac:dyDescent="0.2">
      <c r="A5" s="16"/>
      <c r="B5" s="62"/>
      <c r="C5" s="62"/>
      <c r="D5" s="16"/>
      <c r="E5" s="21"/>
      <c r="F5" s="20"/>
      <c r="G5" s="21"/>
      <c r="H5" s="35"/>
      <c r="I5" s="64"/>
      <c r="J5" s="64"/>
      <c r="K5" s="64"/>
      <c r="L5" s="3"/>
    </row>
    <row r="6" spans="1:12" ht="12.75" customHeight="1" x14ac:dyDescent="0.2">
      <c r="A6" s="21" t="s">
        <v>21</v>
      </c>
      <c r="B6" s="10" t="s">
        <v>128</v>
      </c>
      <c r="C6" s="10" t="s">
        <v>82</v>
      </c>
      <c r="D6" s="10" t="s">
        <v>130</v>
      </c>
      <c r="E6" s="21"/>
      <c r="F6" s="20"/>
      <c r="G6" s="21"/>
      <c r="H6" s="35"/>
      <c r="I6" s="64"/>
      <c r="J6" s="64"/>
      <c r="K6" s="64"/>
      <c r="L6" s="3"/>
    </row>
    <row r="7" spans="1:12" ht="12.75" customHeight="1" x14ac:dyDescent="0.2">
      <c r="A7" s="16" t="s">
        <v>83</v>
      </c>
      <c r="B7" s="89" t="s">
        <v>129</v>
      </c>
      <c r="C7" s="89"/>
      <c r="D7" s="89" t="s">
        <v>25</v>
      </c>
      <c r="E7" s="21"/>
      <c r="F7" s="20"/>
      <c r="G7" s="21"/>
      <c r="H7" s="35"/>
      <c r="I7" s="64"/>
      <c r="J7" s="64"/>
      <c r="K7" s="64"/>
      <c r="L7" s="3"/>
    </row>
    <row r="8" spans="1:12" ht="12.75" customHeight="1" x14ac:dyDescent="0.2">
      <c r="A8" s="11">
        <v>-1998</v>
      </c>
      <c r="B8" s="37">
        <v>578391.9</v>
      </c>
      <c r="C8" s="37">
        <v>526</v>
      </c>
      <c r="D8" s="37">
        <f>B8/C8</f>
        <v>1099.6043726235741</v>
      </c>
      <c r="E8" s="213"/>
      <c r="F8" s="3"/>
    </row>
    <row r="9" spans="1:12" ht="12.75" customHeight="1" x14ac:dyDescent="0.2">
      <c r="A9" s="11">
        <v>1999</v>
      </c>
      <c r="B9" s="37">
        <v>152113.20000000001</v>
      </c>
      <c r="C9" s="37">
        <v>100</v>
      </c>
      <c r="D9" s="37">
        <f t="shared" ref="D9:D27" si="0">B9/C9</f>
        <v>1521.1320000000001</v>
      </c>
      <c r="E9" s="213"/>
      <c r="F9" s="3"/>
    </row>
    <row r="10" spans="1:12" ht="12.75" customHeight="1" x14ac:dyDescent="0.2">
      <c r="A10" s="11">
        <v>2000</v>
      </c>
      <c r="B10" s="37">
        <v>211441</v>
      </c>
      <c r="C10" s="37">
        <v>119</v>
      </c>
      <c r="D10" s="37">
        <f t="shared" si="0"/>
        <v>1776.8151260504201</v>
      </c>
      <c r="E10" s="213"/>
      <c r="F10" s="3"/>
    </row>
    <row r="11" spans="1:12" ht="12.75" customHeight="1" x14ac:dyDescent="0.2">
      <c r="A11" s="11">
        <v>2001</v>
      </c>
      <c r="B11" s="37">
        <v>375431.8</v>
      </c>
      <c r="C11" s="37">
        <v>171</v>
      </c>
      <c r="D11" s="37">
        <f t="shared" si="0"/>
        <v>2195.5076023391812</v>
      </c>
      <c r="E11" s="213"/>
      <c r="F11" s="3"/>
    </row>
    <row r="12" spans="1:12" ht="12.75" customHeight="1" x14ac:dyDescent="0.2">
      <c r="A12" s="11">
        <v>2002</v>
      </c>
      <c r="B12" s="37">
        <v>749200.1</v>
      </c>
      <c r="C12" s="37">
        <v>267</v>
      </c>
      <c r="D12" s="37">
        <f t="shared" si="0"/>
        <v>2805.9928838951309</v>
      </c>
      <c r="E12" s="213"/>
      <c r="F12" s="3"/>
    </row>
    <row r="13" spans="1:12" ht="12.75" customHeight="1" x14ac:dyDescent="0.2">
      <c r="A13" s="11">
        <v>2003</v>
      </c>
      <c r="B13" s="37">
        <v>1641279.8</v>
      </c>
      <c r="C13" s="37">
        <v>485</v>
      </c>
      <c r="D13" s="37">
        <f t="shared" si="0"/>
        <v>3384.0820618556704</v>
      </c>
      <c r="E13" s="213"/>
      <c r="F13" s="3"/>
    </row>
    <row r="14" spans="1:12" ht="12.75" customHeight="1" x14ac:dyDescent="0.2">
      <c r="A14" s="11">
        <v>2004</v>
      </c>
      <c r="B14" s="37">
        <v>1510251.2</v>
      </c>
      <c r="C14" s="37">
        <v>471</v>
      </c>
      <c r="D14" s="37">
        <f t="shared" si="0"/>
        <v>3206.4781316348194</v>
      </c>
      <c r="E14" s="213"/>
      <c r="F14" s="3"/>
    </row>
    <row r="15" spans="1:12" ht="12.75" customHeight="1" x14ac:dyDescent="0.2">
      <c r="A15" s="11">
        <v>2005</v>
      </c>
      <c r="B15" s="37">
        <v>4222420.2</v>
      </c>
      <c r="C15" s="37">
        <v>855</v>
      </c>
      <c r="D15" s="37">
        <f t="shared" si="0"/>
        <v>4938.5031578947373</v>
      </c>
      <c r="E15" s="213"/>
      <c r="F15" s="3"/>
    </row>
    <row r="16" spans="1:12" ht="12.75" customHeight="1" x14ac:dyDescent="0.2">
      <c r="A16" s="11">
        <v>2006</v>
      </c>
      <c r="B16" s="37">
        <v>4276857.0999999996</v>
      </c>
      <c r="C16" s="37">
        <v>901</v>
      </c>
      <c r="D16" s="37">
        <f t="shared" si="0"/>
        <v>4746.7892341842389</v>
      </c>
      <c r="E16" s="213"/>
      <c r="F16" s="3"/>
    </row>
    <row r="17" spans="1:14" ht="12.75" customHeight="1" x14ac:dyDescent="0.2">
      <c r="A17" s="11">
        <v>2007</v>
      </c>
      <c r="B17" s="37">
        <v>4027943.2</v>
      </c>
      <c r="C17" s="37">
        <v>844</v>
      </c>
      <c r="D17" s="37">
        <f t="shared" si="0"/>
        <v>4772.4445497630331</v>
      </c>
      <c r="E17" s="213"/>
    </row>
    <row r="18" spans="1:14" ht="12.75" customHeight="1" x14ac:dyDescent="0.2">
      <c r="A18" s="11">
        <v>2008</v>
      </c>
      <c r="B18" s="37">
        <v>4843588.2</v>
      </c>
      <c r="C18" s="37">
        <v>1010</v>
      </c>
      <c r="D18" s="37">
        <f t="shared" si="0"/>
        <v>4795.6318811881192</v>
      </c>
      <c r="E18" s="213"/>
    </row>
    <row r="19" spans="1:14" ht="12.75" customHeight="1" x14ac:dyDescent="0.2">
      <c r="A19" s="11">
        <v>2009</v>
      </c>
      <c r="B19" s="37">
        <v>7167534.0999999996</v>
      </c>
      <c r="C19" s="37">
        <v>1200</v>
      </c>
      <c r="D19" s="37">
        <f t="shared" si="0"/>
        <v>5972.9450833333331</v>
      </c>
      <c r="F19" s="29"/>
    </row>
    <row r="20" spans="1:14" ht="12.75" customHeight="1" x14ac:dyDescent="0.2">
      <c r="A20" s="11">
        <v>2010</v>
      </c>
      <c r="B20" s="37">
        <v>11543019.5</v>
      </c>
      <c r="C20" s="37">
        <v>1686</v>
      </c>
      <c r="D20" s="37">
        <f t="shared" si="0"/>
        <v>6846.3935349940684</v>
      </c>
      <c r="F20" s="29"/>
    </row>
    <row r="21" spans="1:14" ht="12.75" customHeight="1" x14ac:dyDescent="0.2">
      <c r="A21" s="11">
        <v>2011</v>
      </c>
      <c r="B21" s="37">
        <v>12030126.4</v>
      </c>
      <c r="C21" s="37">
        <v>1644</v>
      </c>
      <c r="D21" s="37">
        <f t="shared" si="0"/>
        <v>7317.5951338199511</v>
      </c>
      <c r="F21" s="29"/>
    </row>
    <row r="22" spans="1:14" ht="12.75" customHeight="1" x14ac:dyDescent="0.2">
      <c r="A22" s="11">
        <v>2012</v>
      </c>
      <c r="B22" s="37">
        <v>12254491.199999999</v>
      </c>
      <c r="C22" s="37">
        <v>1661</v>
      </c>
      <c r="D22" s="37">
        <f t="shared" si="0"/>
        <v>7377.7791691751954</v>
      </c>
      <c r="F22" s="29"/>
    </row>
    <row r="23" spans="1:14" ht="12.75" customHeight="1" x14ac:dyDescent="0.2">
      <c r="A23" s="11">
        <v>2013</v>
      </c>
      <c r="B23" s="37">
        <v>9762940.5999999996</v>
      </c>
      <c r="C23" s="37">
        <v>1331</v>
      </c>
      <c r="D23" s="37">
        <f t="shared" si="0"/>
        <v>7335.0417731029302</v>
      </c>
      <c r="F23" s="29"/>
    </row>
    <row r="24" spans="1:14" ht="12.75" customHeight="1" x14ac:dyDescent="0.2">
      <c r="A24" s="11">
        <v>2014</v>
      </c>
      <c r="B24" s="37">
        <v>8686124.5999999996</v>
      </c>
      <c r="C24" s="37">
        <v>1307</v>
      </c>
      <c r="D24" s="37">
        <f t="shared" si="0"/>
        <v>6645.8489671002289</v>
      </c>
      <c r="F24" s="29"/>
    </row>
    <row r="25" spans="1:14" ht="12.75" customHeight="1" x14ac:dyDescent="0.2">
      <c r="A25" s="11">
        <v>2015</v>
      </c>
      <c r="B25" s="37">
        <v>10834001.5</v>
      </c>
      <c r="C25" s="37">
        <v>1439</v>
      </c>
      <c r="D25" s="37">
        <f t="shared" si="0"/>
        <v>7528.8405142460042</v>
      </c>
      <c r="F25" s="29"/>
    </row>
    <row r="26" spans="1:14" ht="12.75" customHeight="1" x14ac:dyDescent="0.2">
      <c r="A26" s="7">
        <v>2016</v>
      </c>
      <c r="B26" s="37">
        <v>3336481.5</v>
      </c>
      <c r="C26" s="37">
        <v>1223</v>
      </c>
      <c r="D26" s="37">
        <f t="shared" si="0"/>
        <v>2728.1124284546199</v>
      </c>
      <c r="F26" s="29"/>
    </row>
    <row r="27" spans="1:14" s="14" customFormat="1" ht="12.75" customHeight="1" x14ac:dyDescent="0.2">
      <c r="A27" s="108" t="s">
        <v>12</v>
      </c>
      <c r="B27" s="59">
        <v>98203637.099999979</v>
      </c>
      <c r="C27" s="59">
        <v>17240</v>
      </c>
      <c r="D27" s="59">
        <f t="shared" si="0"/>
        <v>5696.2666531322493</v>
      </c>
      <c r="E27" s="214"/>
    </row>
    <row r="28" spans="1:14" ht="12.75" customHeight="1" x14ac:dyDescent="0.2">
      <c r="A28" s="277" t="s">
        <v>257</v>
      </c>
    </row>
    <row r="29" spans="1:14" ht="12.75" customHeight="1" x14ac:dyDescent="0.2">
      <c r="B29" s="29"/>
      <c r="C29" s="29"/>
      <c r="D29" s="29"/>
      <c r="E29" s="15"/>
    </row>
    <row r="31" spans="1:14" ht="12.75" customHeight="1" x14ac:dyDescent="0.2">
      <c r="C31" s="8"/>
    </row>
    <row r="32" spans="1:14" s="21" customFormat="1" ht="12.75" customHeight="1" x14ac:dyDescent="0.2">
      <c r="A32" s="20"/>
      <c r="B32" s="18"/>
      <c r="C32" s="18"/>
      <c r="D32" s="20"/>
      <c r="E32" s="20"/>
      <c r="F32" s="20"/>
      <c r="G32" s="45"/>
      <c r="K32" s="19"/>
      <c r="L32" s="10"/>
      <c r="M32" s="10"/>
      <c r="N32" s="44"/>
    </row>
    <row r="33" spans="1:15" s="23" customFormat="1" ht="12.75" customHeight="1" x14ac:dyDescent="0.2">
      <c r="A33" s="112" t="s">
        <v>190</v>
      </c>
      <c r="B33" s="111"/>
      <c r="C33" s="111"/>
      <c r="D33" s="24"/>
      <c r="E33" s="24"/>
      <c r="F33" s="24"/>
      <c r="G33" s="24"/>
      <c r="K33" s="45"/>
      <c r="L33" s="44"/>
      <c r="M33" s="44"/>
      <c r="N33" s="44"/>
    </row>
    <row r="34" spans="1:15" s="23" customFormat="1" ht="12.75" customHeight="1" x14ac:dyDescent="0.2">
      <c r="A34" s="92" t="s">
        <v>214</v>
      </c>
      <c r="B34" s="24"/>
      <c r="C34" s="24"/>
      <c r="D34" s="24"/>
      <c r="E34" s="24"/>
      <c r="F34" s="24"/>
      <c r="G34" s="24"/>
      <c r="K34" s="45"/>
      <c r="L34" s="44"/>
      <c r="M34" s="44"/>
      <c r="N34" s="44"/>
    </row>
    <row r="35" spans="1:15" s="23" customFormat="1" ht="12.75" customHeight="1" x14ac:dyDescent="0.2">
      <c r="A35" s="253" t="s">
        <v>255</v>
      </c>
      <c r="K35" s="45"/>
      <c r="L35" s="44"/>
      <c r="M35" s="44"/>
      <c r="N35" s="44"/>
    </row>
    <row r="36" spans="1:15" s="23" customFormat="1" ht="12.75" customHeight="1" x14ac:dyDescent="0.2">
      <c r="A36" s="16"/>
      <c r="B36" s="62"/>
      <c r="C36" s="62"/>
      <c r="D36" s="62"/>
      <c r="E36" s="62"/>
      <c r="F36" s="62"/>
      <c r="G36" s="62"/>
      <c r="H36" s="62"/>
      <c r="I36" s="62"/>
      <c r="K36" s="44"/>
      <c r="L36" s="44"/>
      <c r="M36" s="44"/>
      <c r="N36" s="44"/>
    </row>
    <row r="37" spans="1:15" s="23" customFormat="1" ht="12.75" customHeight="1" x14ac:dyDescent="0.2">
      <c r="A37" s="95" t="s">
        <v>81</v>
      </c>
      <c r="B37" s="95"/>
      <c r="C37" s="26" t="s">
        <v>14</v>
      </c>
      <c r="D37" s="138"/>
      <c r="E37" s="138"/>
      <c r="F37" s="138" t="s">
        <v>82</v>
      </c>
      <c r="G37" s="138"/>
      <c r="H37" s="26"/>
      <c r="I37" s="138" t="s">
        <v>16</v>
      </c>
    </row>
    <row r="38" spans="1:15" s="21" customFormat="1" ht="12.75" customHeight="1" x14ac:dyDescent="0.2">
      <c r="A38" s="144" t="s">
        <v>164</v>
      </c>
      <c r="B38" s="58"/>
      <c r="C38" s="37">
        <v>4821881.8</v>
      </c>
      <c r="D38" s="58"/>
      <c r="E38" s="58"/>
      <c r="F38" s="37">
        <v>1860</v>
      </c>
      <c r="G38" s="58"/>
      <c r="H38" s="58"/>
      <c r="I38" s="56">
        <f t="shared" ref="I38:I49" si="1">C38/F38</f>
        <v>2592.409569892473</v>
      </c>
      <c r="J38" s="70"/>
      <c r="O38" s="23"/>
    </row>
    <row r="39" spans="1:15" s="21" customFormat="1" ht="12.75" customHeight="1" x14ac:dyDescent="0.2">
      <c r="A39" s="100" t="s">
        <v>163</v>
      </c>
      <c r="B39" s="37"/>
      <c r="C39" s="37">
        <v>3949913.8</v>
      </c>
      <c r="D39" s="37"/>
      <c r="E39" s="37"/>
      <c r="F39" s="37">
        <v>1229</v>
      </c>
      <c r="G39" s="37"/>
      <c r="H39" s="37"/>
      <c r="I39" s="56">
        <f t="shared" si="1"/>
        <v>3213.9249796582585</v>
      </c>
      <c r="J39" s="70"/>
      <c r="O39" s="23"/>
    </row>
    <row r="40" spans="1:15" s="21" customFormat="1" ht="12.75" customHeight="1" x14ac:dyDescent="0.2">
      <c r="A40" s="100" t="s">
        <v>162</v>
      </c>
      <c r="B40" s="37"/>
      <c r="C40" s="37">
        <v>6036017.7999999998</v>
      </c>
      <c r="D40" s="37"/>
      <c r="E40" s="37"/>
      <c r="F40" s="37">
        <v>1222</v>
      </c>
      <c r="G40" s="37"/>
      <c r="H40" s="37"/>
      <c r="I40" s="56">
        <f t="shared" si="1"/>
        <v>4939.4581014729947</v>
      </c>
      <c r="J40" s="70"/>
      <c r="O40" s="23"/>
    </row>
    <row r="41" spans="1:15" s="21" customFormat="1" ht="12.75" customHeight="1" x14ac:dyDescent="0.2">
      <c r="A41" s="100" t="s">
        <v>161</v>
      </c>
      <c r="B41" s="37"/>
      <c r="C41" s="37">
        <v>10105049.5</v>
      </c>
      <c r="D41" s="37"/>
      <c r="E41" s="37"/>
      <c r="F41" s="37">
        <v>1600</v>
      </c>
      <c r="G41" s="37"/>
      <c r="H41" s="37"/>
      <c r="I41" s="56">
        <f t="shared" si="1"/>
        <v>6315.6559374999997</v>
      </c>
      <c r="J41" s="70"/>
      <c r="O41" s="23"/>
    </row>
    <row r="42" spans="1:15" s="21" customFormat="1" ht="12.75" customHeight="1" x14ac:dyDescent="0.2">
      <c r="A42" s="100" t="s">
        <v>160</v>
      </c>
      <c r="B42" s="37"/>
      <c r="C42" s="37">
        <v>5876034.2999999998</v>
      </c>
      <c r="D42" s="37"/>
      <c r="E42" s="37"/>
      <c r="F42" s="37">
        <v>1000</v>
      </c>
      <c r="G42" s="37"/>
      <c r="H42" s="37"/>
      <c r="I42" s="56">
        <f t="shared" si="1"/>
        <v>5876.0343000000003</v>
      </c>
      <c r="J42" s="114"/>
      <c r="O42" s="23"/>
    </row>
    <row r="43" spans="1:15" s="21" customFormat="1" ht="12.75" customHeight="1" x14ac:dyDescent="0.2">
      <c r="A43" s="100" t="s">
        <v>159</v>
      </c>
      <c r="B43" s="37"/>
      <c r="C43" s="37">
        <v>8861769.6999999993</v>
      </c>
      <c r="D43" s="37"/>
      <c r="E43" s="37"/>
      <c r="F43" s="37">
        <v>1520</v>
      </c>
      <c r="G43" s="37"/>
      <c r="H43" s="37"/>
      <c r="I43" s="56">
        <f t="shared" si="1"/>
        <v>5830.1116447368413</v>
      </c>
      <c r="J43" s="114"/>
      <c r="O43" s="23"/>
    </row>
    <row r="44" spans="1:15" s="21" customFormat="1" ht="12.75" customHeight="1" x14ac:dyDescent="0.2">
      <c r="A44" s="100" t="s">
        <v>158</v>
      </c>
      <c r="B44" s="37"/>
      <c r="C44" s="37">
        <v>12412803.300000001</v>
      </c>
      <c r="D44" s="37"/>
      <c r="E44" s="37"/>
      <c r="F44" s="37">
        <v>1729</v>
      </c>
      <c r="G44" s="37"/>
      <c r="H44" s="37"/>
      <c r="I44" s="56">
        <f t="shared" si="1"/>
        <v>7179.1806246385195</v>
      </c>
      <c r="J44" s="114"/>
      <c r="O44" s="23"/>
    </row>
    <row r="45" spans="1:15" s="21" customFormat="1" ht="12.75" customHeight="1" x14ac:dyDescent="0.2">
      <c r="A45" s="100" t="s">
        <v>157</v>
      </c>
      <c r="B45" s="37"/>
      <c r="C45" s="37">
        <v>11340165.800000001</v>
      </c>
      <c r="D45" s="37"/>
      <c r="E45" s="37"/>
      <c r="F45" s="37">
        <v>1617</v>
      </c>
      <c r="G45" s="37"/>
      <c r="H45" s="37"/>
      <c r="I45" s="56">
        <f t="shared" si="1"/>
        <v>7013.0895485466917</v>
      </c>
      <c r="J45" s="114"/>
      <c r="O45" s="23"/>
    </row>
    <row r="46" spans="1:15" s="23" customFormat="1" ht="12.75" customHeight="1" x14ac:dyDescent="0.2">
      <c r="A46" s="100" t="s">
        <v>156</v>
      </c>
      <c r="B46" s="37"/>
      <c r="C46" s="37">
        <v>7533316.5</v>
      </c>
      <c r="D46" s="37"/>
      <c r="E46" s="37"/>
      <c r="F46" s="37">
        <v>1146</v>
      </c>
      <c r="G46" s="37"/>
      <c r="H46" s="37"/>
      <c r="I46" s="56">
        <f t="shared" si="1"/>
        <v>6573.5746073298433</v>
      </c>
      <c r="J46" s="114"/>
      <c r="N46" s="21"/>
    </row>
    <row r="47" spans="1:15" s="21" customFormat="1" ht="12.75" customHeight="1" x14ac:dyDescent="0.2">
      <c r="A47" s="100" t="s">
        <v>155</v>
      </c>
      <c r="B47" s="37"/>
      <c r="C47" s="37">
        <v>3347342.5</v>
      </c>
      <c r="D47" s="37"/>
      <c r="E47" s="37"/>
      <c r="F47" s="37">
        <v>559</v>
      </c>
      <c r="G47" s="37"/>
      <c r="H47" s="37"/>
      <c r="I47" s="56">
        <f t="shared" si="1"/>
        <v>5988.0903398926657</v>
      </c>
      <c r="J47" s="70"/>
      <c r="O47" s="23"/>
    </row>
    <row r="48" spans="1:15" s="21" customFormat="1" ht="12.75" customHeight="1" x14ac:dyDescent="0.2">
      <c r="A48" s="11" t="s">
        <v>84</v>
      </c>
      <c r="B48" s="37"/>
      <c r="C48" s="37">
        <v>23919342.100000001</v>
      </c>
      <c r="D48" s="37"/>
      <c r="E48" s="37"/>
      <c r="F48" s="37">
        <v>3758</v>
      </c>
      <c r="G48" s="37"/>
      <c r="H48" s="37"/>
      <c r="I48" s="56">
        <f t="shared" si="1"/>
        <v>6364.9127461415646</v>
      </c>
      <c r="J48" s="39"/>
    </row>
    <row r="49" spans="1:19" s="23" customFormat="1" ht="12.75" customHeight="1" x14ac:dyDescent="0.2">
      <c r="A49" s="108" t="s">
        <v>1</v>
      </c>
      <c r="B49" s="60"/>
      <c r="C49" s="60">
        <f>SUM(C38:C48)</f>
        <v>98203637.099999994</v>
      </c>
      <c r="D49" s="60"/>
      <c r="E49" s="60"/>
      <c r="F49" s="60">
        <f>SUM(F38:F48)</f>
        <v>17240</v>
      </c>
      <c r="G49" s="60"/>
      <c r="H49" s="60"/>
      <c r="I49" s="60">
        <f t="shared" si="1"/>
        <v>5696.2666531322502</v>
      </c>
      <c r="J49" s="22"/>
      <c r="K49" s="70"/>
      <c r="L49" s="70"/>
      <c r="M49" s="33"/>
      <c r="N49" s="44"/>
      <c r="S49" s="21"/>
    </row>
    <row r="50" spans="1:19" s="21" customFormat="1" ht="12.75" customHeight="1" x14ac:dyDescent="0.2">
      <c r="A50" s="66" t="s">
        <v>257</v>
      </c>
      <c r="B50" s="114"/>
      <c r="C50" s="114"/>
      <c r="D50" s="209"/>
      <c r="E50" s="209"/>
      <c r="F50" s="209"/>
      <c r="G50" s="114"/>
      <c r="K50" s="70"/>
      <c r="L50" s="10"/>
      <c r="M50" s="10"/>
      <c r="N50" s="10"/>
    </row>
    <row r="51" spans="1:19" s="21" customFormat="1" ht="12.75" customHeight="1" x14ac:dyDescent="0.2">
      <c r="A51" s="105"/>
      <c r="B51" s="114"/>
      <c r="C51" s="114"/>
      <c r="D51" s="114"/>
      <c r="E51" s="114"/>
      <c r="F51" s="114"/>
      <c r="G51" s="114"/>
      <c r="K51" s="19"/>
      <c r="L51" s="10"/>
      <c r="M51" s="10"/>
      <c r="N51" s="10"/>
    </row>
    <row r="52" spans="1:19" s="21" customFormat="1" ht="12.75" customHeight="1" x14ac:dyDescent="0.2">
      <c r="A52" s="20"/>
      <c r="B52" s="111"/>
      <c r="C52" s="111"/>
      <c r="D52" s="114"/>
      <c r="E52" s="114"/>
      <c r="F52" s="114"/>
      <c r="G52" s="114"/>
      <c r="H52" s="70"/>
      <c r="K52"/>
      <c r="L52"/>
      <c r="M52"/>
      <c r="N52"/>
      <c r="O52"/>
      <c r="P52"/>
    </row>
  </sheetData>
  <phoneticPr fontId="3" type="noConversion"/>
  <pageMargins left="0.70866141732283472" right="0.15748031496062992" top="0.98425196850393704" bottom="0.55118110236220474" header="0.51181102362204722" footer="0.51181102362204722"/>
  <pageSetup paperSize="9" orientation="portrait" r:id="rId1"/>
  <headerFooter alignWithMargins="0">
    <oddHeader>&amp;R&amp;"Arial,Fet"BUSSAR</oddHeader>
  </headerFooter>
  <drawing r:id="rId2"/>
  <legacyDrawing r:id="rId3"/>
  <oleObjects>
    <mc:AlternateContent xmlns:mc="http://schemas.openxmlformats.org/markup-compatibility/2006">
      <mc:Choice Requires="x14">
        <oleObject progId="Paint.Picture" shapeId="23555" r:id="rId4">
          <objectPr defaultSize="0" autoLine="0" autoPict="0" r:id="rId5">
            <anchor moveWithCells="1">
              <from>
                <xdr:col>0</xdr:col>
                <xdr:colOff>0</xdr:colOff>
                <xdr:row>28</xdr:row>
                <xdr:rowOff>57150</xdr:rowOff>
              </from>
              <to>
                <xdr:col>0</xdr:col>
                <xdr:colOff>1143000</xdr:colOff>
                <xdr:row>29</xdr:row>
                <xdr:rowOff>133350</xdr:rowOff>
              </to>
            </anchor>
          </objectPr>
        </oleObject>
      </mc:Choice>
      <mc:Fallback>
        <oleObject progId="Paint.Picture" shapeId="23555" r:id="rId4"/>
      </mc:Fallback>
    </mc:AlternateContent>
    <mc:AlternateContent xmlns:mc="http://schemas.openxmlformats.org/markup-compatibility/2006">
      <mc:Choice Requires="x14">
        <oleObject progId="Paint.Picture" shapeId="23556" r:id="rId6">
          <objectPr defaultSize="0" autoLine="0" autoPict="0" r:id="rId5">
            <anchor moveWithCells="1">
              <from>
                <xdr:col>0</xdr:col>
                <xdr:colOff>19050</xdr:colOff>
                <xdr:row>50</xdr:row>
                <xdr:rowOff>28575</xdr:rowOff>
              </from>
              <to>
                <xdr:col>0</xdr:col>
                <xdr:colOff>1162050</xdr:colOff>
                <xdr:row>51</xdr:row>
                <xdr:rowOff>104775</xdr:rowOff>
              </to>
            </anchor>
          </objectPr>
        </oleObject>
      </mc:Choice>
      <mc:Fallback>
        <oleObject progId="Paint.Picture" shapeId="2355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13</vt:i4>
      </vt:variant>
      <vt:variant>
        <vt:lpstr>Namngivna områden</vt:lpstr>
      </vt:variant>
      <vt:variant>
        <vt:i4>4</vt:i4>
      </vt:variant>
    </vt:vector>
  </HeadingPairs>
  <TitlesOfParts>
    <vt:vector size="17" baseType="lpstr">
      <vt:lpstr>Körsträckor 2016</vt:lpstr>
      <vt:lpstr>Innehåll_Content</vt:lpstr>
      <vt:lpstr>PB Tab 1-2</vt:lpstr>
      <vt:lpstr>PB Tab 3-4</vt:lpstr>
      <vt:lpstr>PB Tab 5</vt:lpstr>
      <vt:lpstr>LB Tab 1</vt:lpstr>
      <vt:lpstr>LB Tab 2-3</vt:lpstr>
      <vt:lpstr>LB Tab 4-5</vt:lpstr>
      <vt:lpstr>BU Tab 1-2</vt:lpstr>
      <vt:lpstr>BU Tab 3-4</vt:lpstr>
      <vt:lpstr>MC Tab 1-3</vt:lpstr>
      <vt:lpstr>MC Tab 4</vt:lpstr>
      <vt:lpstr>RS Tab 1</vt:lpstr>
      <vt:lpstr>'BU Tab 1-2'!_Toc72296259</vt:lpstr>
      <vt:lpstr>'BU Tab 3-4'!_Toc72296260</vt:lpstr>
      <vt:lpstr>'LB Tab 1'!_Toc72296263</vt:lpstr>
      <vt:lpstr>'LB Tab 4-5'!Utskriftsområde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</dc:creator>
  <cp:lastModifiedBy>Svahn Tina RM/ET-Ö</cp:lastModifiedBy>
  <cp:lastPrinted>2016-03-23T09:37:48Z</cp:lastPrinted>
  <dcterms:created xsi:type="dcterms:W3CDTF">2007-06-06T17:47:08Z</dcterms:created>
  <dcterms:modified xsi:type="dcterms:W3CDTF">2017-09-21T07:44:22Z</dcterms:modified>
</cp:coreProperties>
</file>