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ata\FMPUTV\uppdrag\Utanför arbetsmarknaden\Prod\Redovisning\Efterfrågade tabeller\2025-09\"/>
    </mc:Choice>
  </mc:AlternateContent>
  <xr:revisionPtr revIDLastSave="0" documentId="13_ncr:1_{630AED73-41FB-4371-B338-B399E99175D7}" xr6:coauthVersionLast="47" xr6:coauthVersionMax="47" xr10:uidLastSave="{00000000-0000-0000-0000-000000000000}"/>
  <bookViews>
    <workbookView xWindow="-120" yWindow="-120" windowWidth="29040" windowHeight="15720" tabRatio="676" xr2:uid="{00000000-000D-0000-FFFF-FFFF00000000}"/>
  </bookViews>
  <sheets>
    <sheet name="2025 jan-juni 20-64 år" sheetId="23" r:id="rId1"/>
    <sheet name="2025 jan-juni 20-65 år" sheetId="24" r:id="rId2"/>
    <sheet name="2024 20-64 år" sheetId="21" r:id="rId3"/>
    <sheet name="2024 20-65 år" sheetId="22" r:id="rId4"/>
    <sheet name="2023 20-64 år" sheetId="19" r:id="rId5"/>
    <sheet name="2023 20-65 år" sheetId="20" r:id="rId6"/>
    <sheet name="2022" sheetId="18" r:id="rId7"/>
    <sheet name="2021" sheetId="17" r:id="rId8"/>
    <sheet name="2020" sheetId="16" r:id="rId9"/>
    <sheet name="2019" sheetId="15" r:id="rId10"/>
    <sheet name="2018" sheetId="14" r:id="rId11"/>
    <sheet name="2017" sheetId="12" r:id="rId12"/>
    <sheet name="2016" sheetId="11" r:id="rId13"/>
    <sheet name="2015" sheetId="10" r:id="rId14"/>
    <sheet name="2014" sheetId="1" r:id="rId15"/>
    <sheet name="2013" sheetId="2" r:id="rId16"/>
    <sheet name="2012" sheetId="3" r:id="rId17"/>
    <sheet name="2011" sheetId="4" r:id="rId18"/>
    <sheet name="2010" sheetId="5" r:id="rId19"/>
    <sheet name="2009" sheetId="6" r:id="rId20"/>
    <sheet name="2008" sheetId="7" r:id="rId21"/>
    <sheet name="2007" sheetId="8" r:id="rId22"/>
    <sheet name="2006" sheetId="9" r:id="rId23"/>
  </sheets>
  <definedNames>
    <definedName name="_xlnm.Print_Area" localSheetId="12">'2016'!$A$1:$G$30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8" l="1"/>
  <c r="B21" i="18" s="1"/>
  <c r="C22" i="16"/>
  <c r="B22" i="16"/>
  <c r="C21" i="16"/>
  <c r="B21" i="16"/>
  <c r="C20" i="16"/>
  <c r="B20" i="16"/>
  <c r="C19" i="16"/>
  <c r="B19" i="16"/>
  <c r="C18" i="16"/>
  <c r="B18" i="16"/>
  <c r="C17" i="16"/>
  <c r="B17" i="16"/>
  <c r="C16" i="16"/>
  <c r="B16" i="16"/>
  <c r="C22" i="17"/>
  <c r="B22" i="17"/>
  <c r="C21" i="17"/>
  <c r="B21" i="17"/>
  <c r="C20" i="17"/>
  <c r="B20" i="17"/>
  <c r="C19" i="17"/>
  <c r="B19" i="17"/>
  <c r="C18" i="17"/>
  <c r="B18" i="17"/>
  <c r="C17" i="17"/>
  <c r="B17" i="17"/>
  <c r="C16" i="17"/>
  <c r="B16" i="17"/>
  <c r="C20" i="18"/>
  <c r="B20" i="18"/>
  <c r="C19" i="18"/>
  <c r="B19" i="18"/>
  <c r="C18" i="18"/>
  <c r="B18" i="18"/>
  <c r="C17" i="18"/>
  <c r="B17" i="18"/>
  <c r="C16" i="18"/>
  <c r="B16" i="18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6" i="23"/>
  <c r="B16" i="23"/>
  <c r="C17" i="23"/>
  <c r="B17" i="23"/>
  <c r="C18" i="23"/>
  <c r="B18" i="23"/>
  <c r="C19" i="23"/>
  <c r="B19" i="23"/>
  <c r="C20" i="23"/>
  <c r="B20" i="23"/>
  <c r="C21" i="23"/>
  <c r="B21" i="23"/>
  <c r="D11" i="16"/>
  <c r="C11" i="16"/>
  <c r="B11" i="16"/>
  <c r="D8" i="16"/>
  <c r="C22" i="23"/>
  <c r="B22" i="23"/>
  <c r="D11" i="23"/>
  <c r="C11" i="23"/>
  <c r="B11" i="23"/>
  <c r="D11" i="24"/>
  <c r="C11" i="24"/>
  <c r="B11" i="24"/>
  <c r="D11" i="21"/>
  <c r="C11" i="21"/>
  <c r="B11" i="21"/>
  <c r="C11" i="18"/>
  <c r="B11" i="18"/>
  <c r="D11" i="20"/>
  <c r="C11" i="20"/>
  <c r="B11" i="20"/>
  <c r="D11" i="19"/>
  <c r="C11" i="19"/>
  <c r="B11" i="19"/>
  <c r="C11" i="9"/>
  <c r="B11" i="9"/>
  <c r="D11" i="9" s="1"/>
  <c r="D11" i="8"/>
  <c r="C11" i="8"/>
  <c r="B11" i="8"/>
  <c r="C11" i="7"/>
  <c r="D11" i="7" s="1"/>
  <c r="B11" i="7"/>
  <c r="D11" i="6"/>
  <c r="C11" i="6"/>
  <c r="B11" i="6"/>
  <c r="D11" i="5"/>
  <c r="C11" i="5"/>
  <c r="B11" i="5"/>
  <c r="D11" i="18" l="1"/>
  <c r="B22" i="18" s="1"/>
  <c r="C21" i="18"/>
  <c r="C22" i="18"/>
  <c r="B16" i="15"/>
  <c r="C16" i="15"/>
  <c r="B17" i="15"/>
  <c r="C17" i="15"/>
  <c r="B18" i="15"/>
  <c r="C18" i="15"/>
  <c r="B19" i="15"/>
  <c r="C19" i="15"/>
  <c r="B20" i="15"/>
  <c r="C20" i="15"/>
  <c r="B21" i="15"/>
  <c r="C21" i="15"/>
  <c r="B22" i="15"/>
  <c r="C22" i="15"/>
  <c r="B10" i="4" l="1"/>
  <c r="D10" i="4" s="1"/>
  <c r="B21" i="4" s="1"/>
  <c r="C10" i="4"/>
  <c r="D10" i="5"/>
  <c r="D10" i="6"/>
  <c r="D10" i="7"/>
  <c r="D10" i="8"/>
  <c r="D10" i="9"/>
  <c r="D11" i="10" l="1"/>
  <c r="C11" i="10"/>
  <c r="C22" i="10" s="1"/>
  <c r="B11" i="10"/>
  <c r="B22" i="10" s="1"/>
  <c r="D22" i="10" s="1"/>
  <c r="D11" i="1"/>
  <c r="C11" i="1"/>
  <c r="C22" i="1" s="1"/>
  <c r="B11" i="1"/>
  <c r="B22" i="1" s="1"/>
  <c r="D22" i="1" s="1"/>
  <c r="D11" i="2"/>
  <c r="C11" i="2"/>
  <c r="B11" i="2"/>
  <c r="B22" i="2" s="1"/>
  <c r="D11" i="3"/>
  <c r="C11" i="3"/>
  <c r="C22" i="3" s="1"/>
  <c r="B11" i="3"/>
  <c r="D11" i="4"/>
  <c r="C11" i="4"/>
  <c r="B11" i="4"/>
  <c r="D11" i="11"/>
  <c r="C11" i="11"/>
  <c r="C22" i="11" s="1"/>
  <c r="B11" i="11"/>
  <c r="C11" i="12"/>
  <c r="C22" i="12" s="1"/>
  <c r="D11" i="12"/>
  <c r="B11" i="12"/>
  <c r="B22" i="12" s="1"/>
  <c r="D22" i="12" s="1"/>
  <c r="B21" i="3"/>
  <c r="B22" i="3" l="1"/>
  <c r="C22" i="2"/>
  <c r="D22" i="2" s="1"/>
  <c r="C22" i="4"/>
  <c r="B22" i="4"/>
  <c r="D22" i="3"/>
  <c r="B22" i="11"/>
  <c r="D22" i="11" s="1"/>
  <c r="C19" i="10"/>
  <c r="B19" i="10"/>
  <c r="C19" i="11"/>
  <c r="B19" i="11"/>
  <c r="C19" i="12"/>
  <c r="B19" i="12"/>
  <c r="D22" i="4" l="1"/>
  <c r="C21" i="10"/>
  <c r="B21" i="10"/>
  <c r="D21" i="10" s="1"/>
  <c r="C21" i="1"/>
  <c r="B21" i="1"/>
  <c r="C21" i="2"/>
  <c r="B21" i="2"/>
  <c r="C21" i="3"/>
  <c r="D21" i="3" s="1"/>
  <c r="C21" i="4"/>
  <c r="D21" i="4"/>
  <c r="C21" i="5"/>
  <c r="B21" i="5"/>
  <c r="C21" i="6"/>
  <c r="B21" i="6"/>
  <c r="C21" i="7"/>
  <c r="B21" i="7"/>
  <c r="C21" i="8"/>
  <c r="B21" i="8"/>
  <c r="D21" i="8" s="1"/>
  <c r="C21" i="9"/>
  <c r="B21" i="9"/>
  <c r="C21" i="11"/>
  <c r="B21" i="11"/>
  <c r="C21" i="12"/>
  <c r="B21" i="12"/>
  <c r="D21" i="1" l="1"/>
  <c r="D21" i="12"/>
  <c r="D21" i="5"/>
  <c r="D21" i="6"/>
  <c r="D21" i="7"/>
  <c r="D21" i="9"/>
  <c r="D21" i="2"/>
  <c r="D21" i="11"/>
</calcChain>
</file>

<file path=xl/sharedStrings.xml><?xml version="1.0" encoding="utf-8"?>
<sst xmlns="http://schemas.openxmlformats.org/spreadsheetml/2006/main" count="591" uniqueCount="55">
  <si>
    <t>Sjukpenning</t>
  </si>
  <si>
    <t>Arbetslöshet</t>
  </si>
  <si>
    <t>Kvinnor</t>
  </si>
  <si>
    <t xml:space="preserve">Män </t>
  </si>
  <si>
    <t>Totalt</t>
  </si>
  <si>
    <t xml:space="preserve">Antalet helårsekvivalenter i åldrarna 20-64 som försörjdes med sociala ersättningar och bidrag, </t>
  </si>
  <si>
    <t>Könsfördelning inom respektive ersättningsform</t>
  </si>
  <si>
    <t>Sjuk- och aktivitetsersättning</t>
  </si>
  <si>
    <t>Arbetsmarknadspolitiska åtgärder</t>
  </si>
  <si>
    <t xml:space="preserve">1) Vissa kommuner har bortfall för en eller flera månader. För dessa kommuner är uppgifterna </t>
  </si>
  <si>
    <t>2014 efter kön</t>
  </si>
  <si>
    <t>2013 efter kön</t>
  </si>
  <si>
    <r>
      <t>Ekonomiskt bistånd</t>
    </r>
    <r>
      <rPr>
        <vertAlign val="superscript"/>
        <sz val="10"/>
        <rFont val="Arial"/>
        <family val="2"/>
      </rPr>
      <t>1)</t>
    </r>
  </si>
  <si>
    <t>2012 efter kön</t>
  </si>
  <si>
    <t>2011 efter kön</t>
  </si>
  <si>
    <t>Ekonomiskt bistånd</t>
  </si>
  <si>
    <t xml:space="preserve">2) Vissa kommuner har bortfall för en eller flera månader. För dessa kommuner är uppgifterna </t>
  </si>
  <si>
    <t>2010 efter kön</t>
  </si>
  <si>
    <t>2009 efter kön</t>
  </si>
  <si>
    <t>2008 efter kön</t>
  </si>
  <si>
    <t>2007 efter kön</t>
  </si>
  <si>
    <t>Arbetsmark.åtg</t>
  </si>
  <si>
    <t>2006 efter kön</t>
  </si>
  <si>
    <t>2015 efter kön</t>
  </si>
  <si>
    <t>därför stämmer inte summan med totaltabellen. Uppgifterna är reviderade med definitiva uppgifter.</t>
  </si>
  <si>
    <t>2016 efter kön</t>
  </si>
  <si>
    <t>år 2017 efter kön</t>
  </si>
  <si>
    <t>Etableringsersättning</t>
  </si>
  <si>
    <t>Etableringsers./Introduktionsers.</t>
  </si>
  <si>
    <t>Introduktionsersättning</t>
  </si>
  <si>
    <t>år 2018 efter kön</t>
  </si>
  <si>
    <r>
      <t>Ekonomiskt bistånd</t>
    </r>
    <r>
      <rPr>
        <vertAlign val="superscript"/>
        <sz val="10"/>
        <rFont val="Arial"/>
        <family val="2"/>
      </rPr>
      <t>2)</t>
    </r>
  </si>
  <si>
    <r>
      <t>Arbetsmarknadspolitiska åtgärder</t>
    </r>
    <r>
      <rPr>
        <vertAlign val="superscript"/>
        <sz val="10"/>
        <rFont val="Arial"/>
        <family val="2"/>
      </rPr>
      <t>1)</t>
    </r>
  </si>
  <si>
    <t xml:space="preserve">1) För åren 2011-2014 ingår personer i etableringsuppdraget. Dessa ersätts med etableringsersättning </t>
  </si>
  <si>
    <t>och dubbelredovisas därmed.</t>
  </si>
  <si>
    <t>Uppgifterna är reviderade med definitiva uppgifter.</t>
  </si>
  <si>
    <t>därför stämmer inte totalsiffran exakt med övriga tabeller.</t>
  </si>
  <si>
    <t>2) Vissa kommuner har bortfall för en eller flera månader. För dessa kommuner är uppgifterna imputerade med</t>
  </si>
  <si>
    <t>därför stämmer inte summan med totaltabellen.</t>
  </si>
  <si>
    <t>år 2019 efter kön</t>
  </si>
  <si>
    <t>år 2020 efter kön</t>
  </si>
  <si>
    <t>år 2021 efter kön</t>
  </si>
  <si>
    <t>år 2022 efter kön</t>
  </si>
  <si>
    <t>år 2023 efter kön</t>
  </si>
  <si>
    <t xml:space="preserve">Antalet helårsekvivalenter i åldrarna 20-65 som försörjdes med sociala ersättningar och bidrag, </t>
  </si>
  <si>
    <t>imputerade med senaste kända uppgift. Se dokumentation över bortfall för ytterligare information.</t>
  </si>
  <si>
    <t>imputerade med senaste kända uppgift.  Se dokumentation över bortfall för ytterligare information.</t>
  </si>
  <si>
    <t xml:space="preserve">imputerade med senaste kända uppgift. Se dokumentation över bortfall för ytterligare information. För vissa individer saknas uppgift om kön, </t>
  </si>
  <si>
    <t xml:space="preserve"> senaste kända uppgift. Se dokumentation över bortfall för ytterligare information. För vissa bidragstagare saknas information om kön,</t>
  </si>
  <si>
    <t>år 2024 efter kön</t>
  </si>
  <si>
    <t>Uppgifterna avseende ekonomiskt bistånd är reviderade med definitiva uppgifter 2025-09-18.</t>
  </si>
  <si>
    <t>år 2025 (januari-juni) efter kön</t>
  </si>
  <si>
    <t>Uppgifterna avseende ekonomiskt bistånd är preliminära.</t>
  </si>
  <si>
    <r>
      <t>Arbetsmarknadspolitiska åtgärder</t>
    </r>
    <r>
      <rPr>
        <vertAlign val="superscript"/>
        <sz val="10"/>
        <rFont val="Arial"/>
        <family val="2"/>
      </rPr>
      <t>2)</t>
    </r>
  </si>
  <si>
    <t>2) Arbetsmarknadsåtgärder har korrigerats i oktober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</si>
</sst>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Helvetica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0" fontId="2" fillId="0" borderId="0" xfId="0" applyFont="1"/>
    <xf numFmtId="0" fontId="0" fillId="0" borderId="1" xfId="0" applyBorder="1"/>
    <xf numFmtId="3" fontId="0" fillId="0" borderId="0" xfId="0" applyNumberFormat="1"/>
    <xf numFmtId="0" fontId="3" fillId="0" borderId="0" xfId="0" applyFont="1"/>
    <xf numFmtId="1" fontId="0" fillId="0" borderId="0" xfId="0" applyNumberFormat="1"/>
    <xf numFmtId="0" fontId="5" fillId="0" borderId="1" xfId="0" applyFont="1" applyBorder="1"/>
    <xf numFmtId="165" fontId="5" fillId="0" borderId="1" xfId="0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 applyFill="1"/>
    <xf numFmtId="3" fontId="3" fillId="0" borderId="0" xfId="0" applyNumberFormat="1" applyFont="1"/>
    <xf numFmtId="3" fontId="0" fillId="0" borderId="0" xfId="0" applyNumberFormat="1" applyFill="1"/>
    <xf numFmtId="3" fontId="3" fillId="0" borderId="0" xfId="0" applyNumberFormat="1" applyFont="1" applyFill="1"/>
    <xf numFmtId="3" fontId="5" fillId="0" borderId="1" xfId="0" applyNumberFormat="1" applyFont="1" applyFill="1" applyBorder="1"/>
    <xf numFmtId="164" fontId="0" fillId="0" borderId="0" xfId="0" applyNumberFormat="1" applyFill="1"/>
    <xf numFmtId="165" fontId="5" fillId="0" borderId="1" xfId="0" applyNumberFormat="1" applyFont="1" applyFill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64363-1641-42B5-80B0-9B2E52F86871}">
  <dimension ref="A1:G33"/>
  <sheetViews>
    <sheetView tabSelected="1" workbookViewId="0">
      <selection activeCell="D29" sqref="D2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51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112971.7397260274</v>
      </c>
      <c r="C5" s="13">
        <v>61426.741095890407</v>
      </c>
      <c r="D5" s="13">
        <v>174398.48082191782</v>
      </c>
      <c r="F5" s="6"/>
    </row>
    <row r="6" spans="1:6" x14ac:dyDescent="0.2">
      <c r="A6" t="s">
        <v>7</v>
      </c>
      <c r="B6" s="13">
        <v>111266.50684931502</v>
      </c>
      <c r="C6" s="13">
        <v>93354.410958904031</v>
      </c>
      <c r="D6" s="13">
        <v>204620.91780821903</v>
      </c>
      <c r="F6" s="6"/>
    </row>
    <row r="7" spans="1:6" x14ac:dyDescent="0.2">
      <c r="A7" t="s">
        <v>1</v>
      </c>
      <c r="B7" s="13">
        <v>48026.069230769215</v>
      </c>
      <c r="C7" s="13">
        <v>60885.146153846152</v>
      </c>
      <c r="D7" s="13">
        <v>108911.21538461537</v>
      </c>
      <c r="F7" s="6"/>
    </row>
    <row r="8" spans="1:6" ht="14.25" x14ac:dyDescent="0.2">
      <c r="A8" s="5" t="s">
        <v>53</v>
      </c>
      <c r="B8" s="14">
        <v>79702.333333333328</v>
      </c>
      <c r="C8" s="14">
        <v>82864.666666666672</v>
      </c>
      <c r="D8" s="14">
        <v>162567</v>
      </c>
      <c r="F8" s="6"/>
    </row>
    <row r="9" spans="1:6" ht="14.25" x14ac:dyDescent="0.2">
      <c r="A9" s="5" t="s">
        <v>12</v>
      </c>
      <c r="B9" s="13">
        <v>40776.983459264906</v>
      </c>
      <c r="C9" s="13">
        <v>34660.765656546013</v>
      </c>
      <c r="D9" s="13">
        <v>75437.749115810919</v>
      </c>
      <c r="F9" s="6"/>
    </row>
    <row r="10" spans="1:6" x14ac:dyDescent="0.2">
      <c r="A10" s="5" t="s">
        <v>27</v>
      </c>
      <c r="B10" s="13">
        <v>7375.0716666666667</v>
      </c>
      <c r="C10" s="13">
        <v>3120.3049999999998</v>
      </c>
      <c r="D10" s="13">
        <v>10495.376666666667</v>
      </c>
      <c r="F10" s="6"/>
    </row>
    <row r="11" spans="1:6" x14ac:dyDescent="0.2">
      <c r="A11" s="7" t="s">
        <v>4</v>
      </c>
      <c r="B11" s="15">
        <f>SUM(B5:B10)</f>
        <v>400118.70426537655</v>
      </c>
      <c r="C11" s="15">
        <f>SUM(C5:C10)</f>
        <v>336312.03553185321</v>
      </c>
      <c r="D11" s="15">
        <f>SUM(D5:D10)</f>
        <v>736430.73979722988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64.777937969187576</v>
      </c>
      <c r="C16" s="16">
        <f t="shared" ref="C16:C22" si="1">C5/D5*100</f>
        <v>35.222062030812424</v>
      </c>
      <c r="D16" s="16">
        <v>100</v>
      </c>
    </row>
    <row r="17" spans="1:5" x14ac:dyDescent="0.2">
      <c r="A17" t="s">
        <v>7</v>
      </c>
      <c r="B17" s="16">
        <f t="shared" si="0"/>
        <v>54.376897553357452</v>
      </c>
      <c r="C17" s="16">
        <f t="shared" si="1"/>
        <v>45.623102446642555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44.096532263612318</v>
      </c>
      <c r="C18" s="16">
        <f t="shared" si="1"/>
        <v>55.903467736387682</v>
      </c>
      <c r="D18" s="16">
        <v>100</v>
      </c>
    </row>
    <row r="19" spans="1:5" ht="14.25" x14ac:dyDescent="0.2">
      <c r="A19" s="5" t="s">
        <v>53</v>
      </c>
      <c r="B19" s="16">
        <f t="shared" si="0"/>
        <v>49.027375379587077</v>
      </c>
      <c r="C19" s="16">
        <f t="shared" si="1"/>
        <v>50.972624620412923</v>
      </c>
      <c r="D19" s="16">
        <v>100</v>
      </c>
    </row>
    <row r="20" spans="1:5" ht="14.25" x14ac:dyDescent="0.2">
      <c r="A20" s="5" t="s">
        <v>12</v>
      </c>
      <c r="B20" s="16">
        <f t="shared" si="0"/>
        <v>54.053817799712824</v>
      </c>
      <c r="C20" s="16">
        <f t="shared" si="1"/>
        <v>45.946182200287176</v>
      </c>
      <c r="D20" s="16">
        <v>100</v>
      </c>
    </row>
    <row r="21" spans="1:5" x14ac:dyDescent="0.2">
      <c r="A21" s="5" t="s">
        <v>27</v>
      </c>
      <c r="B21" s="16">
        <f t="shared" si="0"/>
        <v>70.269718761880227</v>
      </c>
      <c r="C21" s="16">
        <f t="shared" si="1"/>
        <v>29.730281238119765</v>
      </c>
      <c r="D21" s="16">
        <v>100</v>
      </c>
    </row>
    <row r="22" spans="1:5" x14ac:dyDescent="0.2">
      <c r="A22" s="7" t="s">
        <v>4</v>
      </c>
      <c r="B22" s="17">
        <f t="shared" si="0"/>
        <v>54.332156799367979</v>
      </c>
      <c r="C22" s="17">
        <f t="shared" si="1"/>
        <v>45.667843200631999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52</v>
      </c>
    </row>
    <row r="27" spans="1:5" x14ac:dyDescent="0.2">
      <c r="A27" s="18" t="s">
        <v>54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39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96889.380821918094</v>
      </c>
      <c r="C5" s="4">
        <v>53726.884931506997</v>
      </c>
      <c r="D5" s="4">
        <v>150616.26575342499</v>
      </c>
      <c r="F5" s="6"/>
    </row>
    <row r="6" spans="1:6" x14ac:dyDescent="0.2">
      <c r="A6" t="s">
        <v>7</v>
      </c>
      <c r="B6" s="4">
        <v>132907.33890410999</v>
      </c>
      <c r="C6" s="4">
        <v>103552.311780822</v>
      </c>
      <c r="D6" s="4">
        <v>236459.65068493201</v>
      </c>
      <c r="F6" s="6"/>
    </row>
    <row r="7" spans="1:6" x14ac:dyDescent="0.2">
      <c r="A7" t="s">
        <v>1</v>
      </c>
      <c r="B7" s="4">
        <v>36374.759615384603</v>
      </c>
      <c r="C7" s="4">
        <v>43726.146153846203</v>
      </c>
      <c r="D7" s="4">
        <v>80100.905769230798</v>
      </c>
      <c r="F7" s="6"/>
    </row>
    <row r="8" spans="1:6" x14ac:dyDescent="0.2">
      <c r="A8" t="s">
        <v>8</v>
      </c>
      <c r="B8" s="12">
        <v>68580.333333333299</v>
      </c>
      <c r="C8" s="12">
        <v>77268.75</v>
      </c>
      <c r="D8" s="12">
        <v>145849.08333333299</v>
      </c>
      <c r="F8" s="6"/>
    </row>
    <row r="9" spans="1:6" ht="14.25" x14ac:dyDescent="0.2">
      <c r="A9" s="5" t="s">
        <v>12</v>
      </c>
      <c r="B9" s="4">
        <v>48338.200452915597</v>
      </c>
      <c r="C9" s="4">
        <v>46850.021949707101</v>
      </c>
      <c r="D9" s="4">
        <v>95188.222402622705</v>
      </c>
      <c r="F9" s="6"/>
    </row>
    <row r="10" spans="1:6" x14ac:dyDescent="0.2">
      <c r="A10" s="5" t="s">
        <v>27</v>
      </c>
      <c r="B10" s="4">
        <v>20897.128333333301</v>
      </c>
      <c r="C10" s="4">
        <v>16161.0816666667</v>
      </c>
      <c r="D10" s="4">
        <v>37058.21</v>
      </c>
      <c r="F10" s="6"/>
    </row>
    <row r="11" spans="1:6" x14ac:dyDescent="0.2">
      <c r="A11" s="7" t="s">
        <v>4</v>
      </c>
      <c r="B11" s="9">
        <v>403987.14146099502</v>
      </c>
      <c r="C11" s="9">
        <v>341285.19648254901</v>
      </c>
      <c r="D11" s="9">
        <v>745272.33794354403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f>B5/D5*100</f>
        <v>64.328630335674646</v>
      </c>
      <c r="C16" s="1">
        <f>C5/D5*100</f>
        <v>35.671369664325418</v>
      </c>
      <c r="D16" s="1">
        <v>100</v>
      </c>
    </row>
    <row r="17" spans="1:5" x14ac:dyDescent="0.2">
      <c r="A17" t="s">
        <v>7</v>
      </c>
      <c r="B17" s="1">
        <f t="shared" ref="B17:B21" si="0">B6/D6*100</f>
        <v>56.207195823527989</v>
      </c>
      <c r="C17" s="1">
        <f t="shared" ref="C17:C21" si="1">C6/D6*100</f>
        <v>43.792804176471996</v>
      </c>
      <c r="D17" s="1">
        <v>100</v>
      </c>
      <c r="E17" s="11"/>
    </row>
    <row r="18" spans="1:5" x14ac:dyDescent="0.2">
      <c r="A18" t="s">
        <v>1</v>
      </c>
      <c r="B18" s="1">
        <f t="shared" si="0"/>
        <v>45.41117140445278</v>
      </c>
      <c r="C18" s="1">
        <f t="shared" si="1"/>
        <v>54.588828595547234</v>
      </c>
      <c r="D18" s="1">
        <v>100</v>
      </c>
    </row>
    <row r="19" spans="1:5" x14ac:dyDescent="0.2">
      <c r="A19" t="s">
        <v>8</v>
      </c>
      <c r="B19" s="1">
        <f t="shared" si="0"/>
        <v>47.021435970629547</v>
      </c>
      <c r="C19" s="1">
        <f t="shared" si="1"/>
        <v>52.978564029370666</v>
      </c>
      <c r="D19" s="1">
        <v>100</v>
      </c>
    </row>
    <row r="20" spans="1:5" ht="14.25" x14ac:dyDescent="0.2">
      <c r="A20" s="5" t="s">
        <v>12</v>
      </c>
      <c r="B20" s="1">
        <f t="shared" si="0"/>
        <v>50.781703064541887</v>
      </c>
      <c r="C20" s="1">
        <f t="shared" si="1"/>
        <v>49.218296935458113</v>
      </c>
      <c r="D20" s="1">
        <v>100</v>
      </c>
    </row>
    <row r="21" spans="1:5" x14ac:dyDescent="0.2">
      <c r="A21" s="5" t="s">
        <v>27</v>
      </c>
      <c r="B21" s="1">
        <f t="shared" si="0"/>
        <v>56.390010022970081</v>
      </c>
      <c r="C21" s="1">
        <f t="shared" si="1"/>
        <v>43.609989977029926</v>
      </c>
      <c r="D21" s="1">
        <v>100</v>
      </c>
    </row>
    <row r="22" spans="1:5" x14ac:dyDescent="0.2">
      <c r="A22" s="7" t="s">
        <v>4</v>
      </c>
      <c r="B22" s="8">
        <f>B11/D11*100</f>
        <v>54.206646469092199</v>
      </c>
      <c r="C22" s="8">
        <f>C11/D11*100</f>
        <v>45.793353530907801</v>
      </c>
      <c r="D22" s="8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0"/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30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99228.650684931694</v>
      </c>
      <c r="C5" s="4">
        <v>54357.7643835618</v>
      </c>
      <c r="D5" s="4">
        <v>153586.41506849401</v>
      </c>
      <c r="F5" s="6"/>
    </row>
    <row r="6" spans="1:6" x14ac:dyDescent="0.2">
      <c r="A6" t="s">
        <v>7</v>
      </c>
      <c r="B6" s="4">
        <v>141578.091780822</v>
      </c>
      <c r="C6" s="4">
        <v>109646.599726028</v>
      </c>
      <c r="D6" s="4">
        <v>251224.69150685001</v>
      </c>
      <c r="F6" s="6"/>
    </row>
    <row r="7" spans="1:6" x14ac:dyDescent="0.2">
      <c r="A7" t="s">
        <v>1</v>
      </c>
      <c r="B7" s="4">
        <v>32839.148076923098</v>
      </c>
      <c r="C7" s="4">
        <v>39216.396153846101</v>
      </c>
      <c r="D7" s="4">
        <v>72055.544230769199</v>
      </c>
      <c r="F7" s="6"/>
    </row>
    <row r="8" spans="1:6" x14ac:dyDescent="0.2">
      <c r="A8" t="s">
        <v>8</v>
      </c>
      <c r="B8" s="12">
        <v>71001.5</v>
      </c>
      <c r="C8" s="12">
        <v>80637.5</v>
      </c>
      <c r="D8" s="12">
        <v>151639</v>
      </c>
      <c r="F8" s="6"/>
    </row>
    <row r="9" spans="1:6" ht="14.25" x14ac:dyDescent="0.2">
      <c r="A9" s="5" t="s">
        <v>12</v>
      </c>
      <c r="B9" s="4">
        <v>48196</v>
      </c>
      <c r="C9" s="4">
        <v>44883.9</v>
      </c>
      <c r="D9" s="4">
        <v>93080</v>
      </c>
      <c r="F9" s="6"/>
    </row>
    <row r="10" spans="1:6" x14ac:dyDescent="0.2">
      <c r="A10" s="5" t="s">
        <v>27</v>
      </c>
      <c r="B10" s="4">
        <v>25380.9041666667</v>
      </c>
      <c r="C10" s="4">
        <v>28362.682499999999</v>
      </c>
      <c r="D10" s="4">
        <v>53743.586666666699</v>
      </c>
      <c r="F10" s="6"/>
    </row>
    <row r="11" spans="1:6" x14ac:dyDescent="0.2">
      <c r="A11" s="7" t="s">
        <v>4</v>
      </c>
      <c r="B11" s="9">
        <v>418224.29470934346</v>
      </c>
      <c r="C11" s="9">
        <v>357104.84276343591</v>
      </c>
      <c r="D11" s="9">
        <v>775329.23747277982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64.607700258307105</v>
      </c>
      <c r="C16" s="1">
        <v>35.392299741692902</v>
      </c>
      <c r="D16" s="1">
        <v>100</v>
      </c>
    </row>
    <row r="17" spans="1:4" x14ac:dyDescent="0.2">
      <c r="A17" t="s">
        <v>7</v>
      </c>
      <c r="B17" s="1">
        <v>56.3551659399538</v>
      </c>
      <c r="C17" s="1">
        <v>43.6448340600462</v>
      </c>
      <c r="D17" s="1">
        <v>100</v>
      </c>
    </row>
    <row r="18" spans="1:4" x14ac:dyDescent="0.2">
      <c r="A18" t="s">
        <v>1</v>
      </c>
      <c r="B18" s="1">
        <v>45.5747693359314</v>
      </c>
      <c r="C18" s="1">
        <v>54.4252306640686</v>
      </c>
      <c r="D18" s="1">
        <v>100</v>
      </c>
    </row>
    <row r="19" spans="1:4" x14ac:dyDescent="0.2">
      <c r="A19" t="s">
        <v>8</v>
      </c>
      <c r="B19" s="1">
        <v>46.822717111033398</v>
      </c>
      <c r="C19" s="1">
        <v>53.177282888966602</v>
      </c>
      <c r="D19" s="1">
        <v>100</v>
      </c>
    </row>
    <row r="20" spans="1:4" ht="14.25" x14ac:dyDescent="0.2">
      <c r="A20" s="5" t="s">
        <v>12</v>
      </c>
      <c r="B20" s="1">
        <v>51.779114740008595</v>
      </c>
      <c r="C20" s="1">
        <v>48.220777825526426</v>
      </c>
      <c r="D20" s="1">
        <v>100</v>
      </c>
    </row>
    <row r="21" spans="1:4" x14ac:dyDescent="0.2">
      <c r="A21" s="5" t="s">
        <v>27</v>
      </c>
      <c r="B21" s="1">
        <v>47.225921716178703</v>
      </c>
      <c r="C21" s="1">
        <v>52.774078283821297</v>
      </c>
      <c r="D21" s="1">
        <v>100</v>
      </c>
    </row>
    <row r="22" spans="1:4" x14ac:dyDescent="0.2">
      <c r="A22" s="7" t="s">
        <v>4</v>
      </c>
      <c r="B22" s="8">
        <v>53.941509554388048</v>
      </c>
      <c r="C22" s="8">
        <v>46.058477547865351</v>
      </c>
      <c r="D22" s="8">
        <v>100</v>
      </c>
    </row>
    <row r="23" spans="1:4" x14ac:dyDescent="0.2"/>
    <row r="24" spans="1:4" x14ac:dyDescent="0.2">
      <c r="A24" s="10" t="s">
        <v>9</v>
      </c>
    </row>
    <row r="25" spans="1:4" x14ac:dyDescent="0.2">
      <c r="A25" s="10" t="s">
        <v>46</v>
      </c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showGridLines="0" workbookViewId="0">
      <selection activeCell="A26" sqref="A26"/>
    </sheetView>
  </sheetViews>
  <sheetFormatPr defaultColWidth="0" defaultRowHeight="12.75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26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102705.602054795</v>
      </c>
      <c r="C5" s="4">
        <v>55242.040410959104</v>
      </c>
      <c r="D5" s="4">
        <v>157947.642465754</v>
      </c>
      <c r="F5" s="6"/>
    </row>
    <row r="6" spans="1:6" x14ac:dyDescent="0.2">
      <c r="A6" t="s">
        <v>7</v>
      </c>
      <c r="B6" s="4">
        <v>151033.07506849401</v>
      </c>
      <c r="C6" s="4">
        <v>116379.908219178</v>
      </c>
      <c r="D6" s="4">
        <v>267412.98328767199</v>
      </c>
      <c r="F6" s="6"/>
    </row>
    <row r="7" spans="1:6" x14ac:dyDescent="0.2">
      <c r="A7" t="s">
        <v>1</v>
      </c>
      <c r="B7" s="4">
        <v>30483.842307692299</v>
      </c>
      <c r="C7" s="4">
        <v>38753.25</v>
      </c>
      <c r="D7" s="4">
        <v>69237.092307692306</v>
      </c>
      <c r="F7" s="6"/>
    </row>
    <row r="8" spans="1:6" x14ac:dyDescent="0.2">
      <c r="A8" t="s">
        <v>8</v>
      </c>
      <c r="B8" s="12">
        <v>74222.583333333328</v>
      </c>
      <c r="C8" s="12">
        <v>85288.416666666672</v>
      </c>
      <c r="D8" s="12">
        <v>159511</v>
      </c>
      <c r="F8" s="6"/>
    </row>
    <row r="9" spans="1:6" ht="14.25" x14ac:dyDescent="0.2">
      <c r="A9" s="5" t="s">
        <v>12</v>
      </c>
      <c r="B9" s="4">
        <v>47321.09333891821</v>
      </c>
      <c r="C9" s="4">
        <v>45340.971570994814</v>
      </c>
      <c r="D9" s="4">
        <v>92662.064909913024</v>
      </c>
      <c r="F9" s="6"/>
    </row>
    <row r="10" spans="1:6" x14ac:dyDescent="0.2">
      <c r="A10" s="5" t="s">
        <v>27</v>
      </c>
      <c r="B10" s="4">
        <v>25029.791666666701</v>
      </c>
      <c r="C10" s="4">
        <v>36148.3125</v>
      </c>
      <c r="D10" s="4">
        <v>61178.104166666701</v>
      </c>
      <c r="F10" s="6"/>
    </row>
    <row r="11" spans="1:6" x14ac:dyDescent="0.2">
      <c r="A11" s="7" t="s">
        <v>4</v>
      </c>
      <c r="B11" s="9">
        <f>SUM(B5:B10)</f>
        <v>430795.98776989954</v>
      </c>
      <c r="C11" s="9">
        <f t="shared" ref="C11:D11" si="0">SUM(C5:C10)</f>
        <v>377152.89936779859</v>
      </c>
      <c r="D11" s="9">
        <f t="shared" si="0"/>
        <v>807948.88713769801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65.025093411611607</v>
      </c>
      <c r="C16" s="1">
        <v>34.9749065883884</v>
      </c>
      <c r="D16" s="1">
        <v>100</v>
      </c>
    </row>
    <row r="17" spans="1:4" x14ac:dyDescent="0.2">
      <c r="A17" t="s">
        <v>7</v>
      </c>
      <c r="B17" s="1">
        <v>56.479335151060504</v>
      </c>
      <c r="C17" s="1">
        <v>43.520664848939496</v>
      </c>
      <c r="D17" s="1">
        <v>100</v>
      </c>
    </row>
    <row r="18" spans="1:4" x14ac:dyDescent="0.2">
      <c r="A18" t="s">
        <v>1</v>
      </c>
      <c r="B18" s="1">
        <v>44.028195424817902</v>
      </c>
      <c r="C18" s="1">
        <v>55.971804575182098</v>
      </c>
      <c r="D18" s="1">
        <v>100</v>
      </c>
    </row>
    <row r="19" spans="1:4" x14ac:dyDescent="0.2">
      <c r="A19" t="s">
        <v>8</v>
      </c>
      <c r="B19" s="1">
        <f>B8/D8*100</f>
        <v>46.531325948262712</v>
      </c>
      <c r="C19" s="1">
        <f>C8/D8*100</f>
        <v>53.468674051737295</v>
      </c>
      <c r="D19" s="1">
        <v>100</v>
      </c>
    </row>
    <row r="20" spans="1:4" ht="14.25" x14ac:dyDescent="0.2">
      <c r="A20" s="5" t="s">
        <v>12</v>
      </c>
      <c r="B20" s="1">
        <v>51.068464084978295</v>
      </c>
      <c r="C20" s="1">
        <v>48.931535915021698</v>
      </c>
      <c r="D20" s="1">
        <v>100</v>
      </c>
    </row>
    <row r="21" spans="1:4" x14ac:dyDescent="0.2">
      <c r="A21" s="5" t="s">
        <v>27</v>
      </c>
      <c r="B21" s="1">
        <f>B10/D10*100</f>
        <v>40.912990043755478</v>
      </c>
      <c r="C21" s="1">
        <f>C10/D10*100</f>
        <v>59.087009956244529</v>
      </c>
      <c r="D21" s="1">
        <f>B21+C21</f>
        <v>100</v>
      </c>
    </row>
    <row r="22" spans="1:4" x14ac:dyDescent="0.2">
      <c r="A22" s="7" t="s">
        <v>4</v>
      </c>
      <c r="B22" s="8">
        <f>B11/D11*100</f>
        <v>53.319708044412387</v>
      </c>
      <c r="C22" s="8">
        <f>C11/D11*100</f>
        <v>46.680291955587627</v>
      </c>
      <c r="D22" s="8">
        <f>B22+C22</f>
        <v>100.00000000000001</v>
      </c>
    </row>
    <row r="23" spans="1:4" x14ac:dyDescent="0.2"/>
    <row r="24" spans="1:4" x14ac:dyDescent="0.2">
      <c r="A24" s="10" t="s">
        <v>9</v>
      </c>
    </row>
    <row r="25" spans="1:4" x14ac:dyDescent="0.2">
      <c r="A25" s="10" t="s">
        <v>45</v>
      </c>
    </row>
    <row r="26" spans="1:4" x14ac:dyDescent="0.2">
      <c r="A26" s="10" t="s">
        <v>35</v>
      </c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1"/>
  <sheetViews>
    <sheetView showGridLines="0" workbookViewId="0">
      <selection activeCell="A26" sqref="A26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25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109122.32465753454</v>
      </c>
      <c r="C5" s="4">
        <v>59174.170547945345</v>
      </c>
      <c r="D5" s="4">
        <v>168296.49520547988</v>
      </c>
      <c r="F5" s="6"/>
    </row>
    <row r="6" spans="1:6" x14ac:dyDescent="0.2">
      <c r="A6" t="s">
        <v>7</v>
      </c>
      <c r="B6" s="4">
        <v>158298.69452054834</v>
      </c>
      <c r="C6" s="4">
        <v>120661.74904109622</v>
      </c>
      <c r="D6" s="4">
        <v>278960.44356164453</v>
      </c>
      <c r="F6" s="6"/>
    </row>
    <row r="7" spans="1:6" x14ac:dyDescent="0.2">
      <c r="A7" t="s">
        <v>1</v>
      </c>
      <c r="B7" s="4">
        <v>30886.419230769232</v>
      </c>
      <c r="C7" s="4">
        <v>40627.946153846155</v>
      </c>
      <c r="D7" s="4">
        <v>71514.36538461539</v>
      </c>
      <c r="F7" s="6"/>
    </row>
    <row r="8" spans="1:6" x14ac:dyDescent="0.2">
      <c r="A8" t="s">
        <v>8</v>
      </c>
      <c r="B8" s="12">
        <v>74306.25</v>
      </c>
      <c r="C8" s="12">
        <v>88679.416666666672</v>
      </c>
      <c r="D8" s="12">
        <v>162985.66666666666</v>
      </c>
      <c r="F8" s="6"/>
    </row>
    <row r="9" spans="1:6" ht="14.25" x14ac:dyDescent="0.2">
      <c r="A9" s="5" t="s">
        <v>12</v>
      </c>
      <c r="B9" s="4">
        <v>48411.612929106515</v>
      </c>
      <c r="C9" s="4">
        <v>47728.211462316343</v>
      </c>
      <c r="D9" s="4">
        <v>96139.824391422851</v>
      </c>
      <c r="F9" s="6"/>
    </row>
    <row r="10" spans="1:6" x14ac:dyDescent="0.2">
      <c r="A10" s="5" t="s">
        <v>27</v>
      </c>
      <c r="B10" s="4">
        <v>19608.520833333299</v>
      </c>
      <c r="C10" s="4">
        <v>29511.3125</v>
      </c>
      <c r="D10" s="4">
        <v>49119.833333333299</v>
      </c>
      <c r="F10" s="6"/>
    </row>
    <row r="11" spans="1:6" x14ac:dyDescent="0.2">
      <c r="A11" s="7" t="s">
        <v>4</v>
      </c>
      <c r="B11" s="9">
        <f>SUM(B5:B10)</f>
        <v>440633.82217129192</v>
      </c>
      <c r="C11" s="9">
        <f t="shared" ref="C11:D11" si="0">SUM(C5:C10)</f>
        <v>386382.80637187074</v>
      </c>
      <c r="D11" s="9">
        <f t="shared" si="0"/>
        <v>827016.62854316249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64.839332824075015</v>
      </c>
      <c r="C16" s="1">
        <v>35.160667175924992</v>
      </c>
      <c r="D16" s="1">
        <v>100</v>
      </c>
    </row>
    <row r="17" spans="1:4" x14ac:dyDescent="0.2">
      <c r="A17" t="s">
        <v>7</v>
      </c>
      <c r="B17" s="1">
        <v>56.745928741530548</v>
      </c>
      <c r="C17" s="1">
        <v>43.254071258469466</v>
      </c>
      <c r="D17" s="1">
        <v>100</v>
      </c>
    </row>
    <row r="18" spans="1:4" x14ac:dyDescent="0.2">
      <c r="A18" t="s">
        <v>1</v>
      </c>
      <c r="B18" s="1">
        <v>43.18911181642634</v>
      </c>
      <c r="C18" s="1">
        <v>56.81088818357366</v>
      </c>
      <c r="D18" s="1">
        <v>100</v>
      </c>
    </row>
    <row r="19" spans="1:4" x14ac:dyDescent="0.2">
      <c r="A19" t="s">
        <v>8</v>
      </c>
      <c r="B19" s="1">
        <f>B8/D8*100</f>
        <v>45.590665436838009</v>
      </c>
      <c r="C19" s="1">
        <f>C8/D8*100</f>
        <v>54.409334563162005</v>
      </c>
      <c r="D19" s="1">
        <v>100</v>
      </c>
    </row>
    <row r="20" spans="1:4" ht="14.25" x14ac:dyDescent="0.2">
      <c r="A20" s="5" t="s">
        <v>12</v>
      </c>
      <c r="B20" s="1">
        <v>50.355420592411207</v>
      </c>
      <c r="C20" s="1">
        <v>49.6445794075888</v>
      </c>
      <c r="D20" s="1">
        <v>100</v>
      </c>
    </row>
    <row r="21" spans="1:4" x14ac:dyDescent="0.2">
      <c r="A21" s="5" t="s">
        <v>27</v>
      </c>
      <c r="B21" s="1">
        <f>B10/D10*100</f>
        <v>39.91976255348311</v>
      </c>
      <c r="C21" s="1">
        <f>C10/D10*100</f>
        <v>60.08023744651689</v>
      </c>
      <c r="D21" s="1">
        <f>B21+C21</f>
        <v>100</v>
      </c>
    </row>
    <row r="22" spans="1:4" x14ac:dyDescent="0.2">
      <c r="A22" s="7" t="s">
        <v>4</v>
      </c>
      <c r="B22" s="8">
        <f>B11/D11*100</f>
        <v>53.279922913701725</v>
      </c>
      <c r="C22" s="8">
        <f>C11/D11*100</f>
        <v>46.720077086298296</v>
      </c>
      <c r="D22" s="8">
        <f>B22+C22</f>
        <v>100.00000000000003</v>
      </c>
    </row>
    <row r="23" spans="1:4" ht="12" customHeight="1" x14ac:dyDescent="0.2"/>
    <row r="24" spans="1:4" x14ac:dyDescent="0.2">
      <c r="A24" s="10" t="s">
        <v>9</v>
      </c>
    </row>
    <row r="25" spans="1:4" x14ac:dyDescent="0.2">
      <c r="A25" s="10" t="s">
        <v>47</v>
      </c>
    </row>
    <row r="26" spans="1:4" x14ac:dyDescent="0.2">
      <c r="A26" s="10" t="s">
        <v>24</v>
      </c>
    </row>
    <row r="27" spans="1:4" x14ac:dyDescent="0.2"/>
    <row r="28" spans="1:4" x14ac:dyDescent="0.2"/>
    <row r="29" spans="1:4" x14ac:dyDescent="0.2"/>
    <row r="30" spans="1:4" x14ac:dyDescent="0.2"/>
    <row r="31" spans="1:4" ht="12.75" customHeight="1" x14ac:dyDescent="0.2"/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showGridLines="0" workbookViewId="0">
      <selection activeCell="A27" sqref="A27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23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104166.30205479475</v>
      </c>
      <c r="C5" s="4">
        <v>57368.677397260435</v>
      </c>
      <c r="D5" s="4">
        <v>161534.97945205518</v>
      </c>
      <c r="F5" s="6"/>
    </row>
    <row r="6" spans="1:6" x14ac:dyDescent="0.2">
      <c r="A6" t="s">
        <v>7</v>
      </c>
      <c r="B6" s="4">
        <v>163946.8895890415</v>
      </c>
      <c r="C6" s="4">
        <v>123952.51260274003</v>
      </c>
      <c r="D6" s="4">
        <v>287899.40219178156</v>
      </c>
      <c r="F6" s="6"/>
    </row>
    <row r="7" spans="1:6" x14ac:dyDescent="0.2">
      <c r="A7" t="s">
        <v>1</v>
      </c>
      <c r="B7" s="4">
        <v>35158.788461538461</v>
      </c>
      <c r="C7" s="4">
        <v>45262.207692307689</v>
      </c>
      <c r="D7" s="4">
        <v>80420.99615384615</v>
      </c>
      <c r="F7" s="6"/>
    </row>
    <row r="8" spans="1:6" x14ac:dyDescent="0.2">
      <c r="A8" t="s">
        <v>8</v>
      </c>
      <c r="B8" s="12">
        <v>77011.25</v>
      </c>
      <c r="C8" s="12">
        <v>91540.416666666672</v>
      </c>
      <c r="D8" s="12">
        <v>168551.66666666666</v>
      </c>
      <c r="F8" s="6"/>
    </row>
    <row r="9" spans="1:6" ht="14.25" x14ac:dyDescent="0.2">
      <c r="A9" s="5" t="s">
        <v>12</v>
      </c>
      <c r="B9" s="4">
        <v>49039.326019716966</v>
      </c>
      <c r="C9" s="4">
        <v>48496.273532341584</v>
      </c>
      <c r="D9" s="4">
        <v>97535.599552058557</v>
      </c>
      <c r="F9" s="6"/>
    </row>
    <row r="10" spans="1:6" x14ac:dyDescent="0.2">
      <c r="A10" s="5" t="s">
        <v>27</v>
      </c>
      <c r="B10" s="4">
        <v>16575.020833333299</v>
      </c>
      <c r="C10" s="4">
        <v>25268.583333333299</v>
      </c>
      <c r="D10" s="4">
        <v>41843.604166666599</v>
      </c>
      <c r="F10" s="6"/>
    </row>
    <row r="11" spans="1:6" x14ac:dyDescent="0.2">
      <c r="A11" s="7" t="s">
        <v>4</v>
      </c>
      <c r="B11" s="9">
        <f>SUM(B5:B10)</f>
        <v>445897.57695842499</v>
      </c>
      <c r="C11" s="9">
        <f t="shared" ref="C11:D11" si="0">SUM(C5:C10)</f>
        <v>391888.6712246497</v>
      </c>
      <c r="D11" s="9">
        <f t="shared" si="0"/>
        <v>837786.24818307476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64.485291302316412</v>
      </c>
      <c r="C16" s="1">
        <v>35.514708697683588</v>
      </c>
      <c r="D16" s="1">
        <v>100</v>
      </c>
    </row>
    <row r="17" spans="1:4" x14ac:dyDescent="0.2">
      <c r="A17" t="s">
        <v>7</v>
      </c>
      <c r="B17" s="1">
        <v>56.945894413434651</v>
      </c>
      <c r="C17" s="1">
        <v>43.054105586565335</v>
      </c>
      <c r="D17" s="1">
        <v>100</v>
      </c>
    </row>
    <row r="18" spans="1:4" x14ac:dyDescent="0.2">
      <c r="A18" t="s">
        <v>1</v>
      </c>
      <c r="B18" s="1">
        <v>43.71841949617157</v>
      </c>
      <c r="C18" s="1">
        <v>56.28158050382843</v>
      </c>
      <c r="D18" s="1">
        <v>100</v>
      </c>
    </row>
    <row r="19" spans="1:4" x14ac:dyDescent="0.2">
      <c r="A19" t="s">
        <v>8</v>
      </c>
      <c r="B19" s="1">
        <f>B8/D8*100</f>
        <v>45.689996143615708</v>
      </c>
      <c r="C19" s="1">
        <f>C8/D8*100</f>
        <v>54.310003856384306</v>
      </c>
      <c r="D19" s="1">
        <v>100</v>
      </c>
    </row>
    <row r="20" spans="1:4" ht="14.25" x14ac:dyDescent="0.2">
      <c r="A20" s="5" t="s">
        <v>12</v>
      </c>
      <c r="B20" s="1">
        <v>50.278386809467214</v>
      </c>
      <c r="C20" s="1">
        <v>49.721613190532786</v>
      </c>
      <c r="D20" s="1">
        <v>100</v>
      </c>
    </row>
    <row r="21" spans="1:4" x14ac:dyDescent="0.2">
      <c r="A21" s="5" t="s">
        <v>27</v>
      </c>
      <c r="B21" s="1">
        <f>B10/D10*100</f>
        <v>39.611838328537843</v>
      </c>
      <c r="C21" s="1">
        <f>C10/D10*100</f>
        <v>60.38816167146215</v>
      </c>
      <c r="D21" s="1">
        <f>B21+C21</f>
        <v>100</v>
      </c>
    </row>
    <row r="22" spans="1:4" x14ac:dyDescent="0.2">
      <c r="A22" s="7" t="s">
        <v>4</v>
      </c>
      <c r="B22" s="8">
        <f>B11/D11*100</f>
        <v>53.223310590911801</v>
      </c>
      <c r="C22" s="8">
        <f>C11/D11*100</f>
        <v>46.776689409088199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9</v>
      </c>
    </row>
    <row r="26" spans="1:4" x14ac:dyDescent="0.2">
      <c r="A26" s="10" t="s">
        <v>47</v>
      </c>
    </row>
    <row r="27" spans="1:4" x14ac:dyDescent="0.2">
      <c r="A27" s="10" t="s">
        <v>24</v>
      </c>
    </row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285156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92179.261643835867</v>
      </c>
      <c r="C5" s="4">
        <v>52120.210958904259</v>
      </c>
      <c r="D5" s="4">
        <v>144299.47260274013</v>
      </c>
      <c r="F5" s="6"/>
    </row>
    <row r="6" spans="1:6" x14ac:dyDescent="0.2">
      <c r="A6" t="s">
        <v>7</v>
      </c>
      <c r="B6" s="4">
        <v>167108.30219178129</v>
      </c>
      <c r="C6" s="4">
        <v>125796.75369863049</v>
      </c>
      <c r="D6" s="4">
        <v>292905.05589041178</v>
      </c>
      <c r="F6" s="6"/>
    </row>
    <row r="7" spans="1:6" x14ac:dyDescent="0.2">
      <c r="A7" t="s">
        <v>1</v>
      </c>
      <c r="B7" s="4">
        <v>38711.576923076922</v>
      </c>
      <c r="C7" s="4">
        <v>48863.415384615386</v>
      </c>
      <c r="D7" s="4">
        <v>87574.992307692301</v>
      </c>
      <c r="F7" s="6"/>
    </row>
    <row r="8" spans="1:6" ht="14.25" x14ac:dyDescent="0.2">
      <c r="A8" s="5" t="s">
        <v>32</v>
      </c>
      <c r="B8" s="12">
        <v>83534.666666666672</v>
      </c>
      <c r="C8" s="12">
        <v>100941.33333333333</v>
      </c>
      <c r="D8" s="12">
        <v>184476</v>
      </c>
      <c r="F8" s="6"/>
    </row>
    <row r="9" spans="1:6" ht="14.25" x14ac:dyDescent="0.2">
      <c r="A9" s="5" t="s">
        <v>31</v>
      </c>
      <c r="B9" s="4">
        <v>49942.362816000001</v>
      </c>
      <c r="C9" s="4">
        <v>50093.293643999998</v>
      </c>
      <c r="D9" s="4">
        <v>100035</v>
      </c>
      <c r="F9" s="6"/>
    </row>
    <row r="10" spans="1:6" x14ac:dyDescent="0.2">
      <c r="A10" s="5" t="s">
        <v>27</v>
      </c>
      <c r="B10" s="4">
        <v>13100.75</v>
      </c>
      <c r="C10" s="4">
        <v>18272.041666666701</v>
      </c>
      <c r="D10" s="4">
        <v>31372.791666666701</v>
      </c>
      <c r="F10" s="6"/>
    </row>
    <row r="11" spans="1:6" x14ac:dyDescent="0.2">
      <c r="A11" s="7" t="s">
        <v>4</v>
      </c>
      <c r="B11" s="9">
        <f>SUM(B5:B10)</f>
        <v>444576.92024136079</v>
      </c>
      <c r="C11" s="9">
        <f t="shared" ref="C11:D11" si="0">SUM(C5:C10)</f>
        <v>396087.04868615017</v>
      </c>
      <c r="D11" s="9">
        <f t="shared" si="0"/>
        <v>840663.31246751093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63.880525674274338</v>
      </c>
      <c r="C16" s="1">
        <v>36.119474325725662</v>
      </c>
      <c r="D16" s="1">
        <v>100</v>
      </c>
    </row>
    <row r="17" spans="1:4" x14ac:dyDescent="0.2">
      <c r="A17" t="s">
        <v>7</v>
      </c>
      <c r="B17" s="1">
        <v>57.052037454178873</v>
      </c>
      <c r="C17" s="1">
        <v>42.947962545821127</v>
      </c>
      <c r="D17" s="1">
        <v>100</v>
      </c>
    </row>
    <row r="18" spans="1:4" x14ac:dyDescent="0.2">
      <c r="A18" t="s">
        <v>1</v>
      </c>
      <c r="B18" s="1">
        <v>44.203917012136152</v>
      </c>
      <c r="C18" s="1">
        <v>55.796082987863862</v>
      </c>
      <c r="D18" s="1">
        <v>100</v>
      </c>
    </row>
    <row r="19" spans="1:4" ht="14.25" x14ac:dyDescent="0.2">
      <c r="A19" s="5" t="s">
        <v>32</v>
      </c>
      <c r="B19" s="1">
        <v>45.282132454447556</v>
      </c>
      <c r="C19" s="1">
        <v>54.717867545552444</v>
      </c>
      <c r="D19" s="1">
        <v>100</v>
      </c>
    </row>
    <row r="20" spans="1:4" ht="14.25" x14ac:dyDescent="0.2">
      <c r="A20" s="5" t="s">
        <v>31</v>
      </c>
      <c r="B20" s="1">
        <v>49.924561484704036</v>
      </c>
      <c r="C20" s="1">
        <v>50.075438515295964</v>
      </c>
      <c r="D20" s="1">
        <v>100</v>
      </c>
    </row>
    <row r="21" spans="1:4" x14ac:dyDescent="0.2">
      <c r="A21" s="5" t="s">
        <v>27</v>
      </c>
      <c r="B21" s="1">
        <f>B10/D10*100</f>
        <v>41.758317650511877</v>
      </c>
      <c r="C21" s="1">
        <f>C10/D10*100</f>
        <v>58.241682349488123</v>
      </c>
      <c r="D21" s="1">
        <f>B21+C21</f>
        <v>100</v>
      </c>
    </row>
    <row r="22" spans="1:4" x14ac:dyDescent="0.2">
      <c r="A22" s="7" t="s">
        <v>4</v>
      </c>
      <c r="B22" s="8">
        <f>B11/D11*100</f>
        <v>52.88406353031403</v>
      </c>
      <c r="C22" s="8">
        <f>C11/D11*100</f>
        <v>47.116014558022925</v>
      </c>
      <c r="D22" s="8">
        <f>B22+C22</f>
        <v>100.00007808833695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16</v>
      </c>
    </row>
    <row r="28" spans="1:4" x14ac:dyDescent="0.2">
      <c r="A28" s="10" t="s">
        <v>47</v>
      </c>
    </row>
    <row r="29" spans="1:4" x14ac:dyDescent="0.2">
      <c r="A29" s="10" t="s">
        <v>38</v>
      </c>
    </row>
    <row r="30" spans="1:4" x14ac:dyDescent="0.2"/>
    <row r="31" spans="1:4" x14ac:dyDescent="0.2"/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3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285156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11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81492.44383561665</v>
      </c>
      <c r="C5" s="4">
        <v>47034.909589041214</v>
      </c>
      <c r="D5" s="4">
        <v>128527.35342465786</v>
      </c>
      <c r="F5" s="6"/>
    </row>
    <row r="6" spans="1:6" x14ac:dyDescent="0.2">
      <c r="A6" t="s">
        <v>7</v>
      </c>
      <c r="B6" s="4">
        <v>171256.01095890458</v>
      </c>
      <c r="C6" s="4">
        <v>128693.2956164387</v>
      </c>
      <c r="D6" s="4">
        <v>299949.30657534325</v>
      </c>
      <c r="F6" s="6"/>
    </row>
    <row r="7" spans="1:6" x14ac:dyDescent="0.2">
      <c r="A7" t="s">
        <v>1</v>
      </c>
      <c r="B7" s="4">
        <v>42357.119230769233</v>
      </c>
      <c r="C7" s="4">
        <v>54051.61153846154</v>
      </c>
      <c r="D7" s="4">
        <v>96408.73076923078</v>
      </c>
      <c r="F7" s="6"/>
    </row>
    <row r="8" spans="1:6" ht="14.25" x14ac:dyDescent="0.2">
      <c r="A8" s="5" t="s">
        <v>32</v>
      </c>
      <c r="B8" s="12">
        <v>90399.833333333328</v>
      </c>
      <c r="C8" s="12">
        <v>101848.08333333333</v>
      </c>
      <c r="D8" s="12">
        <v>192247.91666666666</v>
      </c>
      <c r="F8" s="6"/>
    </row>
    <row r="9" spans="1:6" ht="14.25" x14ac:dyDescent="0.2">
      <c r="A9" s="5" t="s">
        <v>31</v>
      </c>
      <c r="B9" s="4">
        <v>50790.43462700001</v>
      </c>
      <c r="C9" s="4">
        <v>50973.782825000002</v>
      </c>
      <c r="D9" s="4">
        <v>101764.21745200001</v>
      </c>
      <c r="F9" s="6"/>
    </row>
    <row r="10" spans="1:6" x14ac:dyDescent="0.2">
      <c r="A10" s="5" t="s">
        <v>27</v>
      </c>
      <c r="B10" s="4">
        <v>8872.6458333333303</v>
      </c>
      <c r="C10" s="4">
        <v>11088.75</v>
      </c>
      <c r="D10" s="4">
        <v>19961.395833333328</v>
      </c>
      <c r="F10" s="6"/>
    </row>
    <row r="11" spans="1:6" x14ac:dyDescent="0.2">
      <c r="A11" s="7" t="s">
        <v>4</v>
      </c>
      <c r="B11" s="9">
        <f>SUM(B5:B10)</f>
        <v>445168.48781895707</v>
      </c>
      <c r="C11" s="9">
        <f t="shared" ref="C11:D11" si="0">SUM(C5:C10)</f>
        <v>393690.43290227477</v>
      </c>
      <c r="D11" s="9">
        <f t="shared" si="0"/>
        <v>838858.92072123184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63.404747444198442</v>
      </c>
      <c r="C16" s="1">
        <v>36.595252555801558</v>
      </c>
      <c r="D16" s="1">
        <v>100</v>
      </c>
    </row>
    <row r="17" spans="1:4" x14ac:dyDescent="0.2">
      <c r="A17" t="s">
        <v>7</v>
      </c>
      <c r="B17" s="1">
        <v>57.094984787333516</v>
      </c>
      <c r="C17" s="1">
        <v>42.905015212666505</v>
      </c>
      <c r="D17" s="1">
        <v>100.00000000000003</v>
      </c>
    </row>
    <row r="18" spans="1:4" x14ac:dyDescent="0.2">
      <c r="A18" t="s">
        <v>1</v>
      </c>
      <c r="B18" s="1">
        <v>43.934941257714051</v>
      </c>
      <c r="C18" s="1">
        <v>56.065058742285942</v>
      </c>
      <c r="D18" s="1">
        <v>100</v>
      </c>
    </row>
    <row r="19" spans="1:4" ht="14.25" x14ac:dyDescent="0.2">
      <c r="A19" s="5" t="s">
        <v>32</v>
      </c>
      <c r="B19" s="1">
        <v>47.022529502920491</v>
      </c>
      <c r="C19" s="1">
        <v>52.977470497079501</v>
      </c>
      <c r="D19" s="1">
        <v>100</v>
      </c>
    </row>
    <row r="20" spans="1:4" ht="14.25" x14ac:dyDescent="0.2">
      <c r="A20" s="5" t="s">
        <v>31</v>
      </c>
      <c r="B20" s="1">
        <v>49.909915192888668</v>
      </c>
      <c r="C20" s="1">
        <v>50.090084807111332</v>
      </c>
      <c r="D20" s="1">
        <v>100</v>
      </c>
    </row>
    <row r="21" spans="1:4" x14ac:dyDescent="0.2">
      <c r="A21" s="5" t="s">
        <v>27</v>
      </c>
      <c r="B21" s="1">
        <f>B10/D10*100</f>
        <v>44.449025045217482</v>
      </c>
      <c r="C21" s="1">
        <f>C10/D10*100</f>
        <v>55.550974954782525</v>
      </c>
      <c r="D21" s="1">
        <f>B21+C21</f>
        <v>100</v>
      </c>
    </row>
    <row r="22" spans="1:4" x14ac:dyDescent="0.2">
      <c r="A22" s="7" t="s">
        <v>4</v>
      </c>
      <c r="B22" s="8">
        <f>B11/D11*100</f>
        <v>53.068338050957522</v>
      </c>
      <c r="C22" s="8">
        <f>C11/D11*100</f>
        <v>46.931661949042478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37</v>
      </c>
    </row>
    <row r="28" spans="1:4" x14ac:dyDescent="0.2">
      <c r="A28" s="10" t="s">
        <v>48</v>
      </c>
    </row>
    <row r="29" spans="1:4" x14ac:dyDescent="0.2">
      <c r="A29" s="10" t="s">
        <v>36</v>
      </c>
    </row>
    <row r="30" spans="1:4" x14ac:dyDescent="0.2"/>
    <row r="31" spans="1:4" x14ac:dyDescent="0.2"/>
    <row r="32" spans="1:4" x14ac:dyDescent="0.2"/>
    <row r="33" x14ac:dyDescent="0.2"/>
  </sheetData>
  <phoneticPr fontId="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29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13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73718.913698630131</v>
      </c>
      <c r="C5" s="4">
        <v>43464.896575342456</v>
      </c>
      <c r="D5" s="4">
        <v>117183.81027397259</v>
      </c>
      <c r="F5" s="6"/>
    </row>
    <row r="6" spans="1:6" x14ac:dyDescent="0.2">
      <c r="A6" t="s">
        <v>7</v>
      </c>
      <c r="B6" s="4">
        <v>178816.21808219186</v>
      </c>
      <c r="C6" s="4">
        <v>134083.16301369868</v>
      </c>
      <c r="D6" s="4">
        <v>312899.38109589054</v>
      </c>
      <c r="F6" s="6"/>
    </row>
    <row r="7" spans="1:6" x14ac:dyDescent="0.2">
      <c r="A7" t="s">
        <v>1</v>
      </c>
      <c r="B7" s="4">
        <v>42758.230769230766</v>
      </c>
      <c r="C7" s="4">
        <v>48873.173076923078</v>
      </c>
      <c r="D7" s="4">
        <v>91631.403846153844</v>
      </c>
      <c r="F7" s="6"/>
    </row>
    <row r="8" spans="1:6" ht="14.25" x14ac:dyDescent="0.2">
      <c r="A8" s="5" t="s">
        <v>32</v>
      </c>
      <c r="B8" s="12">
        <v>85799.333333333328</v>
      </c>
      <c r="C8" s="12">
        <v>91999.333333333328</v>
      </c>
      <c r="D8" s="12">
        <v>177798.66666666666</v>
      </c>
      <c r="F8" s="6"/>
    </row>
    <row r="9" spans="1:6" ht="14.25" x14ac:dyDescent="0.2">
      <c r="A9" s="5" t="s">
        <v>31</v>
      </c>
      <c r="B9" s="4">
        <v>49292.901855000004</v>
      </c>
      <c r="C9" s="4">
        <v>50151.715425000002</v>
      </c>
      <c r="D9" s="4">
        <v>99444.617280000006</v>
      </c>
      <c r="F9" s="6"/>
    </row>
    <row r="10" spans="1:6" x14ac:dyDescent="0.2">
      <c r="A10" s="5" t="s">
        <v>27</v>
      </c>
      <c r="B10" s="4">
        <v>4791.6666666666697</v>
      </c>
      <c r="C10" s="4">
        <v>5786.375</v>
      </c>
      <c r="D10" s="4">
        <v>10578.04166666667</v>
      </c>
      <c r="F10" s="6"/>
    </row>
    <row r="11" spans="1:6" x14ac:dyDescent="0.2">
      <c r="A11" s="7" t="s">
        <v>4</v>
      </c>
      <c r="B11" s="9">
        <f>SUM(B5:B10)</f>
        <v>435177.26440505276</v>
      </c>
      <c r="C11" s="9">
        <f t="shared" ref="C11:D11" si="0">SUM(C5:C10)</f>
        <v>374358.65642429754</v>
      </c>
      <c r="D11" s="9">
        <f t="shared" si="0"/>
        <v>809535.92082935025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62.908787080977568</v>
      </c>
      <c r="C16" s="1">
        <v>37.091212919022432</v>
      </c>
      <c r="D16" s="1">
        <v>100</v>
      </c>
    </row>
    <row r="17" spans="1:4" x14ac:dyDescent="0.2">
      <c r="A17" t="s">
        <v>7</v>
      </c>
      <c r="B17" s="1">
        <v>57.148153331563222</v>
      </c>
      <c r="C17" s="1">
        <v>42.851846668436785</v>
      </c>
      <c r="D17" s="1">
        <v>100</v>
      </c>
    </row>
    <row r="18" spans="1:4" x14ac:dyDescent="0.2">
      <c r="A18" t="s">
        <v>1</v>
      </c>
      <c r="B18" s="1">
        <v>46.663293341025799</v>
      </c>
      <c r="C18" s="1">
        <v>53.336706658974201</v>
      </c>
      <c r="D18" s="1">
        <v>100</v>
      </c>
    </row>
    <row r="19" spans="1:4" ht="14.25" x14ac:dyDescent="0.2">
      <c r="A19" s="5" t="s">
        <v>32</v>
      </c>
      <c r="B19" s="1">
        <v>48.256454866553177</v>
      </c>
      <c r="C19" s="1">
        <v>51.743545133446823</v>
      </c>
      <c r="D19" s="1">
        <v>100</v>
      </c>
    </row>
    <row r="20" spans="1:4" ht="14.25" x14ac:dyDescent="0.2">
      <c r="A20" s="5" t="s">
        <v>31</v>
      </c>
      <c r="B20" s="1">
        <v>49.568195044895248</v>
      </c>
      <c r="C20" s="1">
        <v>50.431804955104752</v>
      </c>
      <c r="D20" s="1">
        <v>100</v>
      </c>
    </row>
    <row r="21" spans="1:4" x14ac:dyDescent="0.2">
      <c r="A21" s="5" t="s">
        <v>27</v>
      </c>
      <c r="B21" s="1">
        <f>B10/D10*100</f>
        <v>45.298239671016624</v>
      </c>
      <c r="C21" s="1">
        <f>C10/D10*100</f>
        <v>54.701760328983376</v>
      </c>
      <c r="D21" s="1">
        <f>B21+C21</f>
        <v>100</v>
      </c>
    </row>
    <row r="22" spans="1:4" x14ac:dyDescent="0.2">
      <c r="A22" s="7" t="s">
        <v>4</v>
      </c>
      <c r="B22" s="8">
        <f>B11/D11*100</f>
        <v>53.75638723470405</v>
      </c>
      <c r="C22" s="8">
        <f>C11/D11*100</f>
        <v>46.243612765295957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16</v>
      </c>
    </row>
    <row r="28" spans="1:4" x14ac:dyDescent="0.2">
      <c r="A28" s="10" t="s">
        <v>45</v>
      </c>
    </row>
    <row r="29" spans="1:4" x14ac:dyDescent="0.2"/>
    <row r="30" spans="1:4" x14ac:dyDescent="0.2"/>
    <row r="31" spans="1:4" x14ac:dyDescent="0.2"/>
  </sheetData>
  <phoneticPr fontId="1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1"/>
  <sheetViews>
    <sheetView showGridLines="0" workbookViewId="0">
      <selection activeCell="A29" sqref="A29"/>
    </sheetView>
  </sheetViews>
  <sheetFormatPr defaultColWidth="0" defaultRowHeight="12.75" customHeight="1" zeroHeight="1" x14ac:dyDescent="0.2"/>
  <cols>
    <col min="1" max="1" width="30.4257812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14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63923.039041095886</v>
      </c>
      <c r="C5" s="4">
        <v>39195.363013698632</v>
      </c>
      <c r="D5" s="4">
        <v>103118.40205479451</v>
      </c>
      <c r="F5" s="6"/>
    </row>
    <row r="6" spans="1:6" x14ac:dyDescent="0.2">
      <c r="A6" t="s">
        <v>7</v>
      </c>
      <c r="B6" s="4">
        <v>194100.36493150683</v>
      </c>
      <c r="C6" s="4">
        <v>143271.42082191783</v>
      </c>
      <c r="D6" s="4">
        <v>337371.78575342463</v>
      </c>
      <c r="F6" s="6"/>
    </row>
    <row r="7" spans="1:6" x14ac:dyDescent="0.2">
      <c r="A7" t="s">
        <v>1</v>
      </c>
      <c r="B7" s="4">
        <v>43552.107692307691</v>
      </c>
      <c r="C7" s="4">
        <v>44756.742307692308</v>
      </c>
      <c r="D7" s="4">
        <v>88308.85</v>
      </c>
      <c r="F7" s="6"/>
    </row>
    <row r="8" spans="1:6" ht="14.25" x14ac:dyDescent="0.2">
      <c r="A8" s="5" t="s">
        <v>32</v>
      </c>
      <c r="B8" s="12">
        <v>82115.66666666673</v>
      </c>
      <c r="C8" s="12">
        <v>86653</v>
      </c>
      <c r="D8" s="12">
        <v>168768.66666666674</v>
      </c>
      <c r="F8" s="6"/>
    </row>
    <row r="9" spans="1:6" ht="14.25" x14ac:dyDescent="0.2">
      <c r="A9" s="5" t="s">
        <v>31</v>
      </c>
      <c r="B9" s="4">
        <v>48640.164929999999</v>
      </c>
      <c r="C9" s="4">
        <v>49712.285790000002</v>
      </c>
      <c r="D9" s="4">
        <v>98352.450719999993</v>
      </c>
      <c r="F9" s="6"/>
    </row>
    <row r="10" spans="1:6" x14ac:dyDescent="0.2">
      <c r="A10" s="5" t="s">
        <v>28</v>
      </c>
      <c r="B10" s="4">
        <f>1812.25+4615.9387006</f>
        <v>6428.1887005999997</v>
      </c>
      <c r="C10" s="4">
        <f>2027.58333333333+4515.0934665</f>
        <v>6542.6767998333307</v>
      </c>
      <c r="D10" s="4">
        <f>SUM(B10:C10)</f>
        <v>12970.86550043333</v>
      </c>
      <c r="F10" s="6"/>
    </row>
    <row r="11" spans="1:6" x14ac:dyDescent="0.2">
      <c r="A11" s="7" t="s">
        <v>4</v>
      </c>
      <c r="B11" s="9">
        <f>SUM(B5:B10)</f>
        <v>438759.53196217719</v>
      </c>
      <c r="C11" s="9">
        <f t="shared" ref="C11:D11" si="0">SUM(C5:C10)</f>
        <v>370131.48873314203</v>
      </c>
      <c r="D11" s="9">
        <f t="shared" si="0"/>
        <v>808891.02069531917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61.989943373180665</v>
      </c>
      <c r="C16" s="1">
        <v>38.010056626819342</v>
      </c>
      <c r="D16" s="1">
        <v>100</v>
      </c>
    </row>
    <row r="17" spans="1:4" x14ac:dyDescent="0.2">
      <c r="A17" t="s">
        <v>7</v>
      </c>
      <c r="B17" s="1">
        <v>57.533075712907788</v>
      </c>
      <c r="C17" s="1">
        <v>42.466924287092226</v>
      </c>
      <c r="D17" s="1">
        <v>100.00000000000001</v>
      </c>
    </row>
    <row r="18" spans="1:4" x14ac:dyDescent="0.2">
      <c r="A18" t="s">
        <v>1</v>
      </c>
      <c r="B18" s="1">
        <v>49.317942303979372</v>
      </c>
      <c r="C18" s="1">
        <v>50.682057696020621</v>
      </c>
      <c r="D18" s="1">
        <v>100</v>
      </c>
    </row>
    <row r="19" spans="1:4" ht="14.25" x14ac:dyDescent="0.2">
      <c r="A19" s="5" t="s">
        <v>32</v>
      </c>
      <c r="B19" s="1">
        <v>48.655753635153459</v>
      </c>
      <c r="C19" s="1">
        <v>51.344246364846533</v>
      </c>
      <c r="D19" s="1">
        <v>100</v>
      </c>
    </row>
    <row r="20" spans="1:4" ht="14.25" x14ac:dyDescent="0.2">
      <c r="A20" s="5" t="s">
        <v>31</v>
      </c>
      <c r="B20" s="1">
        <v>49.454959763507965</v>
      </c>
      <c r="C20" s="1">
        <v>50.545040236492042</v>
      </c>
      <c r="D20" s="1">
        <v>100</v>
      </c>
    </row>
    <row r="21" spans="1:4" x14ac:dyDescent="0.2">
      <c r="A21" s="5" t="s">
        <v>28</v>
      </c>
      <c r="B21" s="1">
        <f>B10/D10*100</f>
        <v>49.558672090040922</v>
      </c>
      <c r="C21" s="1">
        <f>C10/D10*100</f>
        <v>50.441327909959078</v>
      </c>
      <c r="D21" s="1">
        <f>B21+C21</f>
        <v>100</v>
      </c>
    </row>
    <row r="22" spans="1:4" x14ac:dyDescent="0.2">
      <c r="A22" s="7" t="s">
        <v>4</v>
      </c>
      <c r="B22" s="8">
        <f>B11/D11*100</f>
        <v>54.242106876773263</v>
      </c>
      <c r="C22" s="8">
        <f>C11/D11*100</f>
        <v>45.757893123226737</v>
      </c>
      <c r="D22" s="8">
        <f>B22+C22</f>
        <v>100</v>
      </c>
    </row>
    <row r="23" spans="1:4" x14ac:dyDescent="0.2"/>
    <row r="24" spans="1:4" x14ac:dyDescent="0.2">
      <c r="A24" s="10"/>
    </row>
    <row r="25" spans="1:4" x14ac:dyDescent="0.2">
      <c r="A25" s="10" t="s">
        <v>33</v>
      </c>
    </row>
    <row r="26" spans="1:4" x14ac:dyDescent="0.2">
      <c r="A26" s="10" t="s">
        <v>34</v>
      </c>
    </row>
    <row r="27" spans="1:4" x14ac:dyDescent="0.2">
      <c r="A27" s="10" t="s">
        <v>37</v>
      </c>
    </row>
    <row r="28" spans="1:4" x14ac:dyDescent="0.2">
      <c r="A28" s="10" t="s">
        <v>48</v>
      </c>
    </row>
    <row r="29" spans="1:4" x14ac:dyDescent="0.2">
      <c r="A29" s="10" t="s">
        <v>36</v>
      </c>
    </row>
    <row r="30" spans="1:4" x14ac:dyDescent="0.2"/>
    <row r="31" spans="1:4" x14ac:dyDescent="0.2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17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54485.260273972599</v>
      </c>
      <c r="C5" s="4">
        <v>36128.335616438359</v>
      </c>
      <c r="D5" s="4">
        <v>90613.595890410958</v>
      </c>
      <c r="F5" s="6"/>
    </row>
    <row r="6" spans="1:6" x14ac:dyDescent="0.2">
      <c r="A6" t="s">
        <v>7</v>
      </c>
      <c r="B6" s="4">
        <v>220254.64438356165</v>
      </c>
      <c r="C6" s="4">
        <v>158345.71123287673</v>
      </c>
      <c r="D6" s="4">
        <v>378600.35561643838</v>
      </c>
      <c r="F6" s="6"/>
    </row>
    <row r="7" spans="1:6" x14ac:dyDescent="0.2">
      <c r="A7" t="s">
        <v>1</v>
      </c>
      <c r="B7" s="4">
        <v>53203.273076923091</v>
      </c>
      <c r="C7" s="4">
        <v>63970.080769230743</v>
      </c>
      <c r="D7" s="4">
        <v>117173.35384615383</v>
      </c>
      <c r="F7" s="6"/>
    </row>
    <row r="8" spans="1:6" x14ac:dyDescent="0.2">
      <c r="A8" t="s">
        <v>8</v>
      </c>
      <c r="B8" s="12">
        <v>83027.749999999971</v>
      </c>
      <c r="C8" s="12">
        <v>92350.249999999942</v>
      </c>
      <c r="D8" s="12">
        <v>175377.99999999991</v>
      </c>
      <c r="F8" s="6"/>
    </row>
    <row r="9" spans="1:6" x14ac:dyDescent="0.2">
      <c r="A9" s="5" t="s">
        <v>15</v>
      </c>
      <c r="B9" s="4">
        <v>46114</v>
      </c>
      <c r="C9" s="4">
        <v>49718</v>
      </c>
      <c r="D9" s="4">
        <v>95832</v>
      </c>
      <c r="F9" s="6"/>
    </row>
    <row r="10" spans="1:6" x14ac:dyDescent="0.2">
      <c r="A10" s="5" t="s">
        <v>29</v>
      </c>
      <c r="B10" s="4">
        <v>6974.3354287000002</v>
      </c>
      <c r="C10" s="4">
        <v>6962.9083932000003</v>
      </c>
      <c r="D10" s="4">
        <f>SUM(B10:C10)</f>
        <v>13937.2438219</v>
      </c>
      <c r="F10" s="6"/>
    </row>
    <row r="11" spans="1:6" x14ac:dyDescent="0.2">
      <c r="A11" s="7" t="s">
        <v>4</v>
      </c>
      <c r="B11" s="9">
        <f>SUM(B5:B10)</f>
        <v>464059.26316315733</v>
      </c>
      <c r="C11" s="9">
        <f>SUM(C5:C10)</f>
        <v>407475.2860117458</v>
      </c>
      <c r="D11" s="9">
        <f>B11+C11</f>
        <v>871534.54917490319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60.129233078739809</v>
      </c>
      <c r="C16" s="1">
        <v>39.870766921260191</v>
      </c>
      <c r="D16" s="1">
        <v>100</v>
      </c>
    </row>
    <row r="17" spans="1:4" x14ac:dyDescent="0.2">
      <c r="A17" t="s">
        <v>7</v>
      </c>
      <c r="B17" s="1">
        <v>58.176026809309853</v>
      </c>
      <c r="C17" s="1">
        <v>41.82397319069014</v>
      </c>
      <c r="D17" s="1">
        <v>100</v>
      </c>
    </row>
    <row r="18" spans="1:4" x14ac:dyDescent="0.2">
      <c r="A18" t="s">
        <v>1</v>
      </c>
      <c r="B18" s="1">
        <v>45.405607444485959</v>
      </c>
      <c r="C18" s="1">
        <v>54.594392555514048</v>
      </c>
      <c r="D18" s="1">
        <v>100</v>
      </c>
    </row>
    <row r="19" spans="1:4" x14ac:dyDescent="0.2">
      <c r="A19" t="s">
        <v>8</v>
      </c>
      <c r="B19" s="1">
        <v>47.342169485340243</v>
      </c>
      <c r="C19" s="1">
        <v>52.65783051465975</v>
      </c>
      <c r="D19" s="1">
        <v>100</v>
      </c>
    </row>
    <row r="20" spans="1:4" x14ac:dyDescent="0.2">
      <c r="A20" s="5" t="s">
        <v>15</v>
      </c>
      <c r="B20" s="1">
        <v>48.119626012187993</v>
      </c>
      <c r="C20" s="1">
        <v>51.880373987812</v>
      </c>
      <c r="D20" s="1">
        <v>100</v>
      </c>
    </row>
    <row r="21" spans="1:4" x14ac:dyDescent="0.2">
      <c r="A21" s="5" t="s">
        <v>29</v>
      </c>
      <c r="B21" s="1">
        <f>B10/D10*100</f>
        <v>50.040994602828306</v>
      </c>
      <c r="C21" s="1">
        <f>C10/D10*100</f>
        <v>49.959005397171701</v>
      </c>
      <c r="D21" s="1">
        <f>B21+C21</f>
        <v>100</v>
      </c>
    </row>
    <row r="22" spans="1:4" x14ac:dyDescent="0.2">
      <c r="A22" s="7" t="s">
        <v>4</v>
      </c>
      <c r="B22" s="8">
        <v>53.298316690292381</v>
      </c>
      <c r="C22" s="8">
        <v>46.701683309707633</v>
      </c>
      <c r="D22" s="8">
        <v>100.00000000000001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9426-58C3-4763-849E-52254C387586}">
  <dimension ref="A1:G33"/>
  <sheetViews>
    <sheetView workbookViewId="0">
      <selection activeCell="D30" sqref="D30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5" x14ac:dyDescent="0.2">
      <c r="A1" s="2" t="s">
        <v>44</v>
      </c>
    </row>
    <row r="2" spans="1:5" x14ac:dyDescent="0.2">
      <c r="A2" s="2" t="s">
        <v>51</v>
      </c>
    </row>
    <row r="3" spans="1:5" x14ac:dyDescent="0.2"/>
    <row r="4" spans="1:5" x14ac:dyDescent="0.2">
      <c r="A4" s="3"/>
      <c r="B4" s="3" t="s">
        <v>2</v>
      </c>
      <c r="C4" s="3" t="s">
        <v>3</v>
      </c>
      <c r="D4" s="3" t="s">
        <v>4</v>
      </c>
    </row>
    <row r="5" spans="1:5" x14ac:dyDescent="0.2">
      <c r="A5" t="s">
        <v>0</v>
      </c>
      <c r="B5" s="13">
        <v>114633.33150684932</v>
      </c>
      <c r="C5" s="13">
        <v>62904.243835616449</v>
      </c>
      <c r="D5" s="13">
        <v>177537.57534246577</v>
      </c>
    </row>
    <row r="6" spans="1:5" x14ac:dyDescent="0.2">
      <c r="A6" t="s">
        <v>7</v>
      </c>
      <c r="B6" s="13">
        <v>118834.19178082183</v>
      </c>
      <c r="C6" s="13">
        <v>98387.16438356151</v>
      </c>
      <c r="D6" s="13">
        <v>217221.35616438335</v>
      </c>
      <c r="E6" s="11"/>
    </row>
    <row r="7" spans="1:5" x14ac:dyDescent="0.2">
      <c r="A7" t="s">
        <v>1</v>
      </c>
      <c r="B7" s="13">
        <v>48241.688461538455</v>
      </c>
      <c r="C7" s="13">
        <v>61198.876923076947</v>
      </c>
      <c r="D7" s="13">
        <v>109440.5653846154</v>
      </c>
    </row>
    <row r="8" spans="1:5" ht="14.25" x14ac:dyDescent="0.2">
      <c r="A8" s="5" t="s">
        <v>53</v>
      </c>
      <c r="B8" s="14">
        <v>80664</v>
      </c>
      <c r="C8" s="14">
        <v>84115.666666666672</v>
      </c>
      <c r="D8" s="14">
        <v>164779.66666666669</v>
      </c>
    </row>
    <row r="9" spans="1:5" ht="14.25" x14ac:dyDescent="0.2">
      <c r="A9" s="5" t="s">
        <v>12</v>
      </c>
      <c r="B9" s="13">
        <v>41597.436882907961</v>
      </c>
      <c r="C9" s="13">
        <v>35374.701331204596</v>
      </c>
      <c r="D9" s="13">
        <v>76972.13821411255</v>
      </c>
    </row>
    <row r="10" spans="1:5" x14ac:dyDescent="0.2">
      <c r="A10" s="5" t="s">
        <v>27</v>
      </c>
      <c r="B10" s="13">
        <v>7464.6966666666667</v>
      </c>
      <c r="C10" s="13">
        <v>3167.4716666666664</v>
      </c>
      <c r="D10" s="13">
        <v>10632.168333333333</v>
      </c>
    </row>
    <row r="11" spans="1:5" x14ac:dyDescent="0.2">
      <c r="A11" s="7" t="s">
        <v>4</v>
      </c>
      <c r="B11" s="15">
        <f>SUM(B5:B10)</f>
        <v>411435.3452987842</v>
      </c>
      <c r="C11" s="15">
        <f>SUM(C5:C10)</f>
        <v>345148.12480679288</v>
      </c>
      <c r="D11" s="15">
        <f>SUM(D5:D10)</f>
        <v>756583.47010557714</v>
      </c>
    </row>
    <row r="12" spans="1:5" x14ac:dyDescent="0.2">
      <c r="B12" s="4"/>
      <c r="C12" s="4"/>
      <c r="D12" s="4"/>
    </row>
    <row r="13" spans="1:5" x14ac:dyDescent="0.2"/>
    <row r="14" spans="1:5" x14ac:dyDescent="0.2">
      <c r="A14" s="2" t="s">
        <v>6</v>
      </c>
    </row>
    <row r="15" spans="1:5" x14ac:dyDescent="0.2">
      <c r="A15" s="3"/>
      <c r="B15" s="3" t="s">
        <v>2</v>
      </c>
      <c r="C15" s="3" t="s">
        <v>3</v>
      </c>
      <c r="D15" s="3" t="s">
        <v>4</v>
      </c>
    </row>
    <row r="16" spans="1:5" x14ac:dyDescent="0.2">
      <c r="A16" t="s">
        <v>0</v>
      </c>
      <c r="B16" s="16">
        <f t="shared" ref="B16:B22" si="0">B5/D5*100</f>
        <v>64.568489958097231</v>
      </c>
      <c r="C16" s="16">
        <f t="shared" ref="C16:C22" si="1">C5/D5*100</f>
        <v>35.431510041902762</v>
      </c>
      <c r="D16" s="16">
        <v>100</v>
      </c>
    </row>
    <row r="17" spans="1:5" x14ac:dyDescent="0.2">
      <c r="A17" t="s">
        <v>7</v>
      </c>
      <c r="B17" s="16">
        <f t="shared" si="0"/>
        <v>54.706495659153077</v>
      </c>
      <c r="C17" s="16">
        <f t="shared" si="1"/>
        <v>45.293504340846916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44.08026246209436</v>
      </c>
      <c r="C18" s="16">
        <f t="shared" si="1"/>
        <v>55.919737537905647</v>
      </c>
      <c r="D18" s="16">
        <v>100</v>
      </c>
    </row>
    <row r="19" spans="1:5" ht="14.25" x14ac:dyDescent="0.2">
      <c r="A19" s="5" t="s">
        <v>53</v>
      </c>
      <c r="B19" s="16">
        <f t="shared" si="0"/>
        <v>48.952641810579372</v>
      </c>
      <c r="C19" s="16">
        <f t="shared" si="1"/>
        <v>51.047358189420621</v>
      </c>
      <c r="D19" s="16">
        <v>100</v>
      </c>
    </row>
    <row r="20" spans="1:5" ht="14.25" x14ac:dyDescent="0.2">
      <c r="A20" s="5" t="s">
        <v>12</v>
      </c>
      <c r="B20" s="16">
        <f t="shared" si="0"/>
        <v>54.042200006444965</v>
      </c>
      <c r="C20" s="16">
        <f t="shared" si="1"/>
        <v>45.957799993555042</v>
      </c>
      <c r="D20" s="16">
        <v>100</v>
      </c>
    </row>
    <row r="21" spans="1:5" x14ac:dyDescent="0.2">
      <c r="A21" s="5" t="s">
        <v>27</v>
      </c>
      <c r="B21" s="16">
        <f t="shared" si="0"/>
        <v>70.208601224491531</v>
      </c>
      <c r="C21" s="16">
        <f t="shared" si="1"/>
        <v>29.791398775508476</v>
      </c>
      <c r="D21" s="16">
        <v>100</v>
      </c>
    </row>
    <row r="22" spans="1:5" x14ac:dyDescent="0.2">
      <c r="A22" s="7" t="s">
        <v>4</v>
      </c>
      <c r="B22" s="17">
        <f t="shared" si="0"/>
        <v>54.380694471341094</v>
      </c>
      <c r="C22" s="17">
        <f t="shared" si="1"/>
        <v>45.619305528658899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52</v>
      </c>
    </row>
    <row r="27" spans="1:5" x14ac:dyDescent="0.2">
      <c r="A27" s="18" t="s">
        <v>54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18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63209.221917808216</v>
      </c>
      <c r="C5" s="4">
        <v>42181.463013698631</v>
      </c>
      <c r="D5" s="4">
        <v>105390.68493150684</v>
      </c>
      <c r="F5" s="6"/>
    </row>
    <row r="6" spans="1:6" x14ac:dyDescent="0.2">
      <c r="A6" t="s">
        <v>7</v>
      </c>
      <c r="B6" s="4">
        <v>244021.43561643836</v>
      </c>
      <c r="C6" s="4">
        <v>171887.66027397261</v>
      </c>
      <c r="D6" s="4">
        <v>415909.09589041094</v>
      </c>
      <c r="F6" s="6"/>
    </row>
    <row r="7" spans="1:6" x14ac:dyDescent="0.2">
      <c r="A7" t="s">
        <v>1</v>
      </c>
      <c r="B7" s="4">
        <v>58091.101923076858</v>
      </c>
      <c r="C7" s="4">
        <v>73233.323076923029</v>
      </c>
      <c r="D7" s="4">
        <v>131324.42499999987</v>
      </c>
      <c r="F7" s="6"/>
    </row>
    <row r="8" spans="1:6" x14ac:dyDescent="0.2">
      <c r="A8" t="s">
        <v>8</v>
      </c>
      <c r="B8" s="12">
        <v>55770.5</v>
      </c>
      <c r="C8" s="12">
        <v>65009.833333333336</v>
      </c>
      <c r="D8" s="12">
        <v>120780.33333333334</v>
      </c>
      <c r="F8" s="6"/>
    </row>
    <row r="9" spans="1:6" x14ac:dyDescent="0.2">
      <c r="A9" s="5" t="s">
        <v>15</v>
      </c>
      <c r="B9" s="4">
        <v>42617</v>
      </c>
      <c r="C9" s="4">
        <v>46147</v>
      </c>
      <c r="D9" s="4">
        <v>88764</v>
      </c>
      <c r="F9" s="6"/>
    </row>
    <row r="10" spans="1:6" x14ac:dyDescent="0.2">
      <c r="A10" s="5" t="s">
        <v>29</v>
      </c>
      <c r="B10" s="4">
        <v>7774.6012547</v>
      </c>
      <c r="C10" s="4">
        <v>8287.9390920000005</v>
      </c>
      <c r="D10" s="4">
        <f>SUM(B10:C10)</f>
        <v>16062.5403467</v>
      </c>
      <c r="F10" s="6"/>
    </row>
    <row r="11" spans="1:6" x14ac:dyDescent="0.2">
      <c r="A11" s="7" t="s">
        <v>4</v>
      </c>
      <c r="B11" s="9">
        <f>SUM(B5:B10)</f>
        <v>471483.86071202339</v>
      </c>
      <c r="C11" s="9">
        <f>SUM(C5:C10)</f>
        <v>406747.2187899276</v>
      </c>
      <c r="D11" s="9">
        <f>B11+C11</f>
        <v>878231.079501951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59.976099366739803</v>
      </c>
      <c r="C16" s="1">
        <v>40.023900633260197</v>
      </c>
      <c r="D16" s="1">
        <v>100</v>
      </c>
    </row>
    <row r="17" spans="1:4" x14ac:dyDescent="0.2">
      <c r="A17" t="s">
        <v>7</v>
      </c>
      <c r="B17" s="1">
        <v>58.671819882664032</v>
      </c>
      <c r="C17" s="1">
        <v>41.328180117335975</v>
      </c>
      <c r="D17" s="1">
        <v>100</v>
      </c>
    </row>
    <row r="18" spans="1:4" x14ac:dyDescent="0.2">
      <c r="A18" t="s">
        <v>1</v>
      </c>
      <c r="B18" s="1">
        <v>44.234803939234389</v>
      </c>
      <c r="C18" s="1">
        <v>55.765196060765618</v>
      </c>
      <c r="D18" s="1">
        <v>100</v>
      </c>
    </row>
    <row r="19" spans="1:4" x14ac:dyDescent="0.2">
      <c r="A19" t="s">
        <v>8</v>
      </c>
      <c r="B19" s="1">
        <v>46.175149927830411</v>
      </c>
      <c r="C19" s="1">
        <v>53.824850072169582</v>
      </c>
      <c r="D19" s="1">
        <v>100</v>
      </c>
    </row>
    <row r="20" spans="1:4" x14ac:dyDescent="0.2">
      <c r="A20" s="5" t="s">
        <v>15</v>
      </c>
      <c r="B20" s="1">
        <v>48.011581271686723</v>
      </c>
      <c r="C20" s="1">
        <v>51.988418728313277</v>
      </c>
      <c r="D20" s="1">
        <v>100</v>
      </c>
    </row>
    <row r="21" spans="1:4" x14ac:dyDescent="0.2">
      <c r="A21" s="5" t="s">
        <v>29</v>
      </c>
      <c r="B21" s="1">
        <f>B10/D10*100</f>
        <v>48.402065220631606</v>
      </c>
      <c r="C21" s="1">
        <f>C10/D10*100</f>
        <v>51.597934779368401</v>
      </c>
      <c r="D21" s="1">
        <f>B21+C21</f>
        <v>100</v>
      </c>
    </row>
    <row r="22" spans="1:4" x14ac:dyDescent="0.2">
      <c r="A22" s="7" t="s">
        <v>4</v>
      </c>
      <c r="B22" s="8">
        <v>53.784061746403289</v>
      </c>
      <c r="C22" s="8">
        <v>46.215938253596711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19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78438.805479452058</v>
      </c>
      <c r="C5" s="4">
        <v>49820.800000000003</v>
      </c>
      <c r="D5" s="4">
        <v>128259.60547945206</v>
      </c>
      <c r="F5" s="6"/>
    </row>
    <row r="6" spans="1:6" x14ac:dyDescent="0.2">
      <c r="A6" t="s">
        <v>7</v>
      </c>
      <c r="B6" s="4">
        <v>258328.34246575343</v>
      </c>
      <c r="C6" s="4">
        <v>180751.22739726029</v>
      </c>
      <c r="D6" s="4">
        <v>439079.56986301369</v>
      </c>
      <c r="F6" s="6"/>
    </row>
    <row r="7" spans="1:6" x14ac:dyDescent="0.2">
      <c r="A7" t="s">
        <v>1</v>
      </c>
      <c r="B7" s="4">
        <v>50680.617307692308</v>
      </c>
      <c r="C7" s="4">
        <v>43610.171153846153</v>
      </c>
      <c r="D7" s="4">
        <v>94290.788461538468</v>
      </c>
      <c r="F7" s="6"/>
    </row>
    <row r="8" spans="1:6" x14ac:dyDescent="0.2">
      <c r="A8" t="s">
        <v>8</v>
      </c>
      <c r="B8" s="12">
        <v>40805.416666666664</v>
      </c>
      <c r="C8" s="12">
        <v>42218</v>
      </c>
      <c r="D8" s="12">
        <v>83023.416666666657</v>
      </c>
      <c r="F8" s="6"/>
    </row>
    <row r="9" spans="1:6" x14ac:dyDescent="0.2">
      <c r="A9" s="5" t="s">
        <v>15</v>
      </c>
      <c r="B9" s="4">
        <v>38242</v>
      </c>
      <c r="C9" s="4">
        <v>40618</v>
      </c>
      <c r="D9" s="4">
        <v>78860</v>
      </c>
      <c r="F9" s="6"/>
    </row>
    <row r="10" spans="1:6" x14ac:dyDescent="0.2">
      <c r="A10" s="5" t="s">
        <v>29</v>
      </c>
      <c r="B10" s="4">
        <v>7030.8148604999997</v>
      </c>
      <c r="C10" s="4">
        <v>9067.3829033999991</v>
      </c>
      <c r="D10" s="4">
        <f>SUM(B10:C10)</f>
        <v>16098.1977639</v>
      </c>
      <c r="F10" s="6"/>
    </row>
    <row r="11" spans="1:6" x14ac:dyDescent="0.2">
      <c r="A11" s="7" t="s">
        <v>4</v>
      </c>
      <c r="B11" s="9">
        <f>SUM(B5:B10)</f>
        <v>473525.99678006448</v>
      </c>
      <c r="C11" s="9">
        <f>SUM(C5:C10)</f>
        <v>366085.58145450643</v>
      </c>
      <c r="D11" s="9">
        <f>B11+C11</f>
        <v>839611.57823457092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61.156281579252493</v>
      </c>
      <c r="C16" s="1">
        <v>38.843718420747507</v>
      </c>
      <c r="D16" s="1">
        <v>100</v>
      </c>
    </row>
    <row r="17" spans="1:4" x14ac:dyDescent="0.2">
      <c r="A17" t="s">
        <v>7</v>
      </c>
      <c r="B17" s="1">
        <v>58.83406111251044</v>
      </c>
      <c r="C17" s="1">
        <v>41.165938887489567</v>
      </c>
      <c r="D17" s="1">
        <v>100</v>
      </c>
    </row>
    <row r="18" spans="1:4" x14ac:dyDescent="0.2">
      <c r="A18" t="s">
        <v>1</v>
      </c>
      <c r="B18" s="1">
        <v>53.749277246064288</v>
      </c>
      <c r="C18" s="1">
        <v>46.250722753935705</v>
      </c>
      <c r="D18" s="1">
        <v>100</v>
      </c>
    </row>
    <row r="19" spans="1:4" x14ac:dyDescent="0.2">
      <c r="A19" t="s">
        <v>8</v>
      </c>
      <c r="B19" s="1">
        <v>49.149286195360546</v>
      </c>
      <c r="C19" s="1">
        <v>50.850713804639454</v>
      </c>
      <c r="D19" s="1">
        <v>100</v>
      </c>
    </row>
    <row r="20" spans="1:4" x14ac:dyDescent="0.2">
      <c r="A20" s="5" t="s">
        <v>15</v>
      </c>
      <c r="B20" s="1">
        <v>48.493532843012929</v>
      </c>
      <c r="C20" s="1">
        <v>51.506467156987071</v>
      </c>
      <c r="D20" s="1">
        <v>100</v>
      </c>
    </row>
    <row r="21" spans="1:4" x14ac:dyDescent="0.2">
      <c r="A21" s="5" t="s">
        <v>29</v>
      </c>
      <c r="B21" s="1">
        <f>B10/D10*100</f>
        <v>43.674546453060174</v>
      </c>
      <c r="C21" s="1">
        <f>C10/D10*100</f>
        <v>56.325453546939819</v>
      </c>
      <c r="D21" s="1">
        <f>B21+C21</f>
        <v>100</v>
      </c>
    </row>
    <row r="22" spans="1:4" x14ac:dyDescent="0.2">
      <c r="A22" s="7" t="s">
        <v>4</v>
      </c>
      <c r="B22" s="8">
        <v>56.64690362514353</v>
      </c>
      <c r="C22" s="8">
        <v>43.353021144887208</v>
      </c>
      <c r="D22" s="8">
        <v>99.999924770030731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1"/>
  <sheetViews>
    <sheetView showGridLines="0" workbookViewId="0">
      <selection activeCell="B11" sqref="B11:D11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95203</v>
      </c>
      <c r="C5" s="4">
        <v>58914</v>
      </c>
      <c r="D5" s="4">
        <v>154117</v>
      </c>
      <c r="F5" s="6"/>
    </row>
    <row r="6" spans="1:6" x14ac:dyDescent="0.2">
      <c r="A6" t="s">
        <v>7</v>
      </c>
      <c r="B6" s="4">
        <v>265224</v>
      </c>
      <c r="C6" s="4">
        <v>185857</v>
      </c>
      <c r="D6" s="4">
        <v>451081</v>
      </c>
      <c r="F6" s="6"/>
    </row>
    <row r="7" spans="1:6" x14ac:dyDescent="0.2">
      <c r="A7" t="s">
        <v>1</v>
      </c>
      <c r="B7" s="4">
        <v>71229</v>
      </c>
      <c r="C7" s="4">
        <v>63572</v>
      </c>
      <c r="D7" s="4">
        <v>134801</v>
      </c>
      <c r="F7" s="6"/>
    </row>
    <row r="8" spans="1:6" x14ac:dyDescent="0.2">
      <c r="A8" t="s">
        <v>21</v>
      </c>
      <c r="B8" s="12">
        <v>42896</v>
      </c>
      <c r="C8" s="12">
        <v>44298</v>
      </c>
      <c r="D8" s="12">
        <v>87194</v>
      </c>
      <c r="F8" s="6"/>
    </row>
    <row r="9" spans="1:6" x14ac:dyDescent="0.2">
      <c r="A9" s="5" t="s">
        <v>15</v>
      </c>
      <c r="B9" s="4">
        <v>36866</v>
      </c>
      <c r="C9" s="4">
        <v>39869</v>
      </c>
      <c r="D9" s="4">
        <v>76735</v>
      </c>
      <c r="F9" s="6"/>
    </row>
    <row r="10" spans="1:6" x14ac:dyDescent="0.2">
      <c r="A10" s="5" t="s">
        <v>29</v>
      </c>
      <c r="B10" s="4">
        <v>6014.0873414999996</v>
      </c>
      <c r="C10" s="4">
        <v>8278.6855190999995</v>
      </c>
      <c r="D10" s="4">
        <f>SUM(B10:C10)</f>
        <v>14292.772860599998</v>
      </c>
      <c r="F10" s="6"/>
    </row>
    <row r="11" spans="1:6" x14ac:dyDescent="0.2">
      <c r="A11" s="7" t="s">
        <v>4</v>
      </c>
      <c r="B11" s="9">
        <f>SUM(B5:B10)</f>
        <v>517432.08734149998</v>
      </c>
      <c r="C11" s="9">
        <f>SUM(C5:C10)</f>
        <v>400788.68551909999</v>
      </c>
      <c r="D11" s="9">
        <f>B11+C11</f>
        <v>918220.77286059991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61.773198284420282</v>
      </c>
      <c r="C16" s="1">
        <v>38.226801715579725</v>
      </c>
      <c r="D16" s="1">
        <v>100</v>
      </c>
    </row>
    <row r="17" spans="1:4" x14ac:dyDescent="0.2">
      <c r="A17" t="s">
        <v>7</v>
      </c>
      <c r="B17" s="1">
        <v>58.797422192466541</v>
      </c>
      <c r="C17" s="1">
        <v>41.202577807533459</v>
      </c>
      <c r="D17" s="1">
        <v>100</v>
      </c>
    </row>
    <row r="18" spans="1:4" x14ac:dyDescent="0.2">
      <c r="A18" t="s">
        <v>1</v>
      </c>
      <c r="B18" s="1">
        <v>52.840112462073719</v>
      </c>
      <c r="C18" s="1">
        <v>47.159887537926274</v>
      </c>
      <c r="D18" s="1">
        <v>100</v>
      </c>
    </row>
    <row r="19" spans="1:4" x14ac:dyDescent="0.2">
      <c r="A19" t="s">
        <v>21</v>
      </c>
      <c r="B19" s="1">
        <v>49.196045599467851</v>
      </c>
      <c r="C19" s="1">
        <v>50.803954400532149</v>
      </c>
      <c r="D19" s="1">
        <v>100</v>
      </c>
    </row>
    <row r="20" spans="1:4" x14ac:dyDescent="0.2">
      <c r="A20" s="5" t="s">
        <v>15</v>
      </c>
      <c r="B20" s="1">
        <v>48.043265784843939</v>
      </c>
      <c r="C20" s="1">
        <v>51.956734215156054</v>
      </c>
      <c r="D20" s="1">
        <v>100</v>
      </c>
    </row>
    <row r="21" spans="1:4" x14ac:dyDescent="0.2">
      <c r="A21" s="5" t="s">
        <v>29</v>
      </c>
      <c r="B21" s="1">
        <f>B10/D10*100</f>
        <v>42.077820729094924</v>
      </c>
      <c r="C21" s="1">
        <f>C10/D10*100</f>
        <v>57.922179270905083</v>
      </c>
      <c r="D21" s="1">
        <f>B21+C21</f>
        <v>100</v>
      </c>
    </row>
    <row r="22" spans="1:4" x14ac:dyDescent="0.2">
      <c r="A22" s="7" t="s">
        <v>4</v>
      </c>
      <c r="B22" s="8">
        <v>56.577293766760185</v>
      </c>
      <c r="C22" s="8">
        <v>43.422706233239815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workbookViewId="0">
      <selection activeCell="G15" sqref="G15"/>
    </sheetView>
  </sheetViews>
  <sheetFormatPr defaultColWidth="0" defaultRowHeight="12.75" customHeight="1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22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108470.36986301369</v>
      </c>
      <c r="C5" s="4">
        <v>67406.413698630131</v>
      </c>
      <c r="D5" s="4">
        <v>175876.78356164382</v>
      </c>
      <c r="E5" s="4"/>
      <c r="F5" s="6"/>
    </row>
    <row r="6" spans="1:6" x14ac:dyDescent="0.2">
      <c r="A6" t="s">
        <v>7</v>
      </c>
      <c r="B6" s="4">
        <v>266585.36164383561</v>
      </c>
      <c r="C6" s="4">
        <v>187376.89041095891</v>
      </c>
      <c r="D6" s="4">
        <v>453962.25205479452</v>
      </c>
      <c r="E6" s="4"/>
      <c r="F6" s="6"/>
    </row>
    <row r="7" spans="1:6" x14ac:dyDescent="0.2">
      <c r="A7" t="s">
        <v>1</v>
      </c>
      <c r="B7" s="4">
        <v>91099.832692307697</v>
      </c>
      <c r="C7" s="4">
        <v>87178.209615384621</v>
      </c>
      <c r="D7" s="4">
        <v>178278.04230769232</v>
      </c>
      <c r="E7" s="4"/>
      <c r="F7" s="6"/>
    </row>
    <row r="8" spans="1:6" x14ac:dyDescent="0.2">
      <c r="A8" t="s">
        <v>8</v>
      </c>
      <c r="B8" s="12">
        <v>64354.166666666664</v>
      </c>
      <c r="C8" s="12">
        <v>69765.333333333328</v>
      </c>
      <c r="D8" s="12">
        <v>134119.5</v>
      </c>
      <c r="E8" s="4"/>
      <c r="F8" s="6"/>
    </row>
    <row r="9" spans="1:6" x14ac:dyDescent="0.2">
      <c r="A9" s="5" t="s">
        <v>15</v>
      </c>
      <c r="B9" s="4">
        <v>38578.040192316206</v>
      </c>
      <c r="C9" s="4">
        <v>42175.384848750655</v>
      </c>
      <c r="D9" s="4">
        <v>80753.425041066861</v>
      </c>
      <c r="E9" s="4"/>
      <c r="F9" s="6"/>
    </row>
    <row r="10" spans="1:6" x14ac:dyDescent="0.2">
      <c r="A10" s="5" t="s">
        <v>29</v>
      </c>
      <c r="B10" s="4">
        <v>4187.8629265999998</v>
      </c>
      <c r="C10" s="4">
        <v>5342.8508048000003</v>
      </c>
      <c r="D10" s="4">
        <f>SUM(B10:C10)</f>
        <v>9530.7137313999992</v>
      </c>
      <c r="F10" s="6"/>
    </row>
    <row r="11" spans="1:6" x14ac:dyDescent="0.2">
      <c r="A11" s="7" t="s">
        <v>4</v>
      </c>
      <c r="B11" s="9">
        <f>SUM(B5:B10)</f>
        <v>573275.63398473989</v>
      </c>
      <c r="C11" s="9">
        <f>SUM(C5:C10)</f>
        <v>459245.08271185763</v>
      </c>
      <c r="D11" s="9">
        <f>B11+C11</f>
        <v>1032520.7166965975</v>
      </c>
    </row>
    <row r="12" spans="1:6" x14ac:dyDescent="0.2"/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">
        <v>61.674069576667826</v>
      </c>
      <c r="C16" s="1">
        <v>38.325930423332174</v>
      </c>
      <c r="D16" s="1">
        <v>100</v>
      </c>
    </row>
    <row r="17" spans="1:4" x14ac:dyDescent="0.2">
      <c r="A17" t="s">
        <v>7</v>
      </c>
      <c r="B17" s="1">
        <v>58.724125285125695</v>
      </c>
      <c r="C17" s="1">
        <v>41.275874714874313</v>
      </c>
      <c r="D17" s="1">
        <v>100</v>
      </c>
    </row>
    <row r="18" spans="1:4" x14ac:dyDescent="0.2">
      <c r="A18" t="s">
        <v>1</v>
      </c>
      <c r="B18" s="1">
        <v>51.099861493361786</v>
      </c>
      <c r="C18" s="1">
        <v>48.900138506638221</v>
      </c>
      <c r="D18" s="1">
        <v>100</v>
      </c>
    </row>
    <row r="19" spans="1:4" x14ac:dyDescent="0.2">
      <c r="A19" t="s">
        <v>8</v>
      </c>
      <c r="B19" s="1">
        <v>47.982706964063141</v>
      </c>
      <c r="C19" s="1">
        <v>52.017293035936852</v>
      </c>
      <c r="D19" s="1">
        <v>100</v>
      </c>
    </row>
    <row r="20" spans="1:4" x14ac:dyDescent="0.2">
      <c r="A20" s="5" t="s">
        <v>15</v>
      </c>
      <c r="B20" s="1">
        <v>47.772636482845755</v>
      </c>
      <c r="C20" s="1">
        <v>52.227363517154245</v>
      </c>
      <c r="D20" s="1">
        <v>100</v>
      </c>
    </row>
    <row r="21" spans="1:4" x14ac:dyDescent="0.2">
      <c r="A21" s="5" t="s">
        <v>29</v>
      </c>
      <c r="B21" s="1">
        <f>B10/D10*100</f>
        <v>43.940706274731753</v>
      </c>
      <c r="C21" s="1">
        <f>C10/D10*100</f>
        <v>56.059293725268269</v>
      </c>
      <c r="D21" s="1">
        <f>B21+C21</f>
        <v>100.00000000000003</v>
      </c>
    </row>
    <row r="22" spans="1:4" x14ac:dyDescent="0.2">
      <c r="A22" s="7" t="s">
        <v>4</v>
      </c>
      <c r="B22" s="8">
        <v>55.629846763761627</v>
      </c>
      <c r="C22" s="8">
        <v>44.370153236238373</v>
      </c>
      <c r="D22" s="8">
        <v>100</v>
      </c>
    </row>
    <row r="23" spans="1:4" x14ac:dyDescent="0.2"/>
    <row r="24" spans="1:4" x14ac:dyDescent="0.2">
      <c r="A24" s="10"/>
    </row>
    <row r="25" spans="1:4" x14ac:dyDescent="0.2">
      <c r="A25" s="10"/>
    </row>
    <row r="26" spans="1:4" x14ac:dyDescent="0.2">
      <c r="A26" s="10"/>
    </row>
    <row r="27" spans="1:4" x14ac:dyDescent="0.2"/>
    <row r="28" spans="1:4" x14ac:dyDescent="0.2"/>
    <row r="29" spans="1:4" x14ac:dyDescent="0.2"/>
    <row r="30" spans="1:4" x14ac:dyDescent="0.2"/>
    <row r="31" spans="1:4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A2752-962B-44B1-A351-0851EF726264}">
  <dimension ref="A1:G33"/>
  <sheetViews>
    <sheetView workbookViewId="0">
      <selection activeCell="E28" sqref="E28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49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112138.75136986305</v>
      </c>
      <c r="C5" s="13">
        <v>62035.632876712327</v>
      </c>
      <c r="D5" s="13">
        <v>174174.38424657538</v>
      </c>
      <c r="F5" s="6"/>
    </row>
    <row r="6" spans="1:6" x14ac:dyDescent="0.2">
      <c r="A6" t="s">
        <v>7</v>
      </c>
      <c r="B6" s="13">
        <v>112235.84931506858</v>
      </c>
      <c r="C6" s="13">
        <v>92996.198630136976</v>
      </c>
      <c r="D6" s="13">
        <v>205232.04794520556</v>
      </c>
      <c r="F6" s="6"/>
    </row>
    <row r="7" spans="1:6" x14ac:dyDescent="0.2">
      <c r="A7" t="s">
        <v>1</v>
      </c>
      <c r="B7" s="13">
        <v>41817.880769230767</v>
      </c>
      <c r="C7" s="13">
        <v>52120.255769230724</v>
      </c>
      <c r="D7" s="13">
        <v>93938.136538461491</v>
      </c>
      <c r="F7" s="6"/>
    </row>
    <row r="8" spans="1:6" ht="14.25" x14ac:dyDescent="0.2">
      <c r="A8" s="5" t="s">
        <v>53</v>
      </c>
      <c r="B8" s="14">
        <v>81101.416666666672</v>
      </c>
      <c r="C8" s="14">
        <v>83133.583333333328</v>
      </c>
      <c r="D8" s="14">
        <v>164235</v>
      </c>
      <c r="F8" s="6"/>
    </row>
    <row r="9" spans="1:6" ht="14.25" x14ac:dyDescent="0.2">
      <c r="A9" s="5" t="s">
        <v>12</v>
      </c>
      <c r="B9" s="13">
        <v>38774.294338322165</v>
      </c>
      <c r="C9" s="13">
        <v>33401.097270961975</v>
      </c>
      <c r="D9" s="13">
        <v>72175.391609284139</v>
      </c>
      <c r="F9" s="6"/>
    </row>
    <row r="10" spans="1:6" x14ac:dyDescent="0.2">
      <c r="A10" s="5" t="s">
        <v>27</v>
      </c>
      <c r="B10" s="13">
        <v>5262.0058333333336</v>
      </c>
      <c r="C10" s="13">
        <v>3322.6958333333332</v>
      </c>
      <c r="D10" s="13">
        <v>8584.7016666666677</v>
      </c>
      <c r="F10" s="6"/>
    </row>
    <row r="11" spans="1:6" x14ac:dyDescent="0.2">
      <c r="A11" s="7" t="s">
        <v>4</v>
      </c>
      <c r="B11" s="15">
        <f>SUM(B5:B10)</f>
        <v>391330.19829248462</v>
      </c>
      <c r="C11" s="15">
        <f>SUM(C5:C10)</f>
        <v>327009.46371370868</v>
      </c>
      <c r="D11" s="15">
        <f>SUM(D5:D10)</f>
        <v>718339.66200619319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64.383033047563615</v>
      </c>
      <c r="C16" s="16">
        <f t="shared" ref="C16:C22" si="1">C5/D5*100</f>
        <v>35.616966952436393</v>
      </c>
      <c r="D16" s="16">
        <v>100</v>
      </c>
    </row>
    <row r="17" spans="1:5" x14ac:dyDescent="0.2">
      <c r="A17" t="s">
        <v>7</v>
      </c>
      <c r="B17" s="16">
        <f t="shared" si="0"/>
        <v>54.687291989131339</v>
      </c>
      <c r="C17" s="16">
        <f t="shared" si="1"/>
        <v>45.312708010868661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44.516404423361209</v>
      </c>
      <c r="C18" s="16">
        <f t="shared" si="1"/>
        <v>55.483595576638791</v>
      </c>
      <c r="D18" s="16">
        <v>100</v>
      </c>
    </row>
    <row r="19" spans="1:5" ht="14.25" x14ac:dyDescent="0.2">
      <c r="A19" s="5" t="s">
        <v>53</v>
      </c>
      <c r="B19" s="16">
        <f t="shared" si="0"/>
        <v>49.381323510011065</v>
      </c>
      <c r="C19" s="16">
        <f t="shared" si="1"/>
        <v>50.618676489988935</v>
      </c>
      <c r="D19" s="16">
        <v>100</v>
      </c>
    </row>
    <row r="20" spans="1:5" ht="14.25" x14ac:dyDescent="0.2">
      <c r="A20" s="5" t="s">
        <v>12</v>
      </c>
      <c r="B20" s="16">
        <f t="shared" si="0"/>
        <v>53.722319302711632</v>
      </c>
      <c r="C20" s="16">
        <f t="shared" si="1"/>
        <v>46.277680697288368</v>
      </c>
      <c r="D20" s="16">
        <v>100</v>
      </c>
    </row>
    <row r="21" spans="1:5" x14ac:dyDescent="0.2">
      <c r="A21" s="5" t="s">
        <v>27</v>
      </c>
      <c r="B21" s="16">
        <f t="shared" si="0"/>
        <v>61.295150811880269</v>
      </c>
      <c r="C21" s="16">
        <f t="shared" si="1"/>
        <v>38.704849188119709</v>
      </c>
      <c r="D21" s="16">
        <v>100</v>
      </c>
    </row>
    <row r="22" spans="1:5" x14ac:dyDescent="0.2">
      <c r="A22" s="7" t="s">
        <v>4</v>
      </c>
      <c r="B22" s="17">
        <f t="shared" si="0"/>
        <v>54.477041849474098</v>
      </c>
      <c r="C22" s="17">
        <f t="shared" si="1"/>
        <v>45.522958150525923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50</v>
      </c>
    </row>
    <row r="27" spans="1:5" x14ac:dyDescent="0.2">
      <c r="A27" s="18" t="s">
        <v>54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A814-C222-46EA-8CE6-ECA90C32394D}">
  <dimension ref="A1:G33"/>
  <sheetViews>
    <sheetView workbookViewId="0">
      <selection activeCell="F30" sqref="F30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5" x14ac:dyDescent="0.2">
      <c r="A1" s="2" t="s">
        <v>44</v>
      </c>
    </row>
    <row r="2" spans="1:5" x14ac:dyDescent="0.2">
      <c r="A2" s="2" t="s">
        <v>49</v>
      </c>
    </row>
    <row r="3" spans="1:5" x14ac:dyDescent="0.2"/>
    <row r="4" spans="1:5" x14ac:dyDescent="0.2">
      <c r="A4" s="3"/>
      <c r="B4" s="3" t="s">
        <v>2</v>
      </c>
      <c r="C4" s="3" t="s">
        <v>3</v>
      </c>
      <c r="D4" s="3" t="s">
        <v>4</v>
      </c>
    </row>
    <row r="5" spans="1:5" x14ac:dyDescent="0.2">
      <c r="A5" t="s">
        <v>0</v>
      </c>
      <c r="B5" s="13">
        <v>113661.07534246582</v>
      </c>
      <c r="C5" s="13">
        <v>63311.773972602728</v>
      </c>
      <c r="D5" s="13">
        <v>176972.84931506854</v>
      </c>
    </row>
    <row r="6" spans="1:5" x14ac:dyDescent="0.2">
      <c r="A6" t="s">
        <v>7</v>
      </c>
      <c r="B6" s="13">
        <v>119634.20547945205</v>
      </c>
      <c r="C6" s="13">
        <v>97980.410958904031</v>
      </c>
      <c r="D6" s="13">
        <v>217614.61643835608</v>
      </c>
      <c r="E6" s="11"/>
    </row>
    <row r="7" spans="1:5" x14ac:dyDescent="0.2">
      <c r="A7" t="s">
        <v>1</v>
      </c>
      <c r="B7" s="13">
        <v>41842.355769230773</v>
      </c>
      <c r="C7" s="13">
        <v>52156.676923076884</v>
      </c>
      <c r="D7" s="13">
        <v>93999.032692307665</v>
      </c>
    </row>
    <row r="8" spans="1:5" ht="14.25" x14ac:dyDescent="0.2">
      <c r="A8" s="5" t="s">
        <v>53</v>
      </c>
      <c r="B8" s="14">
        <v>82007.25</v>
      </c>
      <c r="C8" s="14">
        <v>84344.083333333328</v>
      </c>
      <c r="D8" s="14">
        <v>166351.33333333331</v>
      </c>
    </row>
    <row r="9" spans="1:5" ht="14.25" x14ac:dyDescent="0.2">
      <c r="A9" s="5" t="s">
        <v>12</v>
      </c>
      <c r="B9" s="13">
        <v>39511.386550740033</v>
      </c>
      <c r="C9" s="13">
        <v>34087.689986742247</v>
      </c>
      <c r="D9" s="13">
        <v>73599.07653748228</v>
      </c>
    </row>
    <row r="10" spans="1:5" x14ac:dyDescent="0.2">
      <c r="A10" s="5" t="s">
        <v>27</v>
      </c>
      <c r="B10" s="13">
        <v>5286.5058333333336</v>
      </c>
      <c r="C10" s="13">
        <v>3339.0291666666667</v>
      </c>
      <c r="D10" s="13">
        <v>8625.5349999999999</v>
      </c>
    </row>
    <row r="11" spans="1:5" x14ac:dyDescent="0.2">
      <c r="A11" s="7" t="s">
        <v>4</v>
      </c>
      <c r="B11" s="15">
        <v>401949.67503408011</v>
      </c>
      <c r="C11" s="15">
        <v>335212.76828246785</v>
      </c>
      <c r="D11" s="15">
        <v>737162.4433165479</v>
      </c>
    </row>
    <row r="12" spans="1:5" x14ac:dyDescent="0.2">
      <c r="B12" s="4"/>
      <c r="C12" s="4"/>
      <c r="D12" s="4"/>
    </row>
    <row r="13" spans="1:5" x14ac:dyDescent="0.2"/>
    <row r="14" spans="1:5" x14ac:dyDescent="0.2">
      <c r="A14" s="2" t="s">
        <v>6</v>
      </c>
    </row>
    <row r="15" spans="1:5" x14ac:dyDescent="0.2">
      <c r="A15" s="3"/>
      <c r="B15" s="3" t="s">
        <v>2</v>
      </c>
      <c r="C15" s="3" t="s">
        <v>3</v>
      </c>
      <c r="D15" s="3" t="s">
        <v>4</v>
      </c>
    </row>
    <row r="16" spans="1:5" x14ac:dyDescent="0.2">
      <c r="A16" t="s">
        <v>0</v>
      </c>
      <c r="B16" s="16">
        <f t="shared" ref="B16:B22" si="0">B5/D5*100</f>
        <v>64.22514853683154</v>
      </c>
      <c r="C16" s="16">
        <f t="shared" ref="C16:C22" si="1">C5/D5*100</f>
        <v>35.774851463168474</v>
      </c>
      <c r="D16" s="16">
        <v>100</v>
      </c>
    </row>
    <row r="17" spans="1:5" x14ac:dyDescent="0.2">
      <c r="A17" t="s">
        <v>7</v>
      </c>
      <c r="B17" s="16">
        <f t="shared" si="0"/>
        <v>54.975261973425837</v>
      </c>
      <c r="C17" s="16">
        <f t="shared" si="1"/>
        <v>45.02473802657417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44.513602502906295</v>
      </c>
      <c r="C18" s="16">
        <f t="shared" si="1"/>
        <v>55.486397497093698</v>
      </c>
      <c r="D18" s="16">
        <v>100</v>
      </c>
    </row>
    <row r="19" spans="1:5" ht="14.25" x14ac:dyDescent="0.2">
      <c r="A19" s="5" t="s">
        <v>53</v>
      </c>
      <c r="B19" s="16">
        <f t="shared" si="0"/>
        <v>49.297621099119539</v>
      </c>
      <c r="C19" s="16">
        <f t="shared" si="1"/>
        <v>50.702378900880475</v>
      </c>
      <c r="D19" s="16">
        <v>100</v>
      </c>
    </row>
    <row r="20" spans="1:5" ht="14.25" x14ac:dyDescent="0.2">
      <c r="A20" s="5" t="s">
        <v>12</v>
      </c>
      <c r="B20" s="16">
        <f t="shared" si="0"/>
        <v>53.684622701234318</v>
      </c>
      <c r="C20" s="16">
        <f t="shared" si="1"/>
        <v>46.315377298765682</v>
      </c>
      <c r="D20" s="16">
        <v>100</v>
      </c>
    </row>
    <row r="21" spans="1:5" x14ac:dyDescent="0.2">
      <c r="A21" s="5" t="s">
        <v>27</v>
      </c>
      <c r="B21" s="16">
        <f t="shared" si="0"/>
        <v>61.289019560332591</v>
      </c>
      <c r="C21" s="16">
        <f t="shared" si="1"/>
        <v>38.710980439667416</v>
      </c>
      <c r="D21" s="16">
        <v>100</v>
      </c>
    </row>
    <row r="22" spans="1:5" x14ac:dyDescent="0.2">
      <c r="A22" s="7" t="s">
        <v>4</v>
      </c>
      <c r="B22" s="17">
        <f t="shared" si="0"/>
        <v>54.526607897396275</v>
      </c>
      <c r="C22" s="17">
        <f t="shared" si="1"/>
        <v>45.473392102603739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50</v>
      </c>
    </row>
    <row r="27" spans="1:5" x14ac:dyDescent="0.2">
      <c r="A27" s="18" t="s">
        <v>54</v>
      </c>
    </row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400D-6C62-4136-84AE-52B617CBB989}">
  <dimension ref="A1:G33"/>
  <sheetViews>
    <sheetView workbookViewId="0">
      <selection activeCell="G30" sqref="G30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43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106378.23561643837</v>
      </c>
      <c r="C5" s="13">
        <v>61124.362328767136</v>
      </c>
      <c r="D5" s="13">
        <v>167502.59794520552</v>
      </c>
      <c r="F5" s="6"/>
    </row>
    <row r="6" spans="1:6" x14ac:dyDescent="0.2">
      <c r="A6" t="s">
        <v>7</v>
      </c>
      <c r="B6" s="13">
        <v>113160.89726027411</v>
      </c>
      <c r="C6" s="13">
        <v>92645.691780822002</v>
      </c>
      <c r="D6" s="13">
        <v>205806.5890410961</v>
      </c>
      <c r="F6" s="6"/>
    </row>
    <row r="7" spans="1:6" x14ac:dyDescent="0.2">
      <c r="A7" t="s">
        <v>1</v>
      </c>
      <c r="B7" s="13">
        <v>30716.626923076929</v>
      </c>
      <c r="C7" s="13">
        <v>38694.290384615415</v>
      </c>
      <c r="D7" s="13">
        <v>69410.917307692347</v>
      </c>
      <c r="F7" s="6"/>
    </row>
    <row r="8" spans="1:6" ht="14.25" x14ac:dyDescent="0.2">
      <c r="A8" s="5" t="s">
        <v>53</v>
      </c>
      <c r="B8" s="14">
        <v>84501.666666666672</v>
      </c>
      <c r="C8" s="14">
        <v>82985.583333333328</v>
      </c>
      <c r="D8" s="14">
        <v>167487.25</v>
      </c>
      <c r="F8" s="6"/>
    </row>
    <row r="9" spans="1:6" ht="14.25" x14ac:dyDescent="0.2">
      <c r="A9" s="5" t="s">
        <v>12</v>
      </c>
      <c r="B9" s="13">
        <v>38859.788575979757</v>
      </c>
      <c r="C9" s="13">
        <v>34066.60180939886</v>
      </c>
      <c r="D9" s="13">
        <v>72926.390385378618</v>
      </c>
      <c r="F9" s="6"/>
    </row>
    <row r="10" spans="1:6" x14ac:dyDescent="0.2">
      <c r="A10" s="5" t="s">
        <v>27</v>
      </c>
      <c r="B10" s="13">
        <v>5579.5774999999994</v>
      </c>
      <c r="C10" s="13">
        <v>4312.21</v>
      </c>
      <c r="D10" s="13">
        <v>9891.7874999999985</v>
      </c>
      <c r="F10" s="6"/>
    </row>
    <row r="11" spans="1:6" x14ac:dyDescent="0.2">
      <c r="A11" s="7" t="s">
        <v>4</v>
      </c>
      <c r="B11" s="15">
        <f>SUM(B5:B10)</f>
        <v>379196.79254243587</v>
      </c>
      <c r="C11" s="15">
        <f>SUM(C5:C10)</f>
        <v>313828.73963693675</v>
      </c>
      <c r="D11" s="15">
        <f>SUM(D5:D10)</f>
        <v>693025.5321793725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63.508409374783234</v>
      </c>
      <c r="C16" s="16">
        <f t="shared" ref="C16:C22" si="1">C5/D5*100</f>
        <v>36.491590625216759</v>
      </c>
      <c r="D16" s="16">
        <v>100</v>
      </c>
    </row>
    <row r="17" spans="1:5" x14ac:dyDescent="0.2">
      <c r="A17" t="s">
        <v>7</v>
      </c>
      <c r="B17" s="16">
        <f t="shared" si="0"/>
        <v>54.984098316540198</v>
      </c>
      <c r="C17" s="16">
        <f t="shared" si="1"/>
        <v>45.015901683459816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44.253307857772413</v>
      </c>
      <c r="C18" s="16">
        <f t="shared" si="1"/>
        <v>55.74669214222758</v>
      </c>
      <c r="D18" s="16">
        <v>100</v>
      </c>
    </row>
    <row r="19" spans="1:5" ht="14.25" x14ac:dyDescent="0.2">
      <c r="A19" s="5" t="s">
        <v>53</v>
      </c>
      <c r="B19" s="16">
        <f t="shared" si="0"/>
        <v>50.452596640440795</v>
      </c>
      <c r="C19" s="16">
        <f t="shared" si="1"/>
        <v>49.547403359559205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53.2863183967089</v>
      </c>
      <c r="C20" s="16">
        <f t="shared" si="1"/>
        <v>46.7136816032911</v>
      </c>
      <c r="D20" s="16">
        <v>100</v>
      </c>
    </row>
    <row r="21" spans="1:5" x14ac:dyDescent="0.2">
      <c r="A21" s="5" t="s">
        <v>27</v>
      </c>
      <c r="B21" s="16">
        <f t="shared" si="0"/>
        <v>56.406160160638308</v>
      </c>
      <c r="C21" s="16">
        <f t="shared" si="1"/>
        <v>43.593839839361699</v>
      </c>
      <c r="D21" s="16">
        <v>100</v>
      </c>
    </row>
    <row r="22" spans="1:5" x14ac:dyDescent="0.2">
      <c r="A22" s="7" t="s">
        <v>4</v>
      </c>
      <c r="B22" s="17">
        <f t="shared" si="0"/>
        <v>54.716135976977277</v>
      </c>
      <c r="C22" s="17">
        <f t="shared" si="1"/>
        <v>45.283864023022744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54</v>
      </c>
    </row>
    <row r="27" spans="1:5" x14ac:dyDescent="0.2"/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17FE3-0A1B-427B-AAE7-9D148729727E}">
  <dimension ref="A1:G33"/>
  <sheetViews>
    <sheetView workbookViewId="0">
      <selection activeCell="G30" sqref="G30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44</v>
      </c>
    </row>
    <row r="2" spans="1:6" x14ac:dyDescent="0.2">
      <c r="A2" s="2" t="s">
        <v>43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107303.29794520549</v>
      </c>
      <c r="C5" s="13">
        <v>62007.558904109588</v>
      </c>
      <c r="D5" s="13">
        <v>169310.85684931508</v>
      </c>
      <c r="F5" s="6"/>
    </row>
    <row r="6" spans="1:6" x14ac:dyDescent="0.2">
      <c r="A6" t="s">
        <v>7</v>
      </c>
      <c r="B6" s="13">
        <v>117197.93150684935</v>
      </c>
      <c r="C6" s="13">
        <v>95359.417808219194</v>
      </c>
      <c r="D6" s="13">
        <v>212557.34931506854</v>
      </c>
      <c r="F6" s="6"/>
    </row>
    <row r="7" spans="1:6" x14ac:dyDescent="0.2">
      <c r="A7" t="s">
        <v>1</v>
      </c>
      <c r="B7" s="13">
        <v>30716.659615384622</v>
      </c>
      <c r="C7" s="13">
        <v>38694.532692307723</v>
      </c>
      <c r="D7" s="13">
        <v>69411.192307692341</v>
      </c>
      <c r="F7" s="6"/>
    </row>
    <row r="8" spans="1:6" ht="14.25" x14ac:dyDescent="0.2">
      <c r="A8" s="5" t="s">
        <v>53</v>
      </c>
      <c r="B8" s="14">
        <v>84995.416666666672</v>
      </c>
      <c r="C8" s="14">
        <v>83696.25</v>
      </c>
      <c r="D8" s="14">
        <v>168691.66666666669</v>
      </c>
      <c r="F8" s="6"/>
    </row>
    <row r="9" spans="1:6" ht="14.25" x14ac:dyDescent="0.2">
      <c r="A9" s="5" t="s">
        <v>12</v>
      </c>
      <c r="B9" s="13">
        <v>39627.199570266428</v>
      </c>
      <c r="C9" s="13">
        <v>34807.012862785698</v>
      </c>
      <c r="D9" s="13">
        <v>74434.212433052133</v>
      </c>
      <c r="F9" s="6"/>
    </row>
    <row r="10" spans="1:6" x14ac:dyDescent="0.2">
      <c r="A10" s="5" t="s">
        <v>27</v>
      </c>
      <c r="B10" s="13">
        <v>5586.7024999999994</v>
      </c>
      <c r="C10" s="13">
        <v>4316.46</v>
      </c>
      <c r="D10" s="13">
        <v>9903.1624999999985</v>
      </c>
      <c r="F10" s="6"/>
    </row>
    <row r="11" spans="1:6" x14ac:dyDescent="0.2">
      <c r="A11" s="7" t="s">
        <v>4</v>
      </c>
      <c r="B11" s="15">
        <f>SUM(B5:B10)</f>
        <v>385427.20780437253</v>
      </c>
      <c r="C11" s="15">
        <f>SUM(C5:C10)</f>
        <v>318881.23226742225</v>
      </c>
      <c r="D11" s="15">
        <f>SUM(D5:D10)</f>
        <v>704308.44007179467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63.376501626652512</v>
      </c>
      <c r="C16" s="16">
        <f t="shared" ref="C16:C22" si="1">C5/D5*100</f>
        <v>36.623498373347481</v>
      </c>
      <c r="D16" s="16">
        <v>100</v>
      </c>
    </row>
    <row r="17" spans="1:5" x14ac:dyDescent="0.2">
      <c r="A17" t="s">
        <v>7</v>
      </c>
      <c r="B17" s="16">
        <f t="shared" si="0"/>
        <v>55.137087418760444</v>
      </c>
      <c r="C17" s="16">
        <f t="shared" si="1"/>
        <v>44.862912581239556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44.253179630197067</v>
      </c>
      <c r="C18" s="16">
        <f t="shared" si="1"/>
        <v>55.74682036980294</v>
      </c>
      <c r="D18" s="16">
        <v>100</v>
      </c>
    </row>
    <row r="19" spans="1:5" ht="14.25" x14ac:dyDescent="0.2">
      <c r="A19" s="5" t="s">
        <v>53</v>
      </c>
      <c r="B19" s="16">
        <f t="shared" si="0"/>
        <v>50.38507138270019</v>
      </c>
      <c r="C19" s="16">
        <f t="shared" si="1"/>
        <v>49.614928617299803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53.23788386410088</v>
      </c>
      <c r="C20" s="16">
        <f t="shared" si="1"/>
        <v>46.76211613589912</v>
      </c>
      <c r="D20" s="16">
        <v>100</v>
      </c>
    </row>
    <row r="21" spans="1:5" x14ac:dyDescent="0.2">
      <c r="A21" s="5" t="s">
        <v>27</v>
      </c>
      <c r="B21" s="16">
        <f t="shared" si="0"/>
        <v>56.413317462982157</v>
      </c>
      <c r="C21" s="16">
        <f t="shared" si="1"/>
        <v>43.58668253701785</v>
      </c>
      <c r="D21" s="16">
        <v>100</v>
      </c>
    </row>
    <row r="22" spans="1:5" x14ac:dyDescent="0.2">
      <c r="A22" s="7" t="s">
        <v>4</v>
      </c>
      <c r="B22" s="17">
        <f t="shared" si="0"/>
        <v>54.724206878038181</v>
      </c>
      <c r="C22" s="17">
        <f t="shared" si="1"/>
        <v>45.275793121961826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54</v>
      </c>
    </row>
    <row r="27" spans="1:5" x14ac:dyDescent="0.2"/>
    <row r="28" spans="1:5" x14ac:dyDescent="0.2"/>
    <row r="29" spans="1:5" x14ac:dyDescent="0.2"/>
    <row r="30" spans="1:5" x14ac:dyDescent="0.2"/>
    <row r="31" spans="1:5" x14ac:dyDescent="0.2"/>
    <row r="33" customFormat="1" hidden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F0FE2-9F24-4B9B-8C43-EE8BC64087BD}">
  <dimension ref="A1:G33"/>
  <sheetViews>
    <sheetView showGridLines="0" workbookViewId="0">
      <selection activeCell="F33" sqref="F33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42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101692.14931506863</v>
      </c>
      <c r="C5" s="13">
        <v>58160.482191780902</v>
      </c>
      <c r="D5" s="13">
        <v>159852.63150684955</v>
      </c>
      <c r="F5" s="6"/>
    </row>
    <row r="6" spans="1:6" x14ac:dyDescent="0.2">
      <c r="A6" t="s">
        <v>7</v>
      </c>
      <c r="B6" s="13">
        <v>115366.95753424677</v>
      </c>
      <c r="C6" s="13">
        <v>93247.063561643867</v>
      </c>
      <c r="D6" s="13">
        <v>208614.02109589064</v>
      </c>
      <c r="F6" s="6"/>
    </row>
    <row r="7" spans="1:6" x14ac:dyDescent="0.2">
      <c r="A7" t="s">
        <v>1</v>
      </c>
      <c r="B7" s="13">
        <v>30583.290384615382</v>
      </c>
      <c r="C7" s="13">
        <v>36583.38846153846</v>
      </c>
      <c r="D7" s="13">
        <v>67166.678846153838</v>
      </c>
      <c r="F7" s="6"/>
    </row>
    <row r="8" spans="1:6" ht="14.25" x14ac:dyDescent="0.2">
      <c r="A8" s="5" t="s">
        <v>53</v>
      </c>
      <c r="B8" s="14">
        <v>90355.166666666672</v>
      </c>
      <c r="C8" s="14">
        <v>89060.5</v>
      </c>
      <c r="D8" s="14">
        <v>179415.66666666669</v>
      </c>
      <c r="F8" s="6"/>
    </row>
    <row r="9" spans="1:6" ht="14.25" x14ac:dyDescent="0.2">
      <c r="A9" s="5" t="s">
        <v>12</v>
      </c>
      <c r="B9" s="13">
        <v>43445.630490000003</v>
      </c>
      <c r="C9" s="13">
        <v>38079.875030000003</v>
      </c>
      <c r="D9" s="13">
        <v>81525.505520000006</v>
      </c>
      <c r="F9" s="6"/>
    </row>
    <row r="10" spans="1:6" x14ac:dyDescent="0.2">
      <c r="A10" s="5" t="s">
        <v>27</v>
      </c>
      <c r="B10" s="13">
        <v>5800.5174999999999</v>
      </c>
      <c r="C10" s="13">
        <v>4425.3999999999996</v>
      </c>
      <c r="D10" s="13">
        <f>B10+C10</f>
        <v>10225.9175</v>
      </c>
      <c r="F10" s="6"/>
    </row>
    <row r="11" spans="1:6" x14ac:dyDescent="0.2">
      <c r="A11" s="7" t="s">
        <v>4</v>
      </c>
      <c r="B11" s="15">
        <f>SUM(B5:B10)</f>
        <v>387243.71189059748</v>
      </c>
      <c r="C11" s="15">
        <f>SUM(C5:C10)</f>
        <v>319556.70924496325</v>
      </c>
      <c r="D11" s="15">
        <f>SUM(D5:D10)</f>
        <v>706800.42113556073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63.61618720722231</v>
      </c>
      <c r="C16" s="16">
        <f t="shared" ref="C16:C22" si="1">C5/D5*100</f>
        <v>36.38381279277769</v>
      </c>
      <c r="D16" s="16">
        <v>100</v>
      </c>
    </row>
    <row r="17" spans="1:5" x14ac:dyDescent="0.2">
      <c r="A17" t="s">
        <v>7</v>
      </c>
      <c r="B17" s="16">
        <f t="shared" si="0"/>
        <v>55.301631658409811</v>
      </c>
      <c r="C17" s="16">
        <f t="shared" si="1"/>
        <v>44.698368341590196</v>
      </c>
      <c r="D17" s="16">
        <v>100</v>
      </c>
      <c r="E17" s="11"/>
    </row>
    <row r="18" spans="1:5" x14ac:dyDescent="0.2">
      <c r="A18" t="s">
        <v>1</v>
      </c>
      <c r="B18" s="16">
        <f t="shared" si="0"/>
        <v>45.53342655912288</v>
      </c>
      <c r="C18" s="16">
        <f t="shared" si="1"/>
        <v>54.46657344087712</v>
      </c>
      <c r="D18" s="16">
        <v>100</v>
      </c>
    </row>
    <row r="19" spans="1:5" ht="14.25" x14ac:dyDescent="0.2">
      <c r="A19" s="5" t="s">
        <v>53</v>
      </c>
      <c r="B19" s="16">
        <f t="shared" si="0"/>
        <v>50.360800896242793</v>
      </c>
      <c r="C19" s="16">
        <f t="shared" si="1"/>
        <v>49.639199103757193</v>
      </c>
      <c r="D19" s="16">
        <v>100.00000000000001</v>
      </c>
    </row>
    <row r="20" spans="1:5" ht="14.25" x14ac:dyDescent="0.2">
      <c r="A20" s="5" t="s">
        <v>12</v>
      </c>
      <c r="B20" s="16">
        <f t="shared" si="0"/>
        <v>53.290844641670851</v>
      </c>
      <c r="C20" s="16">
        <f t="shared" si="1"/>
        <v>46.709155358329141</v>
      </c>
      <c r="D20" s="16">
        <v>100</v>
      </c>
    </row>
    <row r="21" spans="1:5" x14ac:dyDescent="0.2">
      <c r="A21" s="5" t="s">
        <v>27</v>
      </c>
      <c r="B21" s="16">
        <f t="shared" si="0"/>
        <v>56.723687629985285</v>
      </c>
      <c r="C21" s="16">
        <f t="shared" si="1"/>
        <v>43.276312370014722</v>
      </c>
      <c r="D21" s="16">
        <v>100</v>
      </c>
    </row>
    <row r="22" spans="1:5" x14ac:dyDescent="0.2">
      <c r="A22" s="7" t="s">
        <v>4</v>
      </c>
      <c r="B22" s="17">
        <f t="shared" si="0"/>
        <v>54.788268415070185</v>
      </c>
      <c r="C22" s="17">
        <f t="shared" si="1"/>
        <v>45.211731584929815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54</v>
      </c>
    </row>
    <row r="27" spans="1:5" x14ac:dyDescent="0.2"/>
    <row r="28" spans="1:5" x14ac:dyDescent="0.2"/>
    <row r="29" spans="1:5" x14ac:dyDescent="0.2"/>
    <row r="30" spans="1:5" x14ac:dyDescent="0.2"/>
    <row r="32" spans="1:5" hidden="1" x14ac:dyDescent="0.2"/>
    <row r="33" ht="12.75" customHeight="1" x14ac:dyDescent="0.2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6B7C-9E9D-4310-B6DE-636B393D9DD3}">
  <dimension ref="A1:G31"/>
  <sheetViews>
    <sheetView showGridLines="0" workbookViewId="0">
      <selection activeCell="F29" sqref="F29"/>
    </sheetView>
  </sheetViews>
  <sheetFormatPr defaultColWidth="0" defaultRowHeight="12.75" zeroHeight="1" x14ac:dyDescent="0.2"/>
  <cols>
    <col min="1" max="1" width="28.855468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41</v>
      </c>
    </row>
    <row r="3" spans="1:6" x14ac:dyDescent="0.2"/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13">
        <v>95559.708219178399</v>
      </c>
      <c r="C5" s="13">
        <v>54878.573287671301</v>
      </c>
      <c r="D5" s="13">
        <v>150438.28150685001</v>
      </c>
      <c r="F5" s="6"/>
    </row>
    <row r="6" spans="1:6" x14ac:dyDescent="0.2">
      <c r="A6" t="s">
        <v>7</v>
      </c>
      <c r="B6" s="13">
        <v>120474.14219178099</v>
      </c>
      <c r="C6" s="13">
        <v>96064.409589041199</v>
      </c>
      <c r="D6" s="13">
        <v>216538.55178082199</v>
      </c>
      <c r="F6" s="6"/>
    </row>
    <row r="7" spans="1:6" x14ac:dyDescent="0.2">
      <c r="A7" t="s">
        <v>1</v>
      </c>
      <c r="B7" s="13">
        <v>44937.476923076902</v>
      </c>
      <c r="C7" s="13">
        <v>56005.586538461503</v>
      </c>
      <c r="D7" s="13">
        <v>100943.063461538</v>
      </c>
      <c r="F7" s="6"/>
    </row>
    <row r="8" spans="1:6" x14ac:dyDescent="0.2">
      <c r="A8" t="s">
        <v>8</v>
      </c>
      <c r="B8" s="14">
        <v>103220.58333333299</v>
      </c>
      <c r="C8" s="14">
        <v>107680.66666666701</v>
      </c>
      <c r="D8" s="14">
        <v>210901.25</v>
      </c>
      <c r="F8" s="6"/>
    </row>
    <row r="9" spans="1:6" ht="14.25" x14ac:dyDescent="0.2">
      <c r="A9" s="5" t="s">
        <v>12</v>
      </c>
      <c r="B9" s="13">
        <v>48715.107284114303</v>
      </c>
      <c r="C9" s="13">
        <v>44827.0087517305</v>
      </c>
      <c r="D9" s="13">
        <v>93542.116035844898</v>
      </c>
      <c r="F9" s="6"/>
    </row>
    <row r="10" spans="1:6" x14ac:dyDescent="0.2">
      <c r="A10" s="5" t="s">
        <v>27</v>
      </c>
      <c r="B10" s="13">
        <v>8283.7958333333299</v>
      </c>
      <c r="C10" s="13">
        <v>5794.8733333333303</v>
      </c>
      <c r="D10" s="13">
        <v>14078.669166666699</v>
      </c>
      <c r="F10" s="6"/>
    </row>
    <row r="11" spans="1:6" x14ac:dyDescent="0.2">
      <c r="A11" s="7" t="s">
        <v>4</v>
      </c>
      <c r="B11" s="15">
        <v>421190.813784817</v>
      </c>
      <c r="C11" s="15">
        <v>365251.11816690501</v>
      </c>
      <c r="D11" s="15">
        <v>786441.93195172201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63.520871989505693</v>
      </c>
      <c r="C16" s="16">
        <f t="shared" ref="C16:C22" si="1">C5/D5*100</f>
        <v>36.479128010494108</v>
      </c>
      <c r="D16" s="16">
        <v>100</v>
      </c>
    </row>
    <row r="17" spans="1:5" x14ac:dyDescent="0.2">
      <c r="A17" t="s">
        <v>7</v>
      </c>
      <c r="B17" s="16">
        <f t="shared" si="0"/>
        <v>55.636347985611188</v>
      </c>
      <c r="C17" s="16">
        <f t="shared" si="1"/>
        <v>44.363652014388904</v>
      </c>
      <c r="D17" s="16">
        <v>100</v>
      </c>
      <c r="E17" s="11"/>
    </row>
    <row r="18" spans="1:5" x14ac:dyDescent="0.2">
      <c r="A18" t="s">
        <v>1</v>
      </c>
      <c r="B18" s="16">
        <f t="shared" si="0"/>
        <v>44.517647257851728</v>
      </c>
      <c r="C18" s="16">
        <f t="shared" si="1"/>
        <v>55.482352742148677</v>
      </c>
      <c r="D18" s="16">
        <v>100</v>
      </c>
    </row>
    <row r="19" spans="1:5" x14ac:dyDescent="0.2">
      <c r="A19" t="s">
        <v>8</v>
      </c>
      <c r="B19" s="16">
        <f t="shared" si="0"/>
        <v>48.942613347873944</v>
      </c>
      <c r="C19" s="16">
        <f t="shared" si="1"/>
        <v>51.057386652126056</v>
      </c>
      <c r="D19" s="16">
        <v>100</v>
      </c>
    </row>
    <row r="20" spans="1:5" ht="14.25" x14ac:dyDescent="0.2">
      <c r="A20" s="5" t="s">
        <v>12</v>
      </c>
      <c r="B20" s="16">
        <f t="shared" si="0"/>
        <v>52.078260946595336</v>
      </c>
      <c r="C20" s="16">
        <f t="shared" si="1"/>
        <v>47.921739053404565</v>
      </c>
      <c r="D20" s="16">
        <v>100</v>
      </c>
    </row>
    <row r="21" spans="1:5" x14ac:dyDescent="0.2">
      <c r="A21" s="5" t="s">
        <v>27</v>
      </c>
      <c r="B21" s="16">
        <f t="shared" si="0"/>
        <v>58.83933868512532</v>
      </c>
      <c r="C21" s="16">
        <f t="shared" si="1"/>
        <v>41.160661314874403</v>
      </c>
      <c r="D21" s="16">
        <v>100</v>
      </c>
    </row>
    <row r="22" spans="1:5" x14ac:dyDescent="0.2">
      <c r="A22" s="7" t="s">
        <v>4</v>
      </c>
      <c r="B22" s="17">
        <f t="shared" si="0"/>
        <v>53.556505149660936</v>
      </c>
      <c r="C22" s="17">
        <f t="shared" si="1"/>
        <v>46.443494850339057</v>
      </c>
      <c r="D22" s="17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0"/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workbookViewId="0">
      <selection activeCell="D29" sqref="D29"/>
    </sheetView>
  </sheetViews>
  <sheetFormatPr defaultColWidth="0" defaultRowHeight="12.75" customHeight="1" zeroHeight="1" x14ac:dyDescent="0.2"/>
  <cols>
    <col min="1" max="1" width="29.7109375" customWidth="1"/>
    <col min="2" max="2" width="11.85546875" bestFit="1" customWidth="1"/>
    <col min="3" max="3" width="9.140625" customWidth="1"/>
    <col min="4" max="4" width="10.140625" bestFit="1" customWidth="1"/>
    <col min="5" max="7" width="9.140625" customWidth="1"/>
    <col min="8" max="16384" width="9.140625" hidden="1"/>
  </cols>
  <sheetData>
    <row r="1" spans="1:6" x14ac:dyDescent="0.2">
      <c r="A1" s="2" t="s">
        <v>5</v>
      </c>
    </row>
    <row r="2" spans="1:6" x14ac:dyDescent="0.2">
      <c r="A2" s="2" t="s">
        <v>40</v>
      </c>
    </row>
    <row r="3" spans="1:6" x14ac:dyDescent="0.2">
      <c r="A3" s="2"/>
    </row>
    <row r="4" spans="1:6" x14ac:dyDescent="0.2">
      <c r="A4" s="3"/>
      <c r="B4" s="3" t="s">
        <v>2</v>
      </c>
      <c r="C4" s="3" t="s">
        <v>3</v>
      </c>
      <c r="D4" s="3" t="s">
        <v>4</v>
      </c>
    </row>
    <row r="5" spans="1:6" x14ac:dyDescent="0.2">
      <c r="A5" t="s">
        <v>0</v>
      </c>
      <c r="B5" s="4">
        <v>95745.878767123606</v>
      </c>
      <c r="C5" s="4">
        <v>54410.186301369999</v>
      </c>
      <c r="D5" s="4">
        <v>150156.065068494</v>
      </c>
      <c r="F5" s="6"/>
    </row>
    <row r="6" spans="1:6" x14ac:dyDescent="0.2">
      <c r="A6" t="s">
        <v>7</v>
      </c>
      <c r="B6" s="4">
        <v>126321.894246576</v>
      </c>
      <c r="C6" s="4">
        <v>99518.846301370198</v>
      </c>
      <c r="D6" s="4">
        <v>225840.74054794601</v>
      </c>
      <c r="F6" s="6"/>
    </row>
    <row r="7" spans="1:6" x14ac:dyDescent="0.2">
      <c r="A7" t="s">
        <v>1</v>
      </c>
      <c r="B7" s="4">
        <v>55258.6730769231</v>
      </c>
      <c r="C7" s="4">
        <v>68923.5</v>
      </c>
      <c r="D7" s="4">
        <v>124182.17307692301</v>
      </c>
      <c r="F7" s="6"/>
    </row>
    <row r="8" spans="1:6" ht="14.25" x14ac:dyDescent="0.2">
      <c r="A8" s="5" t="s">
        <v>53</v>
      </c>
      <c r="B8" s="12">
        <v>82205.25</v>
      </c>
      <c r="C8" s="12">
        <v>88491.166666999998</v>
      </c>
      <c r="D8" s="12">
        <f>B8+C8</f>
        <v>170696.41666699998</v>
      </c>
      <c r="F8" s="6"/>
    </row>
    <row r="9" spans="1:6" ht="14.25" x14ac:dyDescent="0.2">
      <c r="A9" s="5" t="s">
        <v>12</v>
      </c>
      <c r="B9" s="4">
        <v>49419.766909760503</v>
      </c>
      <c r="C9" s="4">
        <v>48103.4578968145</v>
      </c>
      <c r="D9" s="4">
        <v>97523.224806575003</v>
      </c>
      <c r="F9" s="6"/>
    </row>
    <row r="10" spans="1:6" x14ac:dyDescent="0.2">
      <c r="A10" s="5" t="s">
        <v>27</v>
      </c>
      <c r="B10" s="4">
        <v>13718.6508333333</v>
      </c>
      <c r="C10" s="4">
        <v>9317.6616666666705</v>
      </c>
      <c r="D10" s="4">
        <v>23036.3125</v>
      </c>
      <c r="F10" s="6"/>
    </row>
    <row r="11" spans="1:6" x14ac:dyDescent="0.2">
      <c r="A11" s="7" t="s">
        <v>4</v>
      </c>
      <c r="B11" s="15">
        <f>SUM(B5:B10)</f>
        <v>422670.11383371655</v>
      </c>
      <c r="C11" s="15">
        <f>SUM(C5:C10)</f>
        <v>368764.81883322139</v>
      </c>
      <c r="D11" s="15">
        <f>SUM(D5:D10)</f>
        <v>791434.93266693794</v>
      </c>
    </row>
    <row r="12" spans="1:6" x14ac:dyDescent="0.2">
      <c r="B12" s="4"/>
      <c r="C12" s="4"/>
      <c r="D12" s="4"/>
    </row>
    <row r="13" spans="1:6" x14ac:dyDescent="0.2"/>
    <row r="14" spans="1:6" x14ac:dyDescent="0.2">
      <c r="A14" s="2" t="s">
        <v>6</v>
      </c>
    </row>
    <row r="15" spans="1:6" x14ac:dyDescent="0.2">
      <c r="A15" s="3"/>
      <c r="B15" s="3" t="s">
        <v>2</v>
      </c>
      <c r="C15" s="3" t="s">
        <v>3</v>
      </c>
      <c r="D15" s="3" t="s">
        <v>4</v>
      </c>
    </row>
    <row r="16" spans="1:6" x14ac:dyDescent="0.2">
      <c r="A16" t="s">
        <v>0</v>
      </c>
      <c r="B16" s="16">
        <f t="shared" ref="B16:B22" si="0">B5/D5*100</f>
        <v>63.764243371354276</v>
      </c>
      <c r="C16" s="16">
        <f t="shared" ref="C16:C22" si="1">C5/D5*100</f>
        <v>36.235756628645454</v>
      </c>
      <c r="D16" s="1">
        <v>100</v>
      </c>
    </row>
    <row r="17" spans="1:5" x14ac:dyDescent="0.2">
      <c r="A17" t="s">
        <v>7</v>
      </c>
      <c r="B17" s="16">
        <f t="shared" si="0"/>
        <v>55.934059523577353</v>
      </c>
      <c r="C17" s="16">
        <f t="shared" si="1"/>
        <v>44.065940476422739</v>
      </c>
      <c r="D17" s="1">
        <v>100</v>
      </c>
      <c r="E17" s="11"/>
    </row>
    <row r="18" spans="1:5" x14ac:dyDescent="0.2">
      <c r="A18" t="s">
        <v>1</v>
      </c>
      <c r="B18" s="16">
        <f t="shared" si="0"/>
        <v>44.498072233519252</v>
      </c>
      <c r="C18" s="16">
        <f t="shared" si="1"/>
        <v>55.501927766480819</v>
      </c>
      <c r="D18" s="1">
        <v>100</v>
      </c>
    </row>
    <row r="19" spans="1:5" ht="14.25" x14ac:dyDescent="0.2">
      <c r="A19" s="5" t="s">
        <v>53</v>
      </c>
      <c r="B19" s="16">
        <f t="shared" si="0"/>
        <v>48.158743812630014</v>
      </c>
      <c r="C19" s="16">
        <f t="shared" si="1"/>
        <v>51.84125618737</v>
      </c>
      <c r="D19" s="1">
        <v>100</v>
      </c>
    </row>
    <row r="20" spans="1:5" ht="14.25" x14ac:dyDescent="0.2">
      <c r="A20" s="5" t="s">
        <v>12</v>
      </c>
      <c r="B20" s="16">
        <f t="shared" si="0"/>
        <v>50.674869507010634</v>
      </c>
      <c r="C20" s="16">
        <f t="shared" si="1"/>
        <v>49.325130492989373</v>
      </c>
      <c r="D20" s="1">
        <v>100</v>
      </c>
    </row>
    <row r="21" spans="1:5" x14ac:dyDescent="0.2">
      <c r="A21" s="5" t="s">
        <v>27</v>
      </c>
      <c r="B21" s="16">
        <f t="shared" si="0"/>
        <v>59.552286562067167</v>
      </c>
      <c r="C21" s="16">
        <f t="shared" si="1"/>
        <v>40.447713437932705</v>
      </c>
      <c r="D21" s="1">
        <v>100</v>
      </c>
    </row>
    <row r="22" spans="1:5" x14ac:dyDescent="0.2">
      <c r="A22" s="7" t="s">
        <v>4</v>
      </c>
      <c r="B22" s="17">
        <f t="shared" si="0"/>
        <v>53.40554180612471</v>
      </c>
      <c r="C22" s="17">
        <f t="shared" si="1"/>
        <v>46.594458193875283</v>
      </c>
      <c r="D22" s="8">
        <v>100</v>
      </c>
    </row>
    <row r="23" spans="1:5" x14ac:dyDescent="0.2"/>
    <row r="24" spans="1:5" x14ac:dyDescent="0.2">
      <c r="A24" s="10" t="s">
        <v>9</v>
      </c>
    </row>
    <row r="25" spans="1:5" x14ac:dyDescent="0.2">
      <c r="A25" s="10" t="s">
        <v>45</v>
      </c>
    </row>
    <row r="26" spans="1:5" x14ac:dyDescent="0.2">
      <c r="A26" s="18" t="s">
        <v>54</v>
      </c>
    </row>
    <row r="27" spans="1:5" x14ac:dyDescent="0.2"/>
    <row r="28" spans="1:5" x14ac:dyDescent="0.2"/>
    <row r="29" spans="1:5" x14ac:dyDescent="0.2"/>
    <row r="30" spans="1:5" x14ac:dyDescent="0.2"/>
    <row r="31" spans="1: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23</vt:i4>
      </vt:variant>
      <vt:variant>
        <vt:lpstr>Namngivna områden</vt:lpstr>
      </vt:variant>
      <vt:variant>
        <vt:i4>1</vt:i4>
      </vt:variant>
    </vt:vector>
  </HeadingPairs>
  <TitlesOfParts>
    <vt:vector size="24" baseType="lpstr">
      <vt:lpstr>2025 jan-juni 20-64 år</vt:lpstr>
      <vt:lpstr>2025 jan-juni 20-65 år</vt:lpstr>
      <vt:lpstr>2024 20-64 år</vt:lpstr>
      <vt:lpstr>2024 20-65 år</vt:lpstr>
      <vt:lpstr>2023 20-64 år</vt:lpstr>
      <vt:lpstr>2023 20-65 år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'2016'!Utskriftsområde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Annica Wallerå</dc:creator>
  <cp:lastModifiedBy>Lindberg Johan SSA/BL/HEK-Ö</cp:lastModifiedBy>
  <cp:lastPrinted>2019-04-15T14:05:57Z</cp:lastPrinted>
  <dcterms:created xsi:type="dcterms:W3CDTF">2008-08-27T12:01:00Z</dcterms:created>
  <dcterms:modified xsi:type="dcterms:W3CDTF">2025-10-03T08:28:45Z</dcterms:modified>
</cp:coreProperties>
</file>