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ml.chartshapes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12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charts/chart15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charts/chart16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Prod\Webpub\mi1301\Miljöpåverkan från konsumtion\2026-10-15\"/>
    </mc:Choice>
  </mc:AlternateContent>
  <xr:revisionPtr revIDLastSave="0" documentId="13_ncr:1_{230656E8-2975-43A9-BFC8-C2308FA1D177}" xr6:coauthVersionLast="47" xr6:coauthVersionMax="47" xr10:uidLastSave="{00000000-0000-0000-0000-000000000000}"/>
  <bookViews>
    <workbookView xWindow="-28920" yWindow="1620" windowWidth="29040" windowHeight="15720" xr2:uid="{00000000-000D-0000-FFFF-FFFF00000000}"/>
  </bookViews>
  <sheets>
    <sheet name="Innehåll-Content" sheetId="10" r:id="rId1"/>
    <sheet name="1" sheetId="6" r:id="rId2"/>
    <sheet name="2" sheetId="5" r:id="rId3"/>
    <sheet name="3" sheetId="8" r:id="rId4"/>
    <sheet name="4" sheetId="7" r:id="rId5"/>
    <sheet name="5" sheetId="9" r:id="rId6"/>
  </sheets>
  <definedNames>
    <definedName name="CO22008_2009">#REF!</definedName>
    <definedName name="TILLPUBLDETALJ">#REF!</definedName>
    <definedName name="TILLPUBLICERING_20180322">#REF!</definedName>
    <definedName name="_xlnm.Print_Area" localSheetId="0">'Innehåll-Content'!$A$2:$I$52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13" i="9" l="1"/>
  <c r="U14" i="9"/>
  <c r="U15" i="9"/>
  <c r="U16" i="9"/>
  <c r="U17" i="9"/>
  <c r="U18" i="9"/>
  <c r="U19" i="9"/>
  <c r="U20" i="9"/>
  <c r="U21" i="9"/>
  <c r="U22" i="9"/>
  <c r="U23" i="9"/>
  <c r="U24" i="9"/>
  <c r="U25" i="9"/>
  <c r="U12" i="9"/>
  <c r="U11" i="9"/>
  <c r="U10" i="9"/>
  <c r="H9" i="8"/>
  <c r="I9" i="8"/>
  <c r="H10" i="8"/>
  <c r="I10" i="8"/>
  <c r="H11" i="8"/>
  <c r="I11" i="8"/>
  <c r="H12" i="8"/>
  <c r="I12" i="8"/>
  <c r="H13" i="8"/>
  <c r="I13" i="8"/>
  <c r="H14" i="8"/>
  <c r="I14" i="8"/>
  <c r="H15" i="8"/>
  <c r="I15" i="8"/>
  <c r="H16" i="8"/>
  <c r="I16" i="8"/>
  <c r="H17" i="8"/>
  <c r="I17" i="8"/>
  <c r="H18" i="8"/>
  <c r="I18" i="8"/>
  <c r="H19" i="8"/>
  <c r="I19" i="8"/>
  <c r="H20" i="8"/>
  <c r="I20" i="8"/>
  <c r="H21" i="8"/>
  <c r="I21" i="8"/>
  <c r="H22" i="8"/>
  <c r="I22" i="8"/>
  <c r="H23" i="8"/>
  <c r="I23" i="8"/>
  <c r="H24" i="8"/>
  <c r="I24" i="8"/>
  <c r="I8" i="8"/>
  <c r="H8" i="8"/>
  <c r="C8" i="8"/>
  <c r="C16" i="9" l="1"/>
  <c r="D16" i="9"/>
  <c r="F16" i="9"/>
  <c r="G16" i="9"/>
  <c r="H16" i="9"/>
  <c r="J16" i="9"/>
  <c r="C17" i="9"/>
  <c r="D17" i="9"/>
  <c r="F17" i="9"/>
  <c r="G17" i="9"/>
  <c r="H17" i="9"/>
  <c r="J17" i="9"/>
  <c r="C18" i="9"/>
  <c r="D18" i="9"/>
  <c r="F18" i="9"/>
  <c r="G18" i="9"/>
  <c r="H18" i="9"/>
  <c r="J18" i="9"/>
  <c r="C19" i="9"/>
  <c r="D19" i="9"/>
  <c r="F19" i="9"/>
  <c r="G19" i="9"/>
  <c r="H19" i="9"/>
  <c r="J19" i="9"/>
  <c r="C20" i="9"/>
  <c r="D20" i="9"/>
  <c r="F20" i="9"/>
  <c r="G20" i="9"/>
  <c r="H20" i="9"/>
  <c r="J20" i="9"/>
  <c r="C21" i="9"/>
  <c r="D21" i="9"/>
  <c r="F21" i="9"/>
  <c r="G21" i="9"/>
  <c r="H21" i="9"/>
  <c r="J21" i="9"/>
  <c r="C22" i="9"/>
  <c r="D22" i="9"/>
  <c r="F22" i="9"/>
  <c r="G22" i="9"/>
  <c r="H22" i="9"/>
  <c r="J22" i="9"/>
  <c r="C23" i="9"/>
  <c r="D23" i="9"/>
  <c r="F23" i="9"/>
  <c r="G23" i="9"/>
  <c r="H23" i="9"/>
  <c r="J23" i="9"/>
  <c r="C24" i="9"/>
  <c r="D24" i="9"/>
  <c r="F24" i="9"/>
  <c r="G24" i="9"/>
  <c r="H24" i="9"/>
  <c r="J24" i="9"/>
  <c r="C25" i="9"/>
  <c r="D25" i="9"/>
  <c r="F25" i="9"/>
  <c r="G25" i="9"/>
  <c r="H25" i="9"/>
  <c r="J25" i="9"/>
  <c r="O14" i="9"/>
  <c r="P14" i="9"/>
  <c r="R14" i="9"/>
  <c r="S14" i="9"/>
  <c r="T14" i="9"/>
  <c r="V14" i="9"/>
  <c r="X14" i="9"/>
  <c r="Y14" i="9"/>
  <c r="O15" i="9"/>
  <c r="P15" i="9"/>
  <c r="R15" i="9"/>
  <c r="S15" i="9"/>
  <c r="T15" i="9"/>
  <c r="V15" i="9"/>
  <c r="X15" i="9"/>
  <c r="Y15" i="9"/>
  <c r="O16" i="9"/>
  <c r="P16" i="9"/>
  <c r="R16" i="9"/>
  <c r="S16" i="9"/>
  <c r="T16" i="9"/>
  <c r="V16" i="9"/>
  <c r="X16" i="9"/>
  <c r="Y16" i="9"/>
  <c r="O17" i="9"/>
  <c r="P17" i="9"/>
  <c r="R17" i="9"/>
  <c r="S17" i="9"/>
  <c r="T17" i="9"/>
  <c r="V17" i="9"/>
  <c r="X17" i="9"/>
  <c r="Y17" i="9"/>
  <c r="O18" i="9"/>
  <c r="P18" i="9"/>
  <c r="R18" i="9"/>
  <c r="S18" i="9"/>
  <c r="T18" i="9"/>
  <c r="V18" i="9"/>
  <c r="X18" i="9"/>
  <c r="Y18" i="9"/>
  <c r="O19" i="9"/>
  <c r="P19" i="9"/>
  <c r="R19" i="9"/>
  <c r="S19" i="9"/>
  <c r="T19" i="9"/>
  <c r="V19" i="9"/>
  <c r="X19" i="9"/>
  <c r="Y19" i="9"/>
  <c r="O20" i="9"/>
  <c r="P20" i="9"/>
  <c r="R20" i="9"/>
  <c r="S20" i="9"/>
  <c r="T20" i="9"/>
  <c r="V20" i="9"/>
  <c r="X20" i="9"/>
  <c r="Y20" i="9"/>
  <c r="O21" i="9"/>
  <c r="P21" i="9"/>
  <c r="R21" i="9"/>
  <c r="S21" i="9"/>
  <c r="T21" i="9"/>
  <c r="V21" i="9"/>
  <c r="X21" i="9"/>
  <c r="Y21" i="9"/>
  <c r="O22" i="9"/>
  <c r="P22" i="9"/>
  <c r="R22" i="9"/>
  <c r="S22" i="9"/>
  <c r="T22" i="9"/>
  <c r="V22" i="9"/>
  <c r="X22" i="9"/>
  <c r="Y22" i="9"/>
  <c r="O23" i="9"/>
  <c r="P23" i="9"/>
  <c r="R23" i="9"/>
  <c r="S23" i="9"/>
  <c r="T23" i="9"/>
  <c r="V23" i="9"/>
  <c r="X23" i="9"/>
  <c r="Y23" i="9"/>
  <c r="O24" i="9"/>
  <c r="P24" i="9"/>
  <c r="R24" i="9"/>
  <c r="S24" i="9"/>
  <c r="T24" i="9"/>
  <c r="V24" i="9"/>
  <c r="X24" i="9"/>
  <c r="Y24" i="9"/>
  <c r="O25" i="9"/>
  <c r="P25" i="9"/>
  <c r="R25" i="9"/>
  <c r="S25" i="9"/>
  <c r="T25" i="9"/>
  <c r="V25" i="9"/>
  <c r="X25" i="9"/>
  <c r="Y25" i="9"/>
  <c r="C13" i="7"/>
  <c r="D13" i="7"/>
  <c r="F13" i="7"/>
  <c r="G13" i="7"/>
  <c r="H13" i="7"/>
  <c r="J13" i="7"/>
  <c r="C14" i="7"/>
  <c r="D14" i="7"/>
  <c r="F14" i="7"/>
  <c r="G14" i="7"/>
  <c r="H14" i="7"/>
  <c r="J14" i="7"/>
  <c r="L14" i="7"/>
  <c r="C15" i="7"/>
  <c r="D15" i="7"/>
  <c r="F15" i="7"/>
  <c r="G15" i="7"/>
  <c r="H15" i="7"/>
  <c r="J15" i="7"/>
  <c r="C16" i="7"/>
  <c r="D16" i="7"/>
  <c r="F16" i="7"/>
  <c r="G16" i="7"/>
  <c r="H16" i="7"/>
  <c r="J16" i="7"/>
  <c r="L16" i="7"/>
  <c r="C17" i="7"/>
  <c r="D17" i="7"/>
  <c r="F17" i="7"/>
  <c r="G17" i="7"/>
  <c r="H17" i="7"/>
  <c r="J17" i="7"/>
  <c r="C18" i="7"/>
  <c r="D18" i="7"/>
  <c r="F18" i="7"/>
  <c r="G18" i="7"/>
  <c r="H18" i="7"/>
  <c r="J18" i="7"/>
  <c r="L18" i="7"/>
  <c r="C19" i="7"/>
  <c r="D19" i="7"/>
  <c r="F19" i="7"/>
  <c r="G19" i="7"/>
  <c r="H19" i="7"/>
  <c r="J19" i="7"/>
  <c r="C20" i="7"/>
  <c r="D20" i="7"/>
  <c r="F20" i="7"/>
  <c r="G20" i="7"/>
  <c r="H20" i="7"/>
  <c r="J20" i="7"/>
  <c r="C21" i="7"/>
  <c r="D21" i="7"/>
  <c r="F21" i="7"/>
  <c r="G21" i="7"/>
  <c r="H21" i="7"/>
  <c r="J21" i="7"/>
  <c r="C22" i="7"/>
  <c r="D22" i="7"/>
  <c r="F22" i="7"/>
  <c r="G22" i="7"/>
  <c r="H22" i="7"/>
  <c r="J22" i="7"/>
  <c r="C23" i="7"/>
  <c r="D23" i="7"/>
  <c r="F23" i="7"/>
  <c r="G23" i="7"/>
  <c r="H23" i="7"/>
  <c r="J23" i="7"/>
  <c r="L23" i="7"/>
  <c r="M23" i="7"/>
  <c r="C24" i="7"/>
  <c r="D24" i="7"/>
  <c r="F24" i="7"/>
  <c r="G24" i="7"/>
  <c r="H24" i="7"/>
  <c r="J24" i="7"/>
  <c r="C9" i="8"/>
  <c r="D9" i="8"/>
  <c r="F9" i="8"/>
  <c r="G9" i="8"/>
  <c r="J9" i="8"/>
  <c r="L9" i="8"/>
  <c r="M9" i="8"/>
  <c r="C10" i="8"/>
  <c r="D10" i="8"/>
  <c r="F10" i="8"/>
  <c r="G10" i="8"/>
  <c r="J10" i="8"/>
  <c r="L10" i="8"/>
  <c r="M10" i="8"/>
  <c r="C11" i="8"/>
  <c r="D11" i="8"/>
  <c r="F11" i="8"/>
  <c r="G11" i="8"/>
  <c r="J11" i="8"/>
  <c r="L11" i="8"/>
  <c r="M11" i="8"/>
  <c r="C12" i="8"/>
  <c r="D12" i="8"/>
  <c r="F12" i="8"/>
  <c r="G12" i="8"/>
  <c r="J12" i="8"/>
  <c r="L12" i="8"/>
  <c r="M12" i="8"/>
  <c r="C13" i="8"/>
  <c r="D13" i="8"/>
  <c r="F13" i="8"/>
  <c r="G13" i="8"/>
  <c r="J13" i="8"/>
  <c r="L13" i="8"/>
  <c r="M13" i="8"/>
  <c r="C14" i="8"/>
  <c r="D14" i="8"/>
  <c r="F14" i="8"/>
  <c r="G14" i="8"/>
  <c r="J14" i="8"/>
  <c r="L14" i="8"/>
  <c r="M14" i="8"/>
  <c r="C15" i="8"/>
  <c r="D15" i="8"/>
  <c r="F15" i="8"/>
  <c r="G15" i="8"/>
  <c r="J15" i="8"/>
  <c r="L15" i="8"/>
  <c r="M15" i="8"/>
  <c r="C16" i="8"/>
  <c r="D16" i="8"/>
  <c r="F16" i="8"/>
  <c r="G16" i="8"/>
  <c r="J16" i="8"/>
  <c r="L16" i="8"/>
  <c r="M16" i="8"/>
  <c r="C17" i="8"/>
  <c r="D17" i="8"/>
  <c r="F17" i="8"/>
  <c r="G17" i="8"/>
  <c r="J17" i="8"/>
  <c r="L17" i="8"/>
  <c r="M17" i="8"/>
  <c r="C18" i="8"/>
  <c r="D18" i="8"/>
  <c r="F18" i="8"/>
  <c r="G18" i="8"/>
  <c r="J18" i="8"/>
  <c r="L18" i="8"/>
  <c r="M18" i="8"/>
  <c r="C19" i="8"/>
  <c r="D19" i="8"/>
  <c r="F19" i="8"/>
  <c r="G19" i="8"/>
  <c r="J19" i="8"/>
  <c r="L19" i="8"/>
  <c r="M19" i="8"/>
  <c r="C20" i="8"/>
  <c r="D20" i="8"/>
  <c r="F20" i="8"/>
  <c r="G20" i="8"/>
  <c r="J20" i="8"/>
  <c r="L20" i="8"/>
  <c r="M20" i="8"/>
  <c r="C21" i="8"/>
  <c r="D21" i="8"/>
  <c r="F21" i="8"/>
  <c r="G21" i="8"/>
  <c r="J21" i="8"/>
  <c r="L21" i="8"/>
  <c r="M21" i="8"/>
  <c r="C22" i="8"/>
  <c r="D22" i="8"/>
  <c r="F22" i="8"/>
  <c r="G22" i="8"/>
  <c r="J22" i="8"/>
  <c r="L22" i="8"/>
  <c r="M22" i="8"/>
  <c r="C23" i="8"/>
  <c r="D23" i="8"/>
  <c r="F23" i="8"/>
  <c r="G23" i="8"/>
  <c r="J23" i="8"/>
  <c r="L23" i="8"/>
  <c r="M23" i="8"/>
  <c r="C24" i="8"/>
  <c r="D24" i="8"/>
  <c r="F24" i="8"/>
  <c r="G24" i="8"/>
  <c r="J24" i="8"/>
  <c r="L24" i="8"/>
  <c r="M24" i="8"/>
  <c r="L13" i="7"/>
  <c r="M13" i="7"/>
  <c r="M14" i="7"/>
  <c r="M15" i="7"/>
  <c r="M17" i="7"/>
  <c r="M18" i="7"/>
  <c r="L19" i="7"/>
  <c r="M19" i="7"/>
  <c r="L21" i="7"/>
  <c r="M21" i="7"/>
  <c r="L22" i="7"/>
  <c r="M22" i="7"/>
  <c r="M20" i="7" l="1"/>
  <c r="L20" i="7"/>
  <c r="L24" i="7"/>
  <c r="L17" i="7"/>
  <c r="L15" i="7"/>
  <c r="C13" i="9"/>
  <c r="D13" i="9"/>
  <c r="F13" i="9"/>
  <c r="G13" i="9"/>
  <c r="H13" i="9"/>
  <c r="J13" i="9"/>
  <c r="C14" i="9"/>
  <c r="D14" i="9"/>
  <c r="F14" i="9"/>
  <c r="G14" i="9"/>
  <c r="H14" i="9"/>
  <c r="J14" i="9"/>
  <c r="C15" i="9"/>
  <c r="D15" i="9"/>
  <c r="F15" i="9"/>
  <c r="G15" i="9"/>
  <c r="H15" i="9"/>
  <c r="J15" i="9"/>
  <c r="M16" i="7" l="1"/>
  <c r="M24" i="7"/>
  <c r="V12" i="9"/>
  <c r="Y13" i="9"/>
  <c r="X13" i="9"/>
  <c r="V13" i="9"/>
  <c r="T13" i="9"/>
  <c r="R13" i="9"/>
  <c r="P13" i="9"/>
  <c r="O13" i="9"/>
  <c r="Y12" i="9"/>
  <c r="X12" i="9"/>
  <c r="T12" i="9"/>
  <c r="R12" i="9"/>
  <c r="P12" i="9"/>
  <c r="O12" i="9"/>
  <c r="Y11" i="9"/>
  <c r="X11" i="9"/>
  <c r="V11" i="9"/>
  <c r="T11" i="9"/>
  <c r="R11" i="9"/>
  <c r="P11" i="9"/>
  <c r="J12" i="9"/>
  <c r="H12" i="9"/>
  <c r="G12" i="9"/>
  <c r="F12" i="9"/>
  <c r="D12" i="9"/>
  <c r="C12" i="9"/>
  <c r="J11" i="9"/>
  <c r="H11" i="9"/>
  <c r="G11" i="9"/>
  <c r="F11" i="9"/>
  <c r="D11" i="9"/>
  <c r="C11" i="9"/>
  <c r="L16" i="9" l="1"/>
  <c r="L18" i="9"/>
  <c r="L23" i="9"/>
  <c r="L25" i="9"/>
  <c r="L20" i="9"/>
  <c r="L22" i="9"/>
  <c r="L21" i="9"/>
  <c r="L24" i="9"/>
  <c r="L19" i="9"/>
  <c r="L17" i="9"/>
  <c r="L13" i="9"/>
  <c r="L14" i="9"/>
  <c r="L15" i="9"/>
  <c r="O11" i="9"/>
  <c r="S11" i="9"/>
  <c r="S13" i="9"/>
  <c r="S12" i="9"/>
  <c r="M23" i="9" l="1"/>
  <c r="M20" i="9"/>
  <c r="M18" i="9"/>
  <c r="M16" i="9"/>
  <c r="M19" i="9"/>
  <c r="M22" i="9"/>
  <c r="M21" i="9"/>
  <c r="M24" i="9"/>
  <c r="M17" i="9"/>
  <c r="M25" i="9"/>
  <c r="M13" i="9"/>
  <c r="M15" i="9"/>
  <c r="M14" i="9"/>
  <c r="M12" i="9"/>
  <c r="L12" i="9"/>
  <c r="M10" i="9"/>
  <c r="L10" i="9"/>
  <c r="M11" i="9"/>
  <c r="L11" i="9"/>
  <c r="C9" i="10"/>
  <c r="C8" i="10"/>
  <c r="D10" i="9" l="1"/>
  <c r="F10" i="9"/>
  <c r="G10" i="9"/>
  <c r="H10" i="9"/>
  <c r="J10" i="9"/>
  <c r="O10" i="9"/>
  <c r="C10" i="9"/>
  <c r="V10" i="9"/>
  <c r="T10" i="9"/>
  <c r="S10" i="9"/>
  <c r="R10" i="9"/>
  <c r="P10" i="9"/>
  <c r="J8" i="8"/>
  <c r="G8" i="8"/>
  <c r="F8" i="8"/>
  <c r="D8" i="8"/>
  <c r="J12" i="7"/>
  <c r="H12" i="7"/>
  <c r="G12" i="7"/>
  <c r="J11" i="7"/>
  <c r="H11" i="7"/>
  <c r="G11" i="7"/>
  <c r="J10" i="7"/>
  <c r="H10" i="7"/>
  <c r="G10" i="7"/>
  <c r="J9" i="7"/>
  <c r="H9" i="7"/>
  <c r="G9" i="7"/>
  <c r="J8" i="7"/>
  <c r="H8" i="7"/>
  <c r="G8" i="7"/>
  <c r="F12" i="7"/>
  <c r="F11" i="7"/>
  <c r="F10" i="7"/>
  <c r="F9" i="7"/>
  <c r="F8" i="7"/>
  <c r="D12" i="7"/>
  <c r="D11" i="7"/>
  <c r="D10" i="7"/>
  <c r="D9" i="7"/>
  <c r="D8" i="7"/>
  <c r="C12" i="7"/>
  <c r="C11" i="7"/>
  <c r="C10" i="7"/>
  <c r="C9" i="7"/>
  <c r="C8" i="7"/>
  <c r="AD17" i="9" l="1"/>
  <c r="AD24" i="9"/>
  <c r="AD19" i="9"/>
  <c r="AD20" i="9"/>
  <c r="AD15" i="9"/>
  <c r="AD22" i="9"/>
  <c r="AD14" i="9"/>
  <c r="AD23" i="9"/>
  <c r="AD16" i="9"/>
  <c r="AD18" i="9"/>
  <c r="AD25" i="9"/>
  <c r="AD21" i="9"/>
  <c r="AB15" i="9"/>
  <c r="AB17" i="9"/>
  <c r="AB21" i="9"/>
  <c r="AB22" i="9"/>
  <c r="AB19" i="9"/>
  <c r="AB14" i="9"/>
  <c r="AB24" i="9"/>
  <c r="AB20" i="9"/>
  <c r="AB16" i="9"/>
  <c r="AB25" i="9"/>
  <c r="AB18" i="9"/>
  <c r="AB23" i="9"/>
  <c r="AA17" i="9"/>
  <c r="AA19" i="9"/>
  <c r="AA24" i="9"/>
  <c r="AA14" i="9"/>
  <c r="AA15" i="9"/>
  <c r="AA22" i="9"/>
  <c r="AA21" i="9"/>
  <c r="AA16" i="9"/>
  <c r="AA25" i="9"/>
  <c r="AA18" i="9"/>
  <c r="AA20" i="9"/>
  <c r="AA23" i="9"/>
  <c r="AE15" i="9"/>
  <c r="AE22" i="9"/>
  <c r="AE20" i="9"/>
  <c r="AE17" i="9"/>
  <c r="AE24" i="9"/>
  <c r="AE19" i="9"/>
  <c r="AE25" i="9"/>
  <c r="AE16" i="9"/>
  <c r="AE23" i="9"/>
  <c r="AE18" i="9"/>
  <c r="AE14" i="9"/>
  <c r="AE21" i="9"/>
  <c r="AF20" i="9"/>
  <c r="AF15" i="9"/>
  <c r="AF18" i="9"/>
  <c r="AF25" i="9"/>
  <c r="AF22" i="9"/>
  <c r="AF17" i="9"/>
  <c r="AF24" i="9"/>
  <c r="AF21" i="9"/>
  <c r="AF16" i="9"/>
  <c r="AF23" i="9"/>
  <c r="AF19" i="9"/>
  <c r="AF14" i="9"/>
  <c r="AH20" i="9"/>
  <c r="AH22" i="9"/>
  <c r="AH17" i="9"/>
  <c r="AH24" i="9"/>
  <c r="AH18" i="9"/>
  <c r="AH25" i="9"/>
  <c r="AH15" i="9"/>
  <c r="AH19" i="9"/>
  <c r="AH14" i="9"/>
  <c r="AH23" i="9"/>
  <c r="AH21" i="9"/>
  <c r="AH16" i="9"/>
  <c r="AE11" i="9"/>
  <c r="AD12" i="9"/>
  <c r="AE12" i="9"/>
  <c r="AA12" i="9"/>
  <c r="AB11" i="9"/>
  <c r="AA13" i="9"/>
  <c r="AB12" i="9"/>
  <c r="AD13" i="9"/>
  <c r="AF12" i="9"/>
  <c r="AH13" i="9"/>
  <c r="AF11" i="9"/>
  <c r="AH12" i="9"/>
  <c r="AF13" i="9"/>
  <c r="AA11" i="9"/>
  <c r="AB13" i="9"/>
  <c r="AD11" i="9"/>
  <c r="AH11" i="9"/>
  <c r="AE13" i="9"/>
  <c r="AF10" i="9"/>
  <c r="AE10" i="9"/>
  <c r="AD10" i="9"/>
  <c r="AH10" i="9"/>
  <c r="AA10" i="9"/>
  <c r="AB10" i="9"/>
  <c r="M10" i="7" l="1"/>
  <c r="M12" i="7"/>
  <c r="L9" i="7"/>
  <c r="X10" i="9"/>
  <c r="M9" i="7"/>
  <c r="Y10" i="9"/>
  <c r="M8" i="8"/>
  <c r="M8" i="7"/>
  <c r="L11" i="7"/>
  <c r="M11" i="7"/>
  <c r="L8" i="8"/>
  <c r="L8" i="7"/>
  <c r="L10" i="7"/>
  <c r="L12" i="7"/>
  <c r="AJ15" i="9" l="1"/>
  <c r="AJ23" i="9"/>
  <c r="AJ19" i="9"/>
  <c r="AJ17" i="9"/>
  <c r="AJ22" i="9"/>
  <c r="AJ14" i="9"/>
  <c r="AJ20" i="9"/>
  <c r="AJ24" i="9"/>
  <c r="AJ25" i="9"/>
  <c r="AJ18" i="9"/>
  <c r="AJ16" i="9"/>
  <c r="AJ21" i="9"/>
  <c r="AK15" i="9"/>
  <c r="AK24" i="9"/>
  <c r="AK18" i="9"/>
  <c r="AK20" i="9"/>
  <c r="AK16" i="9"/>
  <c r="AK22" i="9"/>
  <c r="AK19" i="9"/>
  <c r="AK14" i="9"/>
  <c r="AK23" i="9"/>
  <c r="AK21" i="9"/>
  <c r="AK25" i="9"/>
  <c r="AK17" i="9"/>
  <c r="AK12" i="9"/>
  <c r="AJ12" i="9"/>
  <c r="AJ13" i="9"/>
  <c r="AJ11" i="9"/>
  <c r="AK13" i="9"/>
  <c r="AK11" i="9"/>
  <c r="AK10" i="9"/>
  <c r="AJ10" i="9"/>
</calcChain>
</file>

<file path=xl/sharedStrings.xml><?xml version="1.0" encoding="utf-8"?>
<sst xmlns="http://schemas.openxmlformats.org/spreadsheetml/2006/main" count="430" uniqueCount="106">
  <si>
    <t>slutlig inhemsk användning (exkl. export)</t>
  </si>
  <si>
    <t>Slutlig användning (inkl. export)</t>
  </si>
  <si>
    <t>Medelfolk-mängd 1000 personer</t>
  </si>
  <si>
    <t>BNP</t>
  </si>
  <si>
    <t>Offentlig konsumtion</t>
  </si>
  <si>
    <t>Export</t>
  </si>
  <si>
    <t>Import av varor och tjänster</t>
  </si>
  <si>
    <t>Imports of goods and services</t>
  </si>
  <si>
    <t>Hushållens konsumtion inkl. HIO*</t>
  </si>
  <si>
    <t>Household consumption incl. NPISH**</t>
  </si>
  <si>
    <t>Final domestic expenditure (excl. export)</t>
  </si>
  <si>
    <t>Final expenditure (incl. export)</t>
  </si>
  <si>
    <t>General government consumption</t>
  </si>
  <si>
    <t>Average population, 1000 people</t>
  </si>
  <si>
    <t xml:space="preserve">*HIO - </t>
  </si>
  <si>
    <t xml:space="preserve">** NPISH - </t>
  </si>
  <si>
    <t>År</t>
  </si>
  <si>
    <t>Year</t>
  </si>
  <si>
    <t>Tillförsel</t>
  </si>
  <si>
    <t>Användning</t>
  </si>
  <si>
    <t>Supply</t>
  </si>
  <si>
    <t>Use</t>
  </si>
  <si>
    <t>Inhemsk produktion och direkta utsläpp</t>
  </si>
  <si>
    <t>Domestic production and direct emissions</t>
  </si>
  <si>
    <t>GDP</t>
  </si>
  <si>
    <t>Kalkylblad</t>
  </si>
  <si>
    <t>Work sheet</t>
  </si>
  <si>
    <t>Växthusgasutsläpp från konsumtion, kiloton koldioxid ekvivalenter (kton CO2-ekv.)</t>
  </si>
  <si>
    <t>Greenhouse gas emissions from consumption, kiloton carbon dioxide equivalents (kton CO2-equ.)</t>
  </si>
  <si>
    <r>
      <t>Greenhouse gas emission intensity from consumption. Kg carbon dioxide equivalent (kg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-equ.) per SEK. </t>
    </r>
  </si>
  <si>
    <r>
      <t>Index: Greenhouse gas emission intensity from consumption. Kg carbon dioxide equivalent (kg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-equ.) per SEK. </t>
    </r>
  </si>
  <si>
    <r>
      <t>Index: Greenhouse gas emissions from consumption, kiloton carbon dioxide equivalents (kton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-equ.)</t>
    </r>
  </si>
  <si>
    <r>
      <t>Index: Växthusgasutsläpp från konsumtion, kiloton koldioxid ekvivalenter (kton CO</t>
    </r>
    <r>
      <rPr>
        <b/>
        <vertAlign val="sub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-ekv.)</t>
    </r>
  </si>
  <si>
    <t>Index: BNP, växthusgasutsläpp från konsumtion, växthusgas utsläppsintensitet från konsumtion</t>
  </si>
  <si>
    <t>Index: GDP, greenhouse gas emissions from consumption, greenhouse gas emissions intensity from consumption</t>
  </si>
  <si>
    <t xml:space="preserve">Greenhouse gas emission intensity from consumption. Kg carbon dioxide equivalent (kg CO2-equ.) per SEK. </t>
  </si>
  <si>
    <t>(a) Dessa värden kommer från statistik om växthusgasutsläpp med produktionsperspektiv för Sverige</t>
  </si>
  <si>
    <t>** NPISH - Non-profit institutions serving households</t>
  </si>
  <si>
    <t>*** inklusive lagerinvesteringar och investeringar i värdeföremål</t>
  </si>
  <si>
    <t>*HIO - hushållens icke-vinstdrivande organisationer</t>
  </si>
  <si>
    <t>**** including inventory changes and net acquisitions of valuables</t>
  </si>
  <si>
    <t>Domestic production (a)</t>
  </si>
  <si>
    <t>Inhemsk produktion (a)</t>
  </si>
  <si>
    <t>(a) Dessa värden använder statistik om växthusgasutsläpp med produktionsperspektiv för Sverige</t>
  </si>
  <si>
    <t>(a) These values use statistics on greenhouse gas emissions from a production perspektive</t>
  </si>
  <si>
    <t>(a) These values are taken from statistics on greenhouse gas emissions from a production perspektive</t>
  </si>
  <si>
    <t>Senaste uppdatering:</t>
  </si>
  <si>
    <t>Källa:</t>
  </si>
  <si>
    <t>Nationalräkenskaper, Statistiska centralbyrån (SCB)</t>
  </si>
  <si>
    <t>Kontaktperson:</t>
  </si>
  <si>
    <t>NR Info, Statistiska centralbyrån (SCB)</t>
  </si>
  <si>
    <t>e-post: nrinfo@scb.se</t>
  </si>
  <si>
    <t>e-post: information@scb.se</t>
  </si>
  <si>
    <t>Latest update:</t>
  </si>
  <si>
    <t>Source:</t>
  </si>
  <si>
    <t>National Accounts, Statistics Sweden</t>
  </si>
  <si>
    <t>Contact:</t>
  </si>
  <si>
    <t>e-mail: nrinfo@scb.se</t>
  </si>
  <si>
    <t>e-mail: information@scb.se</t>
  </si>
  <si>
    <t>Miljöräkenskaperna, Statistiska centralbyrån (SCB)</t>
  </si>
  <si>
    <t>Nils Brown, Statistiska centralbyrån (SCB)</t>
  </si>
  <si>
    <t>e-post: nils.brown@scb.se</t>
  </si>
  <si>
    <t>Environmental Accounts, Statistics Sweden</t>
  </si>
  <si>
    <t>Nils Brown, Statistics Sweden</t>
  </si>
  <si>
    <t>e-mail: nils.brown@scb.se</t>
  </si>
  <si>
    <t>e-post: miljorakenskaper@scb.se</t>
  </si>
  <si>
    <t>e-mail: miljorakenskaper@scb.se</t>
  </si>
  <si>
    <t>Växthusgasutsläpp från konsumtion per capita, ton koldioxid ekvivalenter (ton CO2-ekv.)</t>
  </si>
  <si>
    <t>Greenhouse gas emissions from consumption per capita, tonne carbon dioxide equivalents (ton CO2-equ.)</t>
  </si>
  <si>
    <t>Växthusgas utsläppsintensitet från konsumtion. kg koldioxid ekvivalenter (kg CO2-ekv.) per SEK</t>
  </si>
  <si>
    <t xml:space="preserve">Balansen mellan tillförsel och användning stämmer inte exakt endast då detta är en tidsserie i fasta priser. </t>
  </si>
  <si>
    <t xml:space="preserve">Supply and use do not balance exactly due to the fact that these are time series in constant prices. </t>
  </si>
  <si>
    <t>GDP: expenditure approach, aggregated, constant prices, reference year 2020. SEK million.</t>
  </si>
  <si>
    <r>
      <t>Växthusgasutsläpp från konsumtion, kiloton koldioxidekvivalenter (kton CO</t>
    </r>
    <r>
      <rPr>
        <b/>
        <vertAlign val="sub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-ekv.)</t>
    </r>
  </si>
  <si>
    <r>
      <t>Greenhouse gas emissions from consumption per capita, tonne carbon dioxide equivalents (ton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-equ.)</t>
    </r>
  </si>
  <si>
    <r>
      <t>Växthusgasutsläpp från konsumtion per capita, ton koldioxidekvivalenter (ton CO</t>
    </r>
    <r>
      <rPr>
        <b/>
        <vertAlign val="sub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-ekv.)</t>
    </r>
  </si>
  <si>
    <t>Johanna Takman, Statistiska centralbyrån (SCB)</t>
  </si>
  <si>
    <t>e-post: johanna.takman@scb.se</t>
  </si>
  <si>
    <t>Telefon: 010 479 41 14</t>
  </si>
  <si>
    <t>Telefon: 010 479 40 26</t>
  </si>
  <si>
    <t>Phone: +46 10 479 40 26</t>
  </si>
  <si>
    <t>Index: BNP från användningssidan, försörjningsbalans, aggregerad, fasta priser, referensår 2020. Index, 2008=100</t>
  </si>
  <si>
    <t>Index: GDP: expenditure approach, aggregated, constant prices, reference year 2020. Index, 2008=100</t>
  </si>
  <si>
    <r>
      <t>Index: Växthusgas utsläppsintensitet från konsumtion. Kg koldioxid ekvivalenter (kg CO</t>
    </r>
    <r>
      <rPr>
        <b/>
        <vertAlign val="sub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-ekv.) per SEK</t>
    </r>
  </si>
  <si>
    <t>Växthusgasutsläpp från konsumtion och intensiteter 2008 - 2024</t>
  </si>
  <si>
    <t>Greenhouse gas emissions from consumption and intensities, 2008 - 2024</t>
  </si>
  <si>
    <t>Inhemsk produktion(a)</t>
  </si>
  <si>
    <t>Domestic production(a)</t>
  </si>
  <si>
    <t>Slutlig inhemsk användning (exkl. export)</t>
  </si>
  <si>
    <r>
      <t>Greenhouse gas emissions from consumption, kiloton carbon dioxide equivalents (kton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-eq.)</t>
    </r>
  </si>
  <si>
    <t>Telefon: +46 010-479 50 00</t>
  </si>
  <si>
    <t>Phone: +46 010-479 50 00</t>
  </si>
  <si>
    <t>Statistikservice, Statistiska centralbyrån (SCB)</t>
  </si>
  <si>
    <t>Andreas Poldahl, Statistiska centralbyrån (SCB)</t>
  </si>
  <si>
    <t>Phone: +46 10 479 41 14</t>
  </si>
  <si>
    <t>e-mail: johanna.takman@scb.se</t>
  </si>
  <si>
    <t>e-post: andreas.poldahl@scb.se</t>
  </si>
  <si>
    <t>BNP från användningssidan, försörjningsbalans, aggregerad, fasta priser, referensår 2020. Miljoner SEK.</t>
  </si>
  <si>
    <t>Lagerinvesteringar</t>
  </si>
  <si>
    <t>Fasts brutto-investeringar</t>
  </si>
  <si>
    <t>Gross fixed capital formation</t>
  </si>
  <si>
    <t>..</t>
  </si>
  <si>
    <t>Fasta bruttoinvesteringar</t>
  </si>
  <si>
    <t>Changes in inventory</t>
  </si>
  <si>
    <r>
      <t>Växthusgasutsläppsintensitet från konsumtion. Kg koldioxid ekvivalenter (kg CO</t>
    </r>
    <r>
      <rPr>
        <b/>
        <vertAlign val="sub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-ekv.) per SEK</t>
    </r>
  </si>
  <si>
    <t>Telefon: 010 479 63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</si>
</sst>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#,##0.0"/>
    <numFmt numFmtId="166" formatCode="#,##0.000"/>
    <numFmt numFmtId="167" formatCode="0.0%"/>
    <numFmt numFmtId="168" formatCode="0.0"/>
    <numFmt numFmtId="169" formatCode="#,##0.0000"/>
  </numFmts>
  <fonts count="3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bscript"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u/>
      <sz val="10"/>
      <color theme="10"/>
      <name val="MS Sans Serif"/>
      <family val="2"/>
    </font>
    <font>
      <b/>
      <u/>
      <sz val="12"/>
      <color theme="10"/>
      <name val="Calibri"/>
      <family val="2"/>
      <scheme val="minor"/>
    </font>
    <font>
      <i/>
      <sz val="1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u/>
      <sz val="10"/>
      <color indexed="12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indexed="12"/>
      <name val="Arial"/>
      <family val="2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scheme val="minor"/>
    </font>
    <font>
      <b/>
      <sz val="1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1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3" fontId="1" fillId="0" borderId="0" xfId="1" applyNumberFormat="1" applyAlignment="1">
      <alignment horizontal="center"/>
    </xf>
    <xf numFmtId="0" fontId="1" fillId="0" borderId="0" xfId="1" applyAlignment="1">
      <alignment wrapText="1"/>
    </xf>
    <xf numFmtId="0" fontId="3" fillId="0" borderId="0" xfId="1" applyFont="1"/>
    <xf numFmtId="0" fontId="1" fillId="0" borderId="1" xfId="1" applyBorder="1" applyAlignment="1">
      <alignment wrapText="1"/>
    </xf>
    <xf numFmtId="0" fontId="1" fillId="0" borderId="3" xfId="1" applyBorder="1" applyAlignment="1">
      <alignment wrapText="1"/>
    </xf>
    <xf numFmtId="0" fontId="1" fillId="0" borderId="1" xfId="1" applyBorder="1" applyAlignment="1">
      <alignment horizontal="center"/>
    </xf>
    <xf numFmtId="0" fontId="1" fillId="0" borderId="3" xfId="1" applyBorder="1" applyAlignment="1">
      <alignment horizontal="center"/>
    </xf>
    <xf numFmtId="1" fontId="1" fillId="0" borderId="1" xfId="1" applyNumberFormat="1" applyBorder="1" applyAlignment="1">
      <alignment horizontal="center"/>
    </xf>
    <xf numFmtId="1" fontId="1" fillId="0" borderId="3" xfId="1" applyNumberFormat="1" applyBorder="1" applyAlignment="1">
      <alignment horizontal="center"/>
    </xf>
    <xf numFmtId="1" fontId="1" fillId="0" borderId="7" xfId="1" applyNumberFormat="1" applyBorder="1" applyAlignment="1">
      <alignment horizontal="center"/>
    </xf>
    <xf numFmtId="1" fontId="1" fillId="0" borderId="4" xfId="1" applyNumberFormat="1" applyBorder="1" applyAlignment="1">
      <alignment horizontal="center"/>
    </xf>
    <xf numFmtId="1" fontId="1" fillId="0" borderId="8" xfId="1" applyNumberFormat="1" applyBorder="1" applyAlignment="1">
      <alignment horizontal="center"/>
    </xf>
    <xf numFmtId="0" fontId="1" fillId="0" borderId="2" xfId="1" applyBorder="1"/>
    <xf numFmtId="0" fontId="1" fillId="0" borderId="5" xfId="1" applyBorder="1"/>
    <xf numFmtId="0" fontId="0" fillId="0" borderId="6" xfId="0" applyBorder="1"/>
    <xf numFmtId="0" fontId="1" fillId="0" borderId="1" xfId="1" applyBorder="1"/>
    <xf numFmtId="0" fontId="0" fillId="0" borderId="3" xfId="0" applyBorder="1"/>
    <xf numFmtId="0" fontId="1" fillId="0" borderId="3" xfId="1" applyBorder="1"/>
    <xf numFmtId="0" fontId="1" fillId="0" borderId="7" xfId="1" applyBorder="1"/>
    <xf numFmtId="0" fontId="0" fillId="0" borderId="4" xfId="0" applyBorder="1"/>
    <xf numFmtId="0" fontId="0" fillId="0" borderId="2" xfId="0" applyBorder="1"/>
    <xf numFmtId="0" fontId="1" fillId="0" borderId="6" xfId="1" applyBorder="1"/>
    <xf numFmtId="0" fontId="0" fillId="0" borderId="1" xfId="0" applyBorder="1"/>
    <xf numFmtId="0" fontId="7" fillId="0" borderId="0" xfId="2" applyFont="1"/>
    <xf numFmtId="0" fontId="5" fillId="0" borderId="0" xfId="2"/>
    <xf numFmtId="0" fontId="8" fillId="0" borderId="0" xfId="2" applyFont="1"/>
    <xf numFmtId="0" fontId="9" fillId="2" borderId="2" xfId="2" applyFont="1" applyFill="1" applyBorder="1" applyAlignment="1">
      <alignment horizontal="center"/>
    </xf>
    <xf numFmtId="0" fontId="9" fillId="2" borderId="9" xfId="2" applyFont="1" applyFill="1" applyBorder="1"/>
    <xf numFmtId="0" fontId="10" fillId="2" borderId="7" xfId="2" applyFont="1" applyFill="1" applyBorder="1" applyAlignment="1">
      <alignment horizontal="center"/>
    </xf>
    <xf numFmtId="0" fontId="10" fillId="2" borderId="10" xfId="2" applyFont="1" applyFill="1" applyBorder="1"/>
    <xf numFmtId="0" fontId="5" fillId="3" borderId="1" xfId="2" applyFill="1" applyBorder="1" applyAlignment="1">
      <alignment horizontal="center"/>
    </xf>
    <xf numFmtId="0" fontId="12" fillId="3" borderId="1" xfId="3" applyFont="1" applyFill="1" applyBorder="1" applyAlignment="1" applyProtection="1">
      <alignment horizontal="center"/>
    </xf>
    <xf numFmtId="0" fontId="14" fillId="3" borderId="11" xfId="4" applyFont="1" applyFill="1" applyBorder="1" applyAlignment="1" applyProtection="1"/>
    <xf numFmtId="0" fontId="15" fillId="3" borderId="1" xfId="3" applyFont="1" applyFill="1" applyBorder="1" applyAlignment="1" applyProtection="1">
      <alignment horizontal="center"/>
    </xf>
    <xf numFmtId="0" fontId="6" fillId="3" borderId="1" xfId="2" applyFont="1" applyFill="1" applyBorder="1" applyAlignment="1">
      <alignment horizontal="center"/>
    </xf>
    <xf numFmtId="0" fontId="9" fillId="3" borderId="1" xfId="2" applyFont="1" applyFill="1" applyBorder="1" applyAlignment="1">
      <alignment horizontal="center"/>
    </xf>
    <xf numFmtId="0" fontId="17" fillId="3" borderId="1" xfId="3" quotePrefix="1" applyFont="1" applyFill="1" applyBorder="1" applyAlignment="1" applyProtection="1">
      <alignment horizontal="center"/>
    </xf>
    <xf numFmtId="0" fontId="18" fillId="3" borderId="1" xfId="3" applyFont="1" applyFill="1" applyBorder="1" applyAlignment="1" applyProtection="1">
      <alignment horizontal="center"/>
    </xf>
    <xf numFmtId="0" fontId="11" fillId="0" borderId="0" xfId="3" applyAlignment="1" applyProtection="1">
      <alignment horizontal="center"/>
    </xf>
    <xf numFmtId="0" fontId="20" fillId="0" borderId="0" xfId="2" applyFont="1"/>
    <xf numFmtId="0" fontId="21" fillId="0" borderId="0" xfId="2" applyFont="1"/>
    <xf numFmtId="0" fontId="22" fillId="0" borderId="0" xfId="3" applyFont="1" applyAlignment="1" applyProtection="1"/>
    <xf numFmtId="0" fontId="19" fillId="0" borderId="0" xfId="3" applyFont="1" applyAlignment="1" applyProtection="1"/>
    <xf numFmtId="0" fontId="17" fillId="0" borderId="0" xfId="3" applyFont="1" applyAlignment="1" applyProtection="1"/>
    <xf numFmtId="49" fontId="16" fillId="0" borderId="0" xfId="2" applyNumberFormat="1" applyFont="1" applyAlignment="1">
      <alignment horizontal="left"/>
    </xf>
    <xf numFmtId="0" fontId="6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8" fillId="0" borderId="0" xfId="3" applyFont="1" applyAlignment="1" applyProtection="1">
      <alignment horizontal="center"/>
    </xf>
    <xf numFmtId="0" fontId="17" fillId="0" borderId="0" xfId="3" quotePrefix="1" applyFont="1" applyAlignment="1" applyProtection="1">
      <alignment horizontal="center"/>
    </xf>
    <xf numFmtId="0" fontId="9" fillId="0" borderId="0" xfId="3" applyFont="1" applyAlignment="1" applyProtection="1">
      <alignment horizontal="right"/>
    </xf>
    <xf numFmtId="0" fontId="5" fillId="0" borderId="5" xfId="2" applyBorder="1"/>
    <xf numFmtId="0" fontId="5" fillId="3" borderId="9" xfId="2" applyFill="1" applyBorder="1"/>
    <xf numFmtId="0" fontId="19" fillId="3" borderId="10" xfId="3" applyFont="1" applyFill="1" applyBorder="1" applyAlignment="1" applyProtection="1"/>
    <xf numFmtId="0" fontId="14" fillId="0" borderId="11" xfId="4" applyFont="1" applyBorder="1"/>
    <xf numFmtId="0" fontId="25" fillId="0" borderId="11" xfId="4" applyFont="1" applyBorder="1"/>
    <xf numFmtId="49" fontId="26" fillId="3" borderId="11" xfId="2" applyNumberFormat="1" applyFont="1" applyFill="1" applyBorder="1" applyAlignment="1">
      <alignment horizontal="left"/>
    </xf>
    <xf numFmtId="0" fontId="23" fillId="3" borderId="11" xfId="2" applyFont="1" applyFill="1" applyBorder="1"/>
    <xf numFmtId="0" fontId="26" fillId="3" borderId="11" xfId="3" applyFont="1" applyFill="1" applyBorder="1" applyAlignment="1" applyProtection="1"/>
    <xf numFmtId="0" fontId="25" fillId="3" borderId="11" xfId="4" applyFont="1" applyFill="1" applyBorder="1" applyAlignment="1" applyProtection="1"/>
    <xf numFmtId="164" fontId="1" fillId="0" borderId="3" xfId="1" applyNumberFormat="1" applyBorder="1" applyAlignment="1">
      <alignment horizontal="center"/>
    </xf>
    <xf numFmtId="164" fontId="1" fillId="0" borderId="4" xfId="1" applyNumberFormat="1" applyBorder="1" applyAlignment="1">
      <alignment horizontal="center"/>
    </xf>
    <xf numFmtId="164" fontId="1" fillId="0" borderId="8" xfId="1" applyNumberFormat="1" applyBorder="1" applyAlignment="1">
      <alignment horizontal="center"/>
    </xf>
    <xf numFmtId="0" fontId="27" fillId="0" borderId="0" xfId="0" applyFont="1"/>
    <xf numFmtId="4" fontId="28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4" fontId="24" fillId="0" borderId="0" xfId="0" applyNumberFormat="1" applyFont="1" applyAlignment="1">
      <alignment horizontal="left"/>
    </xf>
    <xf numFmtId="0" fontId="24" fillId="0" borderId="0" xfId="0" applyFont="1"/>
    <xf numFmtId="4" fontId="29" fillId="0" borderId="0" xfId="0" applyNumberFormat="1" applyFont="1" applyAlignment="1">
      <alignment horizontal="left"/>
    </xf>
    <xf numFmtId="4" fontId="27" fillId="0" borderId="0" xfId="0" applyNumberFormat="1" applyFont="1" applyAlignment="1">
      <alignment horizontal="left"/>
    </xf>
    <xf numFmtId="0" fontId="30" fillId="0" borderId="0" xfId="1" applyFont="1"/>
    <xf numFmtId="0" fontId="31" fillId="0" borderId="0" xfId="0" applyFont="1"/>
    <xf numFmtId="4" fontId="32" fillId="0" borderId="0" xfId="0" applyNumberFormat="1" applyFont="1" applyAlignment="1">
      <alignment horizontal="left"/>
    </xf>
    <xf numFmtId="1" fontId="1" fillId="0" borderId="1" xfId="1" applyNumberFormat="1" applyBorder="1" applyAlignment="1">
      <alignment horizontal="right"/>
    </xf>
    <xf numFmtId="0" fontId="1" fillId="0" borderId="1" xfId="0" applyFont="1" applyBorder="1"/>
    <xf numFmtId="3" fontId="1" fillId="0" borderId="4" xfId="1" applyNumberFormat="1" applyBorder="1" applyAlignment="1">
      <alignment horizontal="center"/>
    </xf>
    <xf numFmtId="0" fontId="28" fillId="0" borderId="0" xfId="1" applyFont="1"/>
    <xf numFmtId="0" fontId="24" fillId="0" borderId="0" xfId="1" applyFont="1"/>
    <xf numFmtId="3" fontId="0" fillId="0" borderId="0" xfId="0" applyNumberFormat="1"/>
    <xf numFmtId="0" fontId="1" fillId="0" borderId="0" xfId="0" applyFont="1" applyAlignment="1">
      <alignment horizontal="right"/>
    </xf>
    <xf numFmtId="9" fontId="0" fillId="0" borderId="0" xfId="5" applyFont="1"/>
    <xf numFmtId="165" fontId="1" fillId="0" borderId="0" xfId="1" applyNumberFormat="1" applyAlignment="1">
      <alignment horizontal="center"/>
    </xf>
    <xf numFmtId="165" fontId="1" fillId="0" borderId="3" xfId="1" applyNumberFormat="1" applyBorder="1" applyAlignment="1">
      <alignment horizontal="center"/>
    </xf>
    <xf numFmtId="166" fontId="0" fillId="0" borderId="0" xfId="0" applyNumberFormat="1"/>
    <xf numFmtId="3" fontId="1" fillId="0" borderId="4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167" fontId="0" fillId="0" borderId="0" xfId="5" applyNumberFormat="1" applyFont="1"/>
    <xf numFmtId="164" fontId="0" fillId="0" borderId="0" xfId="0" applyNumberFormat="1"/>
    <xf numFmtId="16" fontId="0" fillId="0" borderId="0" xfId="0" applyNumberFormat="1"/>
    <xf numFmtId="0" fontId="0" fillId="0" borderId="5" xfId="0" applyBorder="1"/>
    <xf numFmtId="166" fontId="1" fillId="0" borderId="0" xfId="1" applyNumberFormat="1"/>
    <xf numFmtId="3" fontId="1" fillId="0" borderId="0" xfId="1" applyNumberFormat="1"/>
    <xf numFmtId="1" fontId="1" fillId="0" borderId="0" xfId="1" applyNumberFormat="1" applyAlignment="1">
      <alignment horizontal="right"/>
    </xf>
    <xf numFmtId="1" fontId="1" fillId="0" borderId="0" xfId="1" applyNumberFormat="1"/>
    <xf numFmtId="0" fontId="1" fillId="0" borderId="7" xfId="1" applyBorder="1" applyAlignment="1">
      <alignment horizontal="center"/>
    </xf>
    <xf numFmtId="0" fontId="34" fillId="0" borderId="0" xfId="0" applyFont="1"/>
    <xf numFmtId="0" fontId="1" fillId="0" borderId="1" xfId="0" applyFont="1" applyBorder="1" applyAlignment="1">
      <alignment horizontal="right"/>
    </xf>
    <xf numFmtId="3" fontId="24" fillId="0" borderId="3" xfId="1" applyNumberFormat="1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3" fontId="24" fillId="0" borderId="4" xfId="1" applyNumberFormat="1" applyFont="1" applyBorder="1" applyAlignment="1">
      <alignment horizontal="center"/>
    </xf>
    <xf numFmtId="3" fontId="24" fillId="0" borderId="8" xfId="1" applyNumberFormat="1" applyFont="1" applyBorder="1" applyAlignment="1">
      <alignment horizontal="center"/>
    </xf>
    <xf numFmtId="3" fontId="24" fillId="0" borderId="0" xfId="1" applyNumberFormat="1" applyFont="1" applyAlignment="1">
      <alignment horizontal="center"/>
    </xf>
    <xf numFmtId="168" fontId="0" fillId="0" borderId="0" xfId="0" applyNumberFormat="1"/>
    <xf numFmtId="3" fontId="1" fillId="0" borderId="0" xfId="0" applyNumberFormat="1" applyFont="1" applyAlignment="1">
      <alignment horizontal="center"/>
    </xf>
    <xf numFmtId="0" fontId="27" fillId="0" borderId="0" xfId="0" applyFont="1" applyAlignment="1">
      <alignment vertical="center"/>
    </xf>
    <xf numFmtId="1" fontId="1" fillId="0" borderId="7" xfId="1" applyNumberFormat="1" applyBorder="1" applyAlignment="1">
      <alignment horizontal="right"/>
    </xf>
    <xf numFmtId="165" fontId="1" fillId="0" borderId="4" xfId="1" applyNumberFormat="1" applyBorder="1" applyAlignment="1">
      <alignment horizontal="center"/>
    </xf>
    <xf numFmtId="165" fontId="1" fillId="0" borderId="8" xfId="1" applyNumberFormat="1" applyBorder="1" applyAlignment="1">
      <alignment horizontal="center"/>
    </xf>
    <xf numFmtId="0" fontId="1" fillId="0" borderId="4" xfId="1" applyBorder="1" applyAlignment="1">
      <alignment horizontal="center"/>
    </xf>
    <xf numFmtId="1" fontId="0" fillId="0" borderId="0" xfId="0" applyNumberFormat="1"/>
    <xf numFmtId="3" fontId="0" fillId="0" borderId="0" xfId="0" applyNumberFormat="1" applyAlignment="1">
      <alignment horizontal="right"/>
    </xf>
    <xf numFmtId="168" fontId="33" fillId="0" borderId="0" xfId="0" applyNumberFormat="1" applyFont="1"/>
    <xf numFmtId="169" fontId="0" fillId="0" borderId="0" xfId="0" applyNumberFormat="1"/>
    <xf numFmtId="166" fontId="1" fillId="0" borderId="0" xfId="1" applyNumberFormat="1" applyAlignment="1">
      <alignment horizontal="center"/>
    </xf>
    <xf numFmtId="3" fontId="34" fillId="0" borderId="0" xfId="0" applyNumberFormat="1" applyFont="1" applyAlignment="1">
      <alignment horizontal="right"/>
    </xf>
    <xf numFmtId="9" fontId="1" fillId="0" borderId="0" xfId="5" applyFont="1"/>
    <xf numFmtId="0" fontId="1" fillId="0" borderId="5" xfId="1" applyBorder="1"/>
    <xf numFmtId="0" fontId="0" fillId="0" borderId="5" xfId="0" applyBorder="1"/>
    <xf numFmtId="0" fontId="1" fillId="0" borderId="0" xfId="1"/>
    <xf numFmtId="0" fontId="0" fillId="0" borderId="0" xfId="0"/>
    <xf numFmtId="0" fontId="1" fillId="0" borderId="2" xfId="1" applyBorder="1"/>
    <xf numFmtId="0" fontId="1" fillId="0" borderId="1" xfId="1" applyBorder="1"/>
  </cellXfs>
  <cellStyles count="6">
    <cellStyle name="Hyperlänk" xfId="4" builtinId="8"/>
    <cellStyle name="Hyperlänk 2" xfId="3" xr:uid="{00000000-0005-0000-0000-000001000000}"/>
    <cellStyle name="Normal" xfId="0" builtinId="0"/>
    <cellStyle name="Normal 2" xfId="1" xr:uid="{00000000-0005-0000-0000-000003000000}"/>
    <cellStyle name="Normal 6" xfId="2" xr:uid="{00000000-0005-0000-0000-000004000000}"/>
    <cellStyle name="Pro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sv-SE" sz="1400"/>
              <a:t>Total slutlig efterfrågan i Sveriges</a:t>
            </a:r>
            <a:r>
              <a:rPr lang="sv-SE" sz="1400" baseline="0"/>
              <a:t> ekonomi</a:t>
            </a:r>
            <a:endParaRPr lang="sv-SE" sz="1400"/>
          </a:p>
        </c:rich>
      </c:tx>
      <c:layout>
        <c:manualLayout>
          <c:xMode val="edge"/>
          <c:yMode val="edge"/>
          <c:x val="0.31302997769191704"/>
          <c:y val="3.60606589771063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185721602349161"/>
          <c:y val="0.15969720404147097"/>
          <c:w val="0.8092392567156147"/>
          <c:h val="0.6737812440359463"/>
        </c:manualLayout>
      </c:layout>
      <c:areaChart>
        <c:grouping val="stacked"/>
        <c:varyColors val="0"/>
        <c:ser>
          <c:idx val="10"/>
          <c:order val="0"/>
          <c:tx>
            <c:strRef>
              <c:f>'1'!$F$6</c:f>
              <c:strCache>
                <c:ptCount val="1"/>
                <c:pt idx="0">
                  <c:v>Hushållens konsumtion inkl. HIO*</c:v>
                </c:pt>
              </c:strCache>
            </c:strRef>
          </c:tx>
          <c:spPr>
            <a:solidFill>
              <a:srgbClr val="1E00BE"/>
            </a:solidFill>
          </c:spPr>
          <c:cat>
            <c:numRef>
              <c:f>'1'!$B$8:$B$24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'1'!$F$8:$F$24</c:f>
              <c:numCache>
                <c:formatCode>#,##0</c:formatCode>
                <c:ptCount val="17"/>
                <c:pt idx="0">
                  <c:v>1825395</c:v>
                </c:pt>
                <c:pt idx="1">
                  <c:v>1844781</c:v>
                </c:pt>
                <c:pt idx="2">
                  <c:v>1918109</c:v>
                </c:pt>
                <c:pt idx="3">
                  <c:v>1953652</c:v>
                </c:pt>
                <c:pt idx="4">
                  <c:v>1975726</c:v>
                </c:pt>
                <c:pt idx="5">
                  <c:v>2011844</c:v>
                </c:pt>
                <c:pt idx="6">
                  <c:v>2070059</c:v>
                </c:pt>
                <c:pt idx="7">
                  <c:v>2156622</c:v>
                </c:pt>
                <c:pt idx="8">
                  <c:v>2203179</c:v>
                </c:pt>
                <c:pt idx="9">
                  <c:v>2258329</c:v>
                </c:pt>
                <c:pt idx="10">
                  <c:v>2300946</c:v>
                </c:pt>
                <c:pt idx="11">
                  <c:v>2319025</c:v>
                </c:pt>
                <c:pt idx="12">
                  <c:v>2249509</c:v>
                </c:pt>
                <c:pt idx="13">
                  <c:v>2376673</c:v>
                </c:pt>
                <c:pt idx="14">
                  <c:v>2442684</c:v>
                </c:pt>
                <c:pt idx="15">
                  <c:v>2403385</c:v>
                </c:pt>
                <c:pt idx="16">
                  <c:v>2436608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6C-421C-A286-C56E2AD13584}"/>
            </c:ext>
          </c:extLst>
        </c:ser>
        <c:ser>
          <c:idx val="11"/>
          <c:order val="1"/>
          <c:tx>
            <c:strRef>
              <c:f>'1'!$G$6</c:f>
              <c:strCache>
                <c:ptCount val="1"/>
                <c:pt idx="0">
                  <c:v>Offentlig konsumtion</c:v>
                </c:pt>
              </c:strCache>
            </c:strRef>
          </c:tx>
          <c:spPr>
            <a:solidFill>
              <a:srgbClr val="D2CCF2"/>
            </a:solidFill>
          </c:spPr>
          <c:cat>
            <c:numRef>
              <c:f>'1'!$B$8:$B$24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'1'!$G$8:$G$24</c:f>
              <c:numCache>
                <c:formatCode>#,##0</c:formatCode>
                <c:ptCount val="17"/>
                <c:pt idx="0">
                  <c:v>1163225</c:v>
                </c:pt>
                <c:pt idx="1">
                  <c:v>1191408</c:v>
                </c:pt>
                <c:pt idx="2">
                  <c:v>1207962</c:v>
                </c:pt>
                <c:pt idx="3">
                  <c:v>1217243</c:v>
                </c:pt>
                <c:pt idx="4">
                  <c:v>1229550</c:v>
                </c:pt>
                <c:pt idx="5">
                  <c:v>1251970</c:v>
                </c:pt>
                <c:pt idx="6">
                  <c:v>1266134</c:v>
                </c:pt>
                <c:pt idx="7">
                  <c:v>1294022</c:v>
                </c:pt>
                <c:pt idx="8">
                  <c:v>1342035</c:v>
                </c:pt>
                <c:pt idx="9">
                  <c:v>1344868</c:v>
                </c:pt>
                <c:pt idx="10">
                  <c:v>1354709</c:v>
                </c:pt>
                <c:pt idx="11">
                  <c:v>1354772</c:v>
                </c:pt>
                <c:pt idx="12">
                  <c:v>1333634</c:v>
                </c:pt>
                <c:pt idx="13">
                  <c:v>1379437</c:v>
                </c:pt>
                <c:pt idx="14">
                  <c:v>1388810</c:v>
                </c:pt>
                <c:pt idx="15">
                  <c:v>1403015</c:v>
                </c:pt>
                <c:pt idx="16">
                  <c:v>1417437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6C-421C-A286-C56E2AD13584}"/>
            </c:ext>
          </c:extLst>
        </c:ser>
        <c:ser>
          <c:idx val="12"/>
          <c:order val="2"/>
          <c:tx>
            <c:strRef>
              <c:f>'1'!$H$6</c:f>
              <c:strCache>
                <c:ptCount val="1"/>
                <c:pt idx="0">
                  <c:v>Fasts brutto-investeringar</c:v>
                </c:pt>
              </c:strCache>
            </c:strRef>
          </c:tx>
          <c:spPr>
            <a:solidFill>
              <a:srgbClr val="EDEDFF"/>
            </a:solidFill>
          </c:spPr>
          <c:cat>
            <c:numRef>
              <c:f>'1'!$B$8:$B$24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'1'!$H$8:$H$24</c:f>
              <c:numCache>
                <c:formatCode>#,##0</c:formatCode>
                <c:ptCount val="17"/>
                <c:pt idx="0">
                  <c:v>995278</c:v>
                </c:pt>
                <c:pt idx="1">
                  <c:v>872526</c:v>
                </c:pt>
                <c:pt idx="2">
                  <c:v>924965</c:v>
                </c:pt>
                <c:pt idx="3">
                  <c:v>977269</c:v>
                </c:pt>
                <c:pt idx="4">
                  <c:v>967756</c:v>
                </c:pt>
                <c:pt idx="5">
                  <c:v>967428</c:v>
                </c:pt>
                <c:pt idx="6">
                  <c:v>1021406</c:v>
                </c:pt>
                <c:pt idx="7">
                  <c:v>1092062</c:v>
                </c:pt>
                <c:pt idx="8">
                  <c:v>1145998</c:v>
                </c:pt>
                <c:pt idx="9">
                  <c:v>1192992</c:v>
                </c:pt>
                <c:pt idx="10">
                  <c:v>1208217</c:v>
                </c:pt>
                <c:pt idx="11">
                  <c:v>1209263</c:v>
                </c:pt>
                <c:pt idx="12">
                  <c:v>1229784</c:v>
                </c:pt>
                <c:pt idx="13">
                  <c:v>1312957</c:v>
                </c:pt>
                <c:pt idx="14">
                  <c:v>1315586</c:v>
                </c:pt>
                <c:pt idx="15">
                  <c:v>1317331</c:v>
                </c:pt>
                <c:pt idx="16">
                  <c:v>1309911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6C-421C-A286-C56E2AD13584}"/>
            </c:ext>
          </c:extLst>
        </c:ser>
        <c:ser>
          <c:idx val="0"/>
          <c:order val="3"/>
          <c:tx>
            <c:strRef>
              <c:f>'1'!$J$6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rgbClr val="329B46"/>
            </a:solidFill>
          </c:spPr>
          <c:cat>
            <c:numRef>
              <c:f>'1'!$B$8:$B$24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'1'!$J$8:$J$24</c:f>
              <c:numCache>
                <c:formatCode>#,##0</c:formatCode>
                <c:ptCount val="17"/>
                <c:pt idx="0">
                  <c:v>1769478</c:v>
                </c:pt>
                <c:pt idx="1">
                  <c:v>1516744</c:v>
                </c:pt>
                <c:pt idx="2">
                  <c:v>1684353</c:v>
                </c:pt>
                <c:pt idx="3">
                  <c:v>1798488</c:v>
                </c:pt>
                <c:pt idx="4">
                  <c:v>1811223</c:v>
                </c:pt>
                <c:pt idx="5">
                  <c:v>1808926</c:v>
                </c:pt>
                <c:pt idx="6">
                  <c:v>1879811</c:v>
                </c:pt>
                <c:pt idx="7">
                  <c:v>1975501</c:v>
                </c:pt>
                <c:pt idx="8">
                  <c:v>2035980</c:v>
                </c:pt>
                <c:pt idx="9">
                  <c:v>2103104</c:v>
                </c:pt>
                <c:pt idx="10">
                  <c:v>2194836</c:v>
                </c:pt>
                <c:pt idx="11">
                  <c:v>2347481</c:v>
                </c:pt>
                <c:pt idx="12">
                  <c:v>2220062</c:v>
                </c:pt>
                <c:pt idx="13">
                  <c:v>2476658</c:v>
                </c:pt>
                <c:pt idx="14">
                  <c:v>2626582</c:v>
                </c:pt>
                <c:pt idx="15">
                  <c:v>2693901</c:v>
                </c:pt>
                <c:pt idx="16">
                  <c:v>2773082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443-4F1E-A704-4B428D419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070608"/>
        <c:axId val="533070936"/>
      </c:area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00BE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sv-SE"/>
                  <a:t>Miljoner</a:t>
                </a:r>
                <a:r>
                  <a:rPr lang="sv-SE" baseline="0"/>
                  <a:t> SEK</a:t>
                </a:r>
                <a:endParaRPr lang="sv-SE"/>
              </a:p>
            </c:rich>
          </c:tx>
          <c:layout>
            <c:manualLayout>
              <c:xMode val="edge"/>
              <c:yMode val="edge"/>
              <c:x val="2.0304580182817909E-2"/>
              <c:y val="0.14985171118778903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spPr>
          <a:noFill/>
          <a:ln w="9525">
            <a:solidFill>
              <a:srgbClr val="1E00BE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sv-SE"/>
          </a:p>
        </c:txPr>
        <c:crossAx val="533070608"/>
        <c:crosses val="autoZero"/>
        <c:crossBetween val="midCat"/>
      </c:valAx>
      <c:spPr>
        <a:ln>
          <a:solidFill>
            <a:srgbClr val="D3D3EF"/>
          </a:solidFill>
        </a:ln>
      </c:spPr>
    </c:plotArea>
    <c:legend>
      <c:legendPos val="b"/>
      <c:layout>
        <c:manualLayout>
          <c:xMode val="edge"/>
          <c:yMode val="edge"/>
          <c:x val="0.11104631246194355"/>
          <c:y val="0.91126644101374665"/>
          <c:w val="0.76108345041897441"/>
          <c:h val="4.3614972828849831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solidFill>
            <a:srgbClr val="1E00BE"/>
          </a:solidFill>
          <a:latin typeface="+mn-lt"/>
          <a:ea typeface="Roboto" panose="02000000000000000000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sv-SE" sz="1400"/>
              <a:t>Total tillförsel i Sveriges ekonomi</a:t>
            </a:r>
          </a:p>
        </c:rich>
      </c:tx>
      <c:layout>
        <c:manualLayout>
          <c:xMode val="edge"/>
          <c:yMode val="edge"/>
          <c:x val="0.30724963638721237"/>
          <c:y val="3.863642033261394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182418384335851"/>
          <c:y val="0.15712144268596337"/>
          <c:w val="0.81935802239851718"/>
          <c:h val="0.67635700539145382"/>
        </c:manualLayout>
      </c:layout>
      <c:areaChart>
        <c:grouping val="stacked"/>
        <c:varyColors val="0"/>
        <c:ser>
          <c:idx val="10"/>
          <c:order val="0"/>
          <c:tx>
            <c:strRef>
              <c:f>'1'!$C$6</c:f>
              <c:strCache>
                <c:ptCount val="1"/>
                <c:pt idx="0">
                  <c:v>BNP</c:v>
                </c:pt>
              </c:strCache>
            </c:strRef>
          </c:tx>
          <c:spPr>
            <a:solidFill>
              <a:srgbClr val="1E00BE"/>
            </a:solidFill>
          </c:spPr>
          <c:cat>
            <c:numRef>
              <c:f>'1'!$B$8:$B$24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'1'!$C$8:$C$24</c:f>
              <c:numCache>
                <c:formatCode>#,##0</c:formatCode>
                <c:ptCount val="17"/>
                <c:pt idx="0">
                  <c:v>4187551</c:v>
                </c:pt>
                <c:pt idx="1">
                  <c:v>4009345</c:v>
                </c:pt>
                <c:pt idx="2">
                  <c:v>4239913</c:v>
                </c:pt>
                <c:pt idx="3">
                  <c:v>4374059</c:v>
                </c:pt>
                <c:pt idx="4">
                  <c:v>4355933</c:v>
                </c:pt>
                <c:pt idx="5">
                  <c:v>4405489</c:v>
                </c:pt>
                <c:pt idx="6">
                  <c:v>4506629</c:v>
                </c:pt>
                <c:pt idx="7">
                  <c:v>4704391</c:v>
                </c:pt>
                <c:pt idx="8">
                  <c:v>4804650</c:v>
                </c:pt>
                <c:pt idx="9">
                  <c:v>4895113</c:v>
                </c:pt>
                <c:pt idx="10">
                  <c:v>4981769</c:v>
                </c:pt>
                <c:pt idx="11">
                  <c:v>5111705</c:v>
                </c:pt>
                <c:pt idx="12">
                  <c:v>5012855</c:v>
                </c:pt>
                <c:pt idx="13">
                  <c:v>5274820</c:v>
                </c:pt>
                <c:pt idx="14">
                  <c:v>5341042</c:v>
                </c:pt>
                <c:pt idx="15">
                  <c:v>5330143</c:v>
                </c:pt>
                <c:pt idx="16">
                  <c:v>5436222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6C-421C-A286-C56E2AD13584}"/>
            </c:ext>
          </c:extLst>
        </c:ser>
        <c:ser>
          <c:idx val="0"/>
          <c:order val="1"/>
          <c:tx>
            <c:strRef>
              <c:f>'1'!$D$6</c:f>
              <c:strCache>
                <c:ptCount val="1"/>
                <c:pt idx="0">
                  <c:v>Import av varor och tjänster</c:v>
                </c:pt>
              </c:strCache>
            </c:strRef>
          </c:tx>
          <c:spPr>
            <a:solidFill>
              <a:srgbClr val="D2CCF2"/>
            </a:solidFill>
          </c:spPr>
          <c:cat>
            <c:numRef>
              <c:f>'1'!$B$8:$B$24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'1'!$D$8:$D$24</c:f>
              <c:numCache>
                <c:formatCode>#,##0</c:formatCode>
                <c:ptCount val="17"/>
                <c:pt idx="0">
                  <c:v>1560185</c:v>
                </c:pt>
                <c:pt idx="1">
                  <c:v>1341441</c:v>
                </c:pt>
                <c:pt idx="2">
                  <c:v>1504780</c:v>
                </c:pt>
                <c:pt idx="3">
                  <c:v>1605746</c:v>
                </c:pt>
                <c:pt idx="4">
                  <c:v>1614595</c:v>
                </c:pt>
                <c:pt idx="5">
                  <c:v>1628724</c:v>
                </c:pt>
                <c:pt idx="6">
                  <c:v>1734635</c:v>
                </c:pt>
                <c:pt idx="7">
                  <c:v>1835102</c:v>
                </c:pt>
                <c:pt idx="8">
                  <c:v>1938422</c:v>
                </c:pt>
                <c:pt idx="9">
                  <c:v>2023565</c:v>
                </c:pt>
                <c:pt idx="10">
                  <c:v>2108189</c:v>
                </c:pt>
                <c:pt idx="11">
                  <c:v>2150020</c:v>
                </c:pt>
                <c:pt idx="12">
                  <c:v>2014527</c:v>
                </c:pt>
                <c:pt idx="13">
                  <c:v>2284154</c:v>
                </c:pt>
                <c:pt idx="14">
                  <c:v>2508030</c:v>
                </c:pt>
                <c:pt idx="15">
                  <c:v>2492998</c:v>
                </c:pt>
                <c:pt idx="16">
                  <c:v>2526910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20-4C57-B94D-5C6412A09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070608"/>
        <c:axId val="533070936"/>
      </c:area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00BE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>
            <a:solidFill>
              <a:srgbClr val="1E00BE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sv-SE"/>
          </a:p>
        </c:txPr>
        <c:crossAx val="533070608"/>
        <c:crosses val="autoZero"/>
        <c:crossBetween val="midCat"/>
      </c:valAx>
      <c:spPr>
        <a:ln>
          <a:solidFill>
            <a:srgbClr val="D3D3EF"/>
          </a:solidFill>
        </a:ln>
      </c:spPr>
    </c:plotArea>
    <c:legend>
      <c:legendPos val="b"/>
      <c:layout>
        <c:manualLayout>
          <c:xMode val="edge"/>
          <c:yMode val="edge"/>
          <c:x val="0.36093727980888252"/>
          <c:y val="0.91899372508026944"/>
          <c:w val="0.30053757252352431"/>
          <c:h val="4.3837757405810654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solidFill>
            <a:srgbClr val="1E00BE"/>
          </a:solidFill>
          <a:latin typeface="+mn-lt"/>
          <a:ea typeface="Roboto" panose="02000000000000000000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sv-SE" sz="1400"/>
              <a:t>Total deman</a:t>
            </a:r>
            <a:r>
              <a:rPr lang="sv-SE" sz="1400" baseline="0"/>
              <a:t>d in Sweden's economy</a:t>
            </a:r>
            <a:endParaRPr lang="sv-SE" sz="1400"/>
          </a:p>
        </c:rich>
      </c:tx>
      <c:layout>
        <c:manualLayout>
          <c:xMode val="edge"/>
          <c:yMode val="edge"/>
          <c:x val="0.34368493369843134"/>
          <c:y val="6.9653202615255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958185452640542"/>
          <c:y val="0.15736464294557687"/>
          <c:w val="0.81271720051957741"/>
          <c:h val="0.69133454439310005"/>
        </c:manualLayout>
      </c:layout>
      <c:areaChart>
        <c:grouping val="stacked"/>
        <c:varyColors val="0"/>
        <c:ser>
          <c:idx val="10"/>
          <c:order val="0"/>
          <c:tx>
            <c:strRef>
              <c:f>'1'!$F$7</c:f>
              <c:strCache>
                <c:ptCount val="1"/>
                <c:pt idx="0">
                  <c:v>Household consumption incl. NPISH**</c:v>
                </c:pt>
              </c:strCache>
            </c:strRef>
          </c:tx>
          <c:spPr>
            <a:solidFill>
              <a:srgbClr val="1E00BE"/>
            </a:solidFill>
          </c:spPr>
          <c:cat>
            <c:numRef>
              <c:f>'1'!$B$8:$B$24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'1'!$F$8:$F$24</c:f>
              <c:numCache>
                <c:formatCode>#,##0</c:formatCode>
                <c:ptCount val="17"/>
                <c:pt idx="0">
                  <c:v>1825395</c:v>
                </c:pt>
                <c:pt idx="1">
                  <c:v>1844781</c:v>
                </c:pt>
                <c:pt idx="2">
                  <c:v>1918109</c:v>
                </c:pt>
                <c:pt idx="3">
                  <c:v>1953652</c:v>
                </c:pt>
                <c:pt idx="4">
                  <c:v>1975726</c:v>
                </c:pt>
                <c:pt idx="5">
                  <c:v>2011844</c:v>
                </c:pt>
                <c:pt idx="6">
                  <c:v>2070059</c:v>
                </c:pt>
                <c:pt idx="7">
                  <c:v>2156622</c:v>
                </c:pt>
                <c:pt idx="8">
                  <c:v>2203179</c:v>
                </c:pt>
                <c:pt idx="9">
                  <c:v>2258329</c:v>
                </c:pt>
                <c:pt idx="10">
                  <c:v>2300946</c:v>
                </c:pt>
                <c:pt idx="11">
                  <c:v>2319025</c:v>
                </c:pt>
                <c:pt idx="12">
                  <c:v>2249509</c:v>
                </c:pt>
                <c:pt idx="13">
                  <c:v>2376673</c:v>
                </c:pt>
                <c:pt idx="14">
                  <c:v>2442684</c:v>
                </c:pt>
                <c:pt idx="15">
                  <c:v>2403385</c:v>
                </c:pt>
                <c:pt idx="16">
                  <c:v>2436608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6C-421C-A286-C56E2AD13584}"/>
            </c:ext>
          </c:extLst>
        </c:ser>
        <c:ser>
          <c:idx val="11"/>
          <c:order val="1"/>
          <c:tx>
            <c:strRef>
              <c:f>'1'!$G$7</c:f>
              <c:strCache>
                <c:ptCount val="1"/>
                <c:pt idx="0">
                  <c:v>General government consumption</c:v>
                </c:pt>
              </c:strCache>
            </c:strRef>
          </c:tx>
          <c:spPr>
            <a:solidFill>
              <a:srgbClr val="D2CCF2"/>
            </a:solidFill>
          </c:spPr>
          <c:cat>
            <c:numRef>
              <c:f>'1'!$B$8:$B$24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'1'!$G$8:$G$24</c:f>
              <c:numCache>
                <c:formatCode>#,##0</c:formatCode>
                <c:ptCount val="17"/>
                <c:pt idx="0">
                  <c:v>1163225</c:v>
                </c:pt>
                <c:pt idx="1">
                  <c:v>1191408</c:v>
                </c:pt>
                <c:pt idx="2">
                  <c:v>1207962</c:v>
                </c:pt>
                <c:pt idx="3">
                  <c:v>1217243</c:v>
                </c:pt>
                <c:pt idx="4">
                  <c:v>1229550</c:v>
                </c:pt>
                <c:pt idx="5">
                  <c:v>1251970</c:v>
                </c:pt>
                <c:pt idx="6">
                  <c:v>1266134</c:v>
                </c:pt>
                <c:pt idx="7">
                  <c:v>1294022</c:v>
                </c:pt>
                <c:pt idx="8">
                  <c:v>1342035</c:v>
                </c:pt>
                <c:pt idx="9">
                  <c:v>1344868</c:v>
                </c:pt>
                <c:pt idx="10">
                  <c:v>1354709</c:v>
                </c:pt>
                <c:pt idx="11">
                  <c:v>1354772</c:v>
                </c:pt>
                <c:pt idx="12">
                  <c:v>1333634</c:v>
                </c:pt>
                <c:pt idx="13">
                  <c:v>1379437</c:v>
                </c:pt>
                <c:pt idx="14">
                  <c:v>1388810</c:v>
                </c:pt>
                <c:pt idx="15">
                  <c:v>1403015</c:v>
                </c:pt>
                <c:pt idx="16">
                  <c:v>1417437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6C-421C-A286-C56E2AD13584}"/>
            </c:ext>
          </c:extLst>
        </c:ser>
        <c:ser>
          <c:idx val="12"/>
          <c:order val="2"/>
          <c:tx>
            <c:strRef>
              <c:f>'1'!$H$7</c:f>
              <c:strCache>
                <c:ptCount val="1"/>
                <c:pt idx="0">
                  <c:v>Gross fixed capital formation</c:v>
                </c:pt>
              </c:strCache>
            </c:strRef>
          </c:tx>
          <c:spPr>
            <a:solidFill>
              <a:srgbClr val="EDEDFF"/>
            </a:solidFill>
          </c:spPr>
          <c:cat>
            <c:numRef>
              <c:f>'1'!$B$8:$B$24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'1'!$H$8:$H$24</c:f>
              <c:numCache>
                <c:formatCode>#,##0</c:formatCode>
                <c:ptCount val="17"/>
                <c:pt idx="0">
                  <c:v>995278</c:v>
                </c:pt>
                <c:pt idx="1">
                  <c:v>872526</c:v>
                </c:pt>
                <c:pt idx="2">
                  <c:v>924965</c:v>
                </c:pt>
                <c:pt idx="3">
                  <c:v>977269</c:v>
                </c:pt>
                <c:pt idx="4">
                  <c:v>967756</c:v>
                </c:pt>
                <c:pt idx="5">
                  <c:v>967428</c:v>
                </c:pt>
                <c:pt idx="6">
                  <c:v>1021406</c:v>
                </c:pt>
                <c:pt idx="7">
                  <c:v>1092062</c:v>
                </c:pt>
                <c:pt idx="8">
                  <c:v>1145998</c:v>
                </c:pt>
                <c:pt idx="9">
                  <c:v>1192992</c:v>
                </c:pt>
                <c:pt idx="10">
                  <c:v>1208217</c:v>
                </c:pt>
                <c:pt idx="11">
                  <c:v>1209263</c:v>
                </c:pt>
                <c:pt idx="12">
                  <c:v>1229784</c:v>
                </c:pt>
                <c:pt idx="13">
                  <c:v>1312957</c:v>
                </c:pt>
                <c:pt idx="14">
                  <c:v>1315586</c:v>
                </c:pt>
                <c:pt idx="15">
                  <c:v>1317331</c:v>
                </c:pt>
                <c:pt idx="16">
                  <c:v>1309911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6C-421C-A286-C56E2AD13584}"/>
            </c:ext>
          </c:extLst>
        </c:ser>
        <c:ser>
          <c:idx val="0"/>
          <c:order val="3"/>
          <c:tx>
            <c:strRef>
              <c:f>'1'!$J$7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rgbClr val="329B46"/>
            </a:solidFill>
          </c:spPr>
          <c:cat>
            <c:numRef>
              <c:f>'1'!$B$8:$B$24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'1'!$J$8:$J$24</c:f>
              <c:numCache>
                <c:formatCode>#,##0</c:formatCode>
                <c:ptCount val="17"/>
                <c:pt idx="0">
                  <c:v>1769478</c:v>
                </c:pt>
                <c:pt idx="1">
                  <c:v>1516744</c:v>
                </c:pt>
                <c:pt idx="2">
                  <c:v>1684353</c:v>
                </c:pt>
                <c:pt idx="3">
                  <c:v>1798488</c:v>
                </c:pt>
                <c:pt idx="4">
                  <c:v>1811223</c:v>
                </c:pt>
                <c:pt idx="5">
                  <c:v>1808926</c:v>
                </c:pt>
                <c:pt idx="6">
                  <c:v>1879811</c:v>
                </c:pt>
                <c:pt idx="7">
                  <c:v>1975501</c:v>
                </c:pt>
                <c:pt idx="8">
                  <c:v>2035980</c:v>
                </c:pt>
                <c:pt idx="9">
                  <c:v>2103104</c:v>
                </c:pt>
                <c:pt idx="10">
                  <c:v>2194836</c:v>
                </c:pt>
                <c:pt idx="11">
                  <c:v>2347481</c:v>
                </c:pt>
                <c:pt idx="12">
                  <c:v>2220062</c:v>
                </c:pt>
                <c:pt idx="13">
                  <c:v>2476658</c:v>
                </c:pt>
                <c:pt idx="14">
                  <c:v>2626582</c:v>
                </c:pt>
                <c:pt idx="15">
                  <c:v>2693901</c:v>
                </c:pt>
                <c:pt idx="16">
                  <c:v>2773082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FE-41AD-BA0D-3F7E8EC40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070608"/>
        <c:axId val="533070936"/>
      </c:area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00BE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sv-SE"/>
                  <a:t>Million SEK</a:t>
                </a:r>
              </a:p>
            </c:rich>
          </c:tx>
          <c:layout>
            <c:manualLayout>
              <c:xMode val="edge"/>
              <c:yMode val="edge"/>
              <c:x val="2.6488716979889766E-2"/>
              <c:y val="0.1529857742119021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spPr>
          <a:noFill/>
          <a:ln w="9525">
            <a:solidFill>
              <a:srgbClr val="1E00BE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sv-SE"/>
          </a:p>
        </c:txPr>
        <c:crossAx val="533070608"/>
        <c:crosses val="autoZero"/>
        <c:crossBetween val="midCat"/>
      </c:valAx>
      <c:spPr>
        <a:ln>
          <a:solidFill>
            <a:srgbClr val="D3D3EF"/>
          </a:solidFill>
        </a:ln>
      </c:spPr>
    </c:plotArea>
    <c:legend>
      <c:legendPos val="b"/>
      <c:layout>
        <c:manualLayout>
          <c:xMode val="edge"/>
          <c:yMode val="edge"/>
          <c:x val="6.1002554569780543E-2"/>
          <c:y val="0.92144808784794352"/>
          <c:w val="0.88244780777995824"/>
          <c:h val="4.362654020953719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solidFill>
            <a:srgbClr val="1E00BE"/>
          </a:solidFill>
          <a:latin typeface="+mn-lt"/>
          <a:ea typeface="Roboto" panose="02000000000000000000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sv-SE" sz="1400"/>
              <a:t>Total supply</a:t>
            </a:r>
            <a:r>
              <a:rPr lang="sv-SE" sz="1400" baseline="0"/>
              <a:t> in Sweden's economy</a:t>
            </a:r>
            <a:endParaRPr lang="sv-SE" sz="1400"/>
          </a:p>
        </c:rich>
      </c:tx>
      <c:layout>
        <c:manualLayout>
          <c:xMode val="edge"/>
          <c:yMode val="edge"/>
          <c:x val="0.36082811741895565"/>
          <c:y val="4.893946575464432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443855769616659"/>
          <c:y val="0.14166687455291779"/>
          <c:w val="0.83900211753201726"/>
          <c:h val="0.68150852810246909"/>
        </c:manualLayout>
      </c:layout>
      <c:areaChart>
        <c:grouping val="stacked"/>
        <c:varyColors val="0"/>
        <c:ser>
          <c:idx val="10"/>
          <c:order val="0"/>
          <c:tx>
            <c:strRef>
              <c:f>'1'!$C$7</c:f>
              <c:strCache>
                <c:ptCount val="1"/>
                <c:pt idx="0">
                  <c:v>GDP</c:v>
                </c:pt>
              </c:strCache>
            </c:strRef>
          </c:tx>
          <c:spPr>
            <a:solidFill>
              <a:srgbClr val="1E00BE"/>
            </a:solidFill>
          </c:spPr>
          <c:cat>
            <c:numRef>
              <c:f>'1'!$B$8:$B$24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'1'!$C$8:$C$24</c:f>
              <c:numCache>
                <c:formatCode>#,##0</c:formatCode>
                <c:ptCount val="17"/>
                <c:pt idx="0">
                  <c:v>4187551</c:v>
                </c:pt>
                <c:pt idx="1">
                  <c:v>4009345</c:v>
                </c:pt>
                <c:pt idx="2">
                  <c:v>4239913</c:v>
                </c:pt>
                <c:pt idx="3">
                  <c:v>4374059</c:v>
                </c:pt>
                <c:pt idx="4">
                  <c:v>4355933</c:v>
                </c:pt>
                <c:pt idx="5">
                  <c:v>4405489</c:v>
                </c:pt>
                <c:pt idx="6">
                  <c:v>4506629</c:v>
                </c:pt>
                <c:pt idx="7">
                  <c:v>4704391</c:v>
                </c:pt>
                <c:pt idx="8">
                  <c:v>4804650</c:v>
                </c:pt>
                <c:pt idx="9">
                  <c:v>4895113</c:v>
                </c:pt>
                <c:pt idx="10">
                  <c:v>4981769</c:v>
                </c:pt>
                <c:pt idx="11">
                  <c:v>5111705</c:v>
                </c:pt>
                <c:pt idx="12">
                  <c:v>5012855</c:v>
                </c:pt>
                <c:pt idx="13">
                  <c:v>5274820</c:v>
                </c:pt>
                <c:pt idx="14">
                  <c:v>5341042</c:v>
                </c:pt>
                <c:pt idx="15">
                  <c:v>5330143</c:v>
                </c:pt>
                <c:pt idx="16">
                  <c:v>5436222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6C-421C-A286-C56E2AD13584}"/>
            </c:ext>
          </c:extLst>
        </c:ser>
        <c:ser>
          <c:idx val="0"/>
          <c:order val="1"/>
          <c:tx>
            <c:strRef>
              <c:f>'1'!$D$7</c:f>
              <c:strCache>
                <c:ptCount val="1"/>
                <c:pt idx="0">
                  <c:v>Imports of goods and services</c:v>
                </c:pt>
              </c:strCache>
            </c:strRef>
          </c:tx>
          <c:spPr>
            <a:solidFill>
              <a:srgbClr val="D2CCF2"/>
            </a:solidFill>
          </c:spPr>
          <c:cat>
            <c:numRef>
              <c:f>'1'!$B$8:$B$24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'1'!$D$8:$D$24</c:f>
              <c:numCache>
                <c:formatCode>#,##0</c:formatCode>
                <c:ptCount val="17"/>
                <c:pt idx="0">
                  <c:v>1560185</c:v>
                </c:pt>
                <c:pt idx="1">
                  <c:v>1341441</c:v>
                </c:pt>
                <c:pt idx="2">
                  <c:v>1504780</c:v>
                </c:pt>
                <c:pt idx="3">
                  <c:v>1605746</c:v>
                </c:pt>
                <c:pt idx="4">
                  <c:v>1614595</c:v>
                </c:pt>
                <c:pt idx="5">
                  <c:v>1628724</c:v>
                </c:pt>
                <c:pt idx="6">
                  <c:v>1734635</c:v>
                </c:pt>
                <c:pt idx="7">
                  <c:v>1835102</c:v>
                </c:pt>
                <c:pt idx="8">
                  <c:v>1938422</c:v>
                </c:pt>
                <c:pt idx="9">
                  <c:v>2023565</c:v>
                </c:pt>
                <c:pt idx="10">
                  <c:v>2108189</c:v>
                </c:pt>
                <c:pt idx="11">
                  <c:v>2150020</c:v>
                </c:pt>
                <c:pt idx="12">
                  <c:v>2014527</c:v>
                </c:pt>
                <c:pt idx="13">
                  <c:v>2284154</c:v>
                </c:pt>
                <c:pt idx="14">
                  <c:v>2508030</c:v>
                </c:pt>
                <c:pt idx="15">
                  <c:v>2492998</c:v>
                </c:pt>
                <c:pt idx="16">
                  <c:v>2526910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55-435B-8515-7E29DF1E6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070608"/>
        <c:axId val="533070936"/>
      </c:area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00BE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>
            <a:solidFill>
              <a:srgbClr val="1E00BE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sv-SE"/>
          </a:p>
        </c:txPr>
        <c:crossAx val="533070608"/>
        <c:crosses val="autoZero"/>
        <c:crossBetween val="midCat"/>
      </c:valAx>
      <c:spPr>
        <a:ln>
          <a:solidFill>
            <a:srgbClr val="D3D3EF"/>
          </a:solidFill>
        </a:ln>
      </c:spPr>
    </c:plotArea>
    <c:legend>
      <c:legendPos val="b"/>
      <c:layout>
        <c:manualLayout>
          <c:xMode val="edge"/>
          <c:yMode val="edge"/>
          <c:x val="0.34780215251495228"/>
          <c:y val="0.89838763423620871"/>
          <c:w val="0.30040232742069234"/>
          <c:h val="4.3866983767947704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solidFill>
            <a:srgbClr val="1E00BE"/>
          </a:solidFill>
          <a:latin typeface="+mn-lt"/>
          <a:ea typeface="Roboto" panose="02000000000000000000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1E00BE"/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r>
              <a:rPr lang="sv-SE" sz="1400"/>
              <a:t>Växthusgasutsläpp med användningsperspektiv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1E00BE"/>
              </a:solidFill>
              <a:latin typeface="+mn-lt"/>
              <a:ea typeface="Roboto" panose="02000000000000000000" pitchFamily="2" charset="0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998083727004924"/>
          <c:y val="0.13675213675213677"/>
          <c:w val="0.83684929572483813"/>
          <c:h val="0.63256484540470159"/>
        </c:manualLayout>
      </c:layout>
      <c:areaChart>
        <c:grouping val="stacked"/>
        <c:varyColors val="0"/>
        <c:ser>
          <c:idx val="0"/>
          <c:order val="0"/>
          <c:tx>
            <c:strRef>
              <c:f>'2'!$F$6</c:f>
              <c:strCache>
                <c:ptCount val="1"/>
                <c:pt idx="0">
                  <c:v>Hushållens konsumtion inkl. HIO*</c:v>
                </c:pt>
              </c:strCache>
            </c:strRef>
          </c:tx>
          <c:spPr>
            <a:solidFill>
              <a:srgbClr val="1E00BE"/>
            </a:solidFill>
            <a:ln>
              <a:solidFill>
                <a:srgbClr val="1E00BE"/>
              </a:solidFill>
            </a:ln>
            <a:effectLst/>
          </c:spPr>
          <c:cat>
            <c:numRef>
              <c:f>'2'!$B$8:$B$24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'2'!$F$8:$F$24</c:f>
              <c:numCache>
                <c:formatCode>#,##0</c:formatCode>
                <c:ptCount val="17"/>
                <c:pt idx="0">
                  <c:v>65157.824077872989</c:v>
                </c:pt>
                <c:pt idx="1">
                  <c:v>64578.190894640022</c:v>
                </c:pt>
                <c:pt idx="2">
                  <c:v>69306.656320789989</c:v>
                </c:pt>
                <c:pt idx="3">
                  <c:v>67037.309214720008</c:v>
                </c:pt>
                <c:pt idx="4">
                  <c:v>63368.193365480009</c:v>
                </c:pt>
                <c:pt idx="5">
                  <c:v>63226.742565469991</c:v>
                </c:pt>
                <c:pt idx="6">
                  <c:v>60442.572237569999</c:v>
                </c:pt>
                <c:pt idx="7">
                  <c:v>58130.570073578208</c:v>
                </c:pt>
                <c:pt idx="8">
                  <c:v>58677.915837425615</c:v>
                </c:pt>
                <c:pt idx="9">
                  <c:v>57856.62260780597</c:v>
                </c:pt>
                <c:pt idx="10">
                  <c:v>57265.323926112505</c:v>
                </c:pt>
                <c:pt idx="11">
                  <c:v>53800.433436732601</c:v>
                </c:pt>
                <c:pt idx="12">
                  <c:v>49431.428415281604</c:v>
                </c:pt>
                <c:pt idx="13">
                  <c:v>52739.097975365316</c:v>
                </c:pt>
                <c:pt idx="14">
                  <c:v>50568.760909371718</c:v>
                </c:pt>
                <c:pt idx="15">
                  <c:v>46489.994839973893</c:v>
                </c:pt>
                <c:pt idx="16">
                  <c:v>48710.922411096995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1E-42B8-93A5-1348AE0990DD}"/>
            </c:ext>
          </c:extLst>
        </c:ser>
        <c:ser>
          <c:idx val="1"/>
          <c:order val="1"/>
          <c:tx>
            <c:strRef>
              <c:f>'2'!$G$6</c:f>
              <c:strCache>
                <c:ptCount val="1"/>
                <c:pt idx="0">
                  <c:v>Offentlig konsumtion</c:v>
                </c:pt>
              </c:strCache>
            </c:strRef>
          </c:tx>
          <c:spPr>
            <a:solidFill>
              <a:srgbClr val="8D90F5"/>
            </a:solidFill>
            <a:ln>
              <a:solidFill>
                <a:srgbClr val="8D90F5"/>
              </a:solidFill>
            </a:ln>
            <a:effectLst/>
          </c:spPr>
          <c:cat>
            <c:numRef>
              <c:f>'2'!$B$8:$B$24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'2'!$G$8:$G$24</c:f>
              <c:numCache>
                <c:formatCode>#,##0</c:formatCode>
                <c:ptCount val="17"/>
                <c:pt idx="0">
                  <c:v>10400.945979134201</c:v>
                </c:pt>
                <c:pt idx="1">
                  <c:v>10439.793927115499</c:v>
                </c:pt>
                <c:pt idx="2">
                  <c:v>11171.464401662499</c:v>
                </c:pt>
                <c:pt idx="3">
                  <c:v>10815.050958239399</c:v>
                </c:pt>
                <c:pt idx="4">
                  <c:v>10266.614071104295</c:v>
                </c:pt>
                <c:pt idx="5">
                  <c:v>10131.284332964002</c:v>
                </c:pt>
                <c:pt idx="6">
                  <c:v>9540.5044496567989</c:v>
                </c:pt>
                <c:pt idx="7">
                  <c:v>9669.3691084569018</c:v>
                </c:pt>
                <c:pt idx="8">
                  <c:v>9966.3254670489987</c:v>
                </c:pt>
                <c:pt idx="9">
                  <c:v>9370.4804248523033</c:v>
                </c:pt>
                <c:pt idx="10">
                  <c:v>9263.5992318779954</c:v>
                </c:pt>
                <c:pt idx="11">
                  <c:v>8758.4548532553999</c:v>
                </c:pt>
                <c:pt idx="12">
                  <c:v>8566.6891311259969</c:v>
                </c:pt>
                <c:pt idx="13">
                  <c:v>8282.9826544549996</c:v>
                </c:pt>
                <c:pt idx="14">
                  <c:v>7810.0156538729998</c:v>
                </c:pt>
                <c:pt idx="15">
                  <c:v>7391.611472102999</c:v>
                </c:pt>
                <c:pt idx="16">
                  <c:v>7328.4386678033979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1E-42B8-93A5-1348AE0990DD}"/>
            </c:ext>
          </c:extLst>
        </c:ser>
        <c:ser>
          <c:idx val="2"/>
          <c:order val="2"/>
          <c:tx>
            <c:strRef>
              <c:f>'2'!$H$6</c:f>
              <c:strCache>
                <c:ptCount val="1"/>
                <c:pt idx="0">
                  <c:v>Fasta bruttoinvesteringar</c:v>
                </c:pt>
              </c:strCache>
            </c:strRef>
          </c:tx>
          <c:spPr>
            <a:solidFill>
              <a:srgbClr val="329B46"/>
            </a:solidFill>
            <a:ln>
              <a:solidFill>
                <a:srgbClr val="329B46"/>
              </a:solidFill>
            </a:ln>
            <a:effectLst/>
          </c:spPr>
          <c:cat>
            <c:numRef>
              <c:f>'2'!$B$8:$B$24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'2'!$H$8:$H$24</c:f>
              <c:numCache>
                <c:formatCode>#,##0</c:formatCode>
                <c:ptCount val="17"/>
                <c:pt idx="0">
                  <c:v>29915.315798270014</c:v>
                </c:pt>
                <c:pt idx="1">
                  <c:v>25202.482847750005</c:v>
                </c:pt>
                <c:pt idx="2">
                  <c:v>27737.193878359994</c:v>
                </c:pt>
                <c:pt idx="3">
                  <c:v>28411.777968229988</c:v>
                </c:pt>
                <c:pt idx="4">
                  <c:v>27250.712724999994</c:v>
                </c:pt>
                <c:pt idx="5">
                  <c:v>26766.587819099997</c:v>
                </c:pt>
                <c:pt idx="6">
                  <c:v>26516.656634150004</c:v>
                </c:pt>
                <c:pt idx="7">
                  <c:v>25758.880272940016</c:v>
                </c:pt>
                <c:pt idx="8">
                  <c:v>27007.484995599989</c:v>
                </c:pt>
                <c:pt idx="9">
                  <c:v>26898.66766689999</c:v>
                </c:pt>
                <c:pt idx="10">
                  <c:v>27237.875744010013</c:v>
                </c:pt>
                <c:pt idx="11">
                  <c:v>25263.071130610013</c:v>
                </c:pt>
                <c:pt idx="12">
                  <c:v>23545.120448239988</c:v>
                </c:pt>
                <c:pt idx="13">
                  <c:v>26227.874448610004</c:v>
                </c:pt>
                <c:pt idx="14">
                  <c:v>24685.553849989999</c:v>
                </c:pt>
                <c:pt idx="15">
                  <c:v>22451.343905550009</c:v>
                </c:pt>
                <c:pt idx="16">
                  <c:v>22784.503803930005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1E-42B8-93A5-1348AE0990DD}"/>
            </c:ext>
          </c:extLst>
        </c:ser>
        <c:ser>
          <c:idx val="3"/>
          <c:order val="3"/>
          <c:tx>
            <c:strRef>
              <c:f>'2'!$J$6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rgbClr val="70DC69"/>
            </a:solidFill>
            <a:ln>
              <a:solidFill>
                <a:srgbClr val="70DC69"/>
              </a:solidFill>
            </a:ln>
            <a:effectLst/>
          </c:spPr>
          <c:cat>
            <c:numRef>
              <c:f>'2'!$B$8:$B$24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'2'!$J$8:$J$24</c:f>
              <c:numCache>
                <c:formatCode>#,##0</c:formatCode>
                <c:ptCount val="17"/>
                <c:pt idx="0">
                  <c:v>97429.35499966002</c:v>
                </c:pt>
                <c:pt idx="1">
                  <c:v>79709.293870650028</c:v>
                </c:pt>
                <c:pt idx="2">
                  <c:v>90872.869274270008</c:v>
                </c:pt>
                <c:pt idx="3">
                  <c:v>91678.729896650009</c:v>
                </c:pt>
                <c:pt idx="4">
                  <c:v>86310.306465451024</c:v>
                </c:pt>
                <c:pt idx="5">
                  <c:v>78633.06399155996</c:v>
                </c:pt>
                <c:pt idx="6">
                  <c:v>81419.995845319019</c:v>
                </c:pt>
                <c:pt idx="7">
                  <c:v>75007.561218649978</c:v>
                </c:pt>
                <c:pt idx="8">
                  <c:v>73638.391342048402</c:v>
                </c:pt>
                <c:pt idx="9">
                  <c:v>75509.188204614009</c:v>
                </c:pt>
                <c:pt idx="10">
                  <c:v>78653.453079098981</c:v>
                </c:pt>
                <c:pt idx="11">
                  <c:v>75211.938345854709</c:v>
                </c:pt>
                <c:pt idx="12">
                  <c:v>63997.68062172499</c:v>
                </c:pt>
                <c:pt idx="13">
                  <c:v>76404.704721257993</c:v>
                </c:pt>
                <c:pt idx="14">
                  <c:v>77248.558748905984</c:v>
                </c:pt>
                <c:pt idx="15">
                  <c:v>72107.461825129023</c:v>
                </c:pt>
                <c:pt idx="16">
                  <c:v>73289.724651349985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1E-42B8-93A5-1348AE099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070608"/>
        <c:axId val="533070936"/>
      </c:area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00BE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1E00BE"/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1E00BE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1E00BE"/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endParaRPr lang="sv-SE"/>
          </a:p>
        </c:txPr>
        <c:crossAx val="533070608"/>
        <c:crosses val="autoZero"/>
        <c:crossBetween val="midCat"/>
      </c:valAx>
      <c:spPr>
        <a:noFill/>
        <a:ln>
          <a:solidFill>
            <a:srgbClr val="D3D3EF"/>
          </a:solidFill>
        </a:ln>
        <a:effectLst/>
      </c:spPr>
    </c:plotArea>
    <c:legend>
      <c:legendPos val="b"/>
      <c:layout>
        <c:manualLayout>
          <c:xMode val="edge"/>
          <c:yMode val="edge"/>
          <c:x val="7.2867998527882852E-2"/>
          <c:y val="0.83866341112884291"/>
          <c:w val="0.82036625468678648"/>
          <c:h val="0.145382118022212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rgbClr val="1E00BE"/>
              </a:solidFill>
              <a:latin typeface="+mn-lt"/>
              <a:ea typeface="Roboto" panose="02000000000000000000" pitchFamily="2" charset="0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 rot="0"/>
    <a:lstStyle/>
    <a:p>
      <a:pPr>
        <a:defRPr sz="800">
          <a:solidFill>
            <a:srgbClr val="1E00BE"/>
          </a:solidFill>
          <a:latin typeface="+mn-lt"/>
          <a:ea typeface="Roboto" panose="02000000000000000000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1E00BE"/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r>
              <a:rPr lang="sv-SE" sz="1400"/>
              <a:t>Växthusgasutsläpp med tillförselsperspektiv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1E00BE"/>
              </a:solidFill>
              <a:latin typeface="+mn-lt"/>
              <a:ea typeface="Roboto" panose="02000000000000000000" pitchFamily="2" charset="0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5333246428606548"/>
          <c:y val="0.15307382711342349"/>
          <c:w val="0.81434124662225116"/>
          <c:h val="0.67450568798850197"/>
        </c:manualLayout>
      </c:layout>
      <c:areaChart>
        <c:grouping val="stacked"/>
        <c:varyColors val="0"/>
        <c:ser>
          <c:idx val="4"/>
          <c:order val="0"/>
          <c:tx>
            <c:strRef>
              <c:f>'2'!$C$6</c:f>
              <c:strCache>
                <c:ptCount val="1"/>
                <c:pt idx="0">
                  <c:v>Inhemsk produktion(a)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'2'!$B$8:$B$24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'2'!$C$8:$C$24</c:f>
              <c:numCache>
                <c:formatCode>#,##0</c:formatCode>
                <c:ptCount val="17"/>
                <c:pt idx="0">
                  <c:v>67410.900597700005</c:v>
                </c:pt>
                <c:pt idx="1">
                  <c:v>61977.61368279998</c:v>
                </c:pt>
                <c:pt idx="2">
                  <c:v>68110.602371300032</c:v>
                </c:pt>
                <c:pt idx="3">
                  <c:v>62820.483929700014</c:v>
                </c:pt>
                <c:pt idx="4">
                  <c:v>59284.490395400011</c:v>
                </c:pt>
                <c:pt idx="5">
                  <c:v>57694.273835600005</c:v>
                </c:pt>
                <c:pt idx="6">
                  <c:v>56136.769272399993</c:v>
                </c:pt>
                <c:pt idx="7">
                  <c:v>56788.342105599986</c:v>
                </c:pt>
                <c:pt idx="8">
                  <c:v>57709.867809899988</c:v>
                </c:pt>
                <c:pt idx="9">
                  <c:v>56360.959843799996</c:v>
                </c:pt>
                <c:pt idx="10">
                  <c:v>55399.668326399995</c:v>
                </c:pt>
                <c:pt idx="11">
                  <c:v>54128.298486899977</c:v>
                </c:pt>
                <c:pt idx="12">
                  <c:v>48590.951515600012</c:v>
                </c:pt>
                <c:pt idx="13">
                  <c:v>50620.213836600014</c:v>
                </c:pt>
                <c:pt idx="14">
                  <c:v>49424.790373400014</c:v>
                </c:pt>
                <c:pt idx="15">
                  <c:v>48587.928853400022</c:v>
                </c:pt>
                <c:pt idx="16">
                  <c:v>52106.102970500004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E1A-4F56-9796-8E48F77BDD1A}"/>
            </c:ext>
          </c:extLst>
        </c:ser>
        <c:ser>
          <c:idx val="5"/>
          <c:order val="1"/>
          <c:tx>
            <c:strRef>
              <c:f>'2'!$D$6</c:f>
              <c:strCache>
                <c:ptCount val="1"/>
                <c:pt idx="0">
                  <c:v>Import av varor och tjänster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numRef>
              <c:f>'2'!$B$8:$B$24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'2'!$D$8:$D$24</c:f>
              <c:numCache>
                <c:formatCode>#,##0</c:formatCode>
                <c:ptCount val="17"/>
                <c:pt idx="0">
                  <c:v>136420.29307692003</c:v>
                </c:pt>
                <c:pt idx="1">
                  <c:v>113796.41698470003</c:v>
                </c:pt>
                <c:pt idx="2">
                  <c:v>131674.81480737997</c:v>
                </c:pt>
                <c:pt idx="3">
                  <c:v>137727.07846269998</c:v>
                </c:pt>
                <c:pt idx="4">
                  <c:v>127325.33794069999</c:v>
                </c:pt>
                <c:pt idx="5">
                  <c:v>121114.45577240002</c:v>
                </c:pt>
                <c:pt idx="6">
                  <c:v>121874.77508640004</c:v>
                </c:pt>
                <c:pt idx="7">
                  <c:v>113273.28925559997</c:v>
                </c:pt>
                <c:pt idx="8">
                  <c:v>112867.24123350004</c:v>
                </c:pt>
                <c:pt idx="9">
                  <c:v>114384.81177319998</c:v>
                </c:pt>
                <c:pt idx="10">
                  <c:v>118427.99768579999</c:v>
                </c:pt>
                <c:pt idx="11">
                  <c:v>110775.42275560007</c:v>
                </c:pt>
                <c:pt idx="12">
                  <c:v>96777.850598600096</c:v>
                </c:pt>
                <c:pt idx="13">
                  <c:v>112574.57366039997</c:v>
                </c:pt>
                <c:pt idx="14">
                  <c:v>113123.87957730002</c:v>
                </c:pt>
                <c:pt idx="15">
                  <c:v>99163.705119800012</c:v>
                </c:pt>
                <c:pt idx="16">
                  <c:v>100331.32925430004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CE1A-4F56-9796-8E48F77BD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070608"/>
        <c:axId val="533070936"/>
      </c:area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00BE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1E00BE"/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1E00BE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1E00BE"/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endParaRPr lang="sv-SE"/>
          </a:p>
        </c:txPr>
        <c:crossAx val="533070608"/>
        <c:crosses val="autoZero"/>
        <c:crossBetween val="midCat"/>
      </c:valAx>
      <c:spPr>
        <a:noFill/>
        <a:ln>
          <a:solidFill>
            <a:srgbClr val="D3D3EF"/>
          </a:solidFill>
        </a:ln>
        <a:effectLst/>
      </c:spPr>
    </c:plotArea>
    <c:legend>
      <c:legendPos val="b"/>
      <c:layout>
        <c:manualLayout>
          <c:xMode val="edge"/>
          <c:yMode val="edge"/>
          <c:x val="7.2867998527882852E-2"/>
          <c:y val="0.92870583484756697"/>
          <c:w val="0.8999999699894573"/>
          <c:h val="5.53397491980169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rgbClr val="1E00BE"/>
              </a:solidFill>
              <a:latin typeface="+mn-lt"/>
              <a:ea typeface="Roboto" panose="02000000000000000000" pitchFamily="2" charset="0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 rot="0"/>
    <a:lstStyle/>
    <a:p>
      <a:pPr>
        <a:defRPr sz="800">
          <a:solidFill>
            <a:srgbClr val="1E00BE"/>
          </a:solidFill>
          <a:latin typeface="+mn-lt"/>
          <a:ea typeface="Roboto" panose="02000000000000000000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1E00BE"/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r>
              <a:rPr lang="sv-SE" sz="1400"/>
              <a:t>Greenhouse gas emissions with</a:t>
            </a:r>
            <a:r>
              <a:rPr lang="sv-SE" sz="1400" baseline="0"/>
              <a:t> a use perspective</a:t>
            </a:r>
            <a:endParaRPr lang="sv-SE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1E00BE"/>
              </a:solidFill>
              <a:latin typeface="+mn-lt"/>
              <a:ea typeface="Roboto" panose="02000000000000000000" pitchFamily="2" charset="0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998083727004924"/>
          <c:y val="0.13675213675213677"/>
          <c:w val="0.81105627900407495"/>
          <c:h val="0.61555858945051223"/>
        </c:manualLayout>
      </c:layout>
      <c:areaChart>
        <c:grouping val="stacked"/>
        <c:varyColors val="0"/>
        <c:ser>
          <c:idx val="4"/>
          <c:order val="0"/>
          <c:tx>
            <c:strRef>
              <c:f>'2'!$F$7</c:f>
              <c:strCache>
                <c:ptCount val="1"/>
                <c:pt idx="0">
                  <c:v>Household consumption incl. NPISH**</c:v>
                </c:pt>
              </c:strCache>
            </c:strRef>
          </c:tx>
          <c:spPr>
            <a:solidFill>
              <a:srgbClr val="1E00BE"/>
            </a:solidFill>
            <a:ln>
              <a:solidFill>
                <a:srgbClr val="1E00BE"/>
              </a:solidFill>
            </a:ln>
            <a:effectLst/>
          </c:spPr>
          <c:cat>
            <c:numRef>
              <c:f>'2'!$B$8:$B$24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'2'!$F$8:$F$24</c:f>
              <c:numCache>
                <c:formatCode>#,##0</c:formatCode>
                <c:ptCount val="17"/>
                <c:pt idx="0">
                  <c:v>65157.824077872989</c:v>
                </c:pt>
                <c:pt idx="1">
                  <c:v>64578.190894640022</c:v>
                </c:pt>
                <c:pt idx="2">
                  <c:v>69306.656320789989</c:v>
                </c:pt>
                <c:pt idx="3">
                  <c:v>67037.309214720008</c:v>
                </c:pt>
                <c:pt idx="4">
                  <c:v>63368.193365480009</c:v>
                </c:pt>
                <c:pt idx="5">
                  <c:v>63226.742565469991</c:v>
                </c:pt>
                <c:pt idx="6">
                  <c:v>60442.572237569999</c:v>
                </c:pt>
                <c:pt idx="7">
                  <c:v>58130.570073578208</c:v>
                </c:pt>
                <c:pt idx="8">
                  <c:v>58677.915837425615</c:v>
                </c:pt>
                <c:pt idx="9">
                  <c:v>57856.62260780597</c:v>
                </c:pt>
                <c:pt idx="10">
                  <c:v>57265.323926112505</c:v>
                </c:pt>
                <c:pt idx="11">
                  <c:v>53800.433436732601</c:v>
                </c:pt>
                <c:pt idx="12">
                  <c:v>49431.428415281604</c:v>
                </c:pt>
                <c:pt idx="13">
                  <c:v>52739.097975365316</c:v>
                </c:pt>
                <c:pt idx="14">
                  <c:v>50568.760909371718</c:v>
                </c:pt>
                <c:pt idx="15">
                  <c:v>46489.994839973893</c:v>
                </c:pt>
                <c:pt idx="16">
                  <c:v>48710.922411096995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61-4327-8CBF-07F65098EC7A}"/>
            </c:ext>
          </c:extLst>
        </c:ser>
        <c:ser>
          <c:idx val="5"/>
          <c:order val="1"/>
          <c:tx>
            <c:strRef>
              <c:f>'2'!$G$7</c:f>
              <c:strCache>
                <c:ptCount val="1"/>
                <c:pt idx="0">
                  <c:v>General government consumption</c:v>
                </c:pt>
              </c:strCache>
            </c:strRef>
          </c:tx>
          <c:spPr>
            <a:solidFill>
              <a:srgbClr val="8D90F5"/>
            </a:solidFill>
            <a:ln>
              <a:solidFill>
                <a:srgbClr val="8D90F5"/>
              </a:solidFill>
            </a:ln>
            <a:effectLst/>
          </c:spPr>
          <c:cat>
            <c:numRef>
              <c:f>'2'!$B$8:$B$24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'2'!$G$8:$G$24</c:f>
              <c:numCache>
                <c:formatCode>#,##0</c:formatCode>
                <c:ptCount val="17"/>
                <c:pt idx="0">
                  <c:v>10400.945979134201</c:v>
                </c:pt>
                <c:pt idx="1">
                  <c:v>10439.793927115499</c:v>
                </c:pt>
                <c:pt idx="2">
                  <c:v>11171.464401662499</c:v>
                </c:pt>
                <c:pt idx="3">
                  <c:v>10815.050958239399</c:v>
                </c:pt>
                <c:pt idx="4">
                  <c:v>10266.614071104295</c:v>
                </c:pt>
                <c:pt idx="5">
                  <c:v>10131.284332964002</c:v>
                </c:pt>
                <c:pt idx="6">
                  <c:v>9540.5044496567989</c:v>
                </c:pt>
                <c:pt idx="7">
                  <c:v>9669.3691084569018</c:v>
                </c:pt>
                <c:pt idx="8">
                  <c:v>9966.3254670489987</c:v>
                </c:pt>
                <c:pt idx="9">
                  <c:v>9370.4804248523033</c:v>
                </c:pt>
                <c:pt idx="10">
                  <c:v>9263.5992318779954</c:v>
                </c:pt>
                <c:pt idx="11">
                  <c:v>8758.4548532553999</c:v>
                </c:pt>
                <c:pt idx="12">
                  <c:v>8566.6891311259969</c:v>
                </c:pt>
                <c:pt idx="13">
                  <c:v>8282.9826544549996</c:v>
                </c:pt>
                <c:pt idx="14">
                  <c:v>7810.0156538729998</c:v>
                </c:pt>
                <c:pt idx="15">
                  <c:v>7391.611472102999</c:v>
                </c:pt>
                <c:pt idx="16">
                  <c:v>7328.4386678033979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961-4327-8CBF-07F65098EC7A}"/>
            </c:ext>
          </c:extLst>
        </c:ser>
        <c:ser>
          <c:idx val="6"/>
          <c:order val="2"/>
          <c:tx>
            <c:strRef>
              <c:f>'2'!$H$7</c:f>
              <c:strCache>
                <c:ptCount val="1"/>
                <c:pt idx="0">
                  <c:v>Gross fixed capital formation</c:v>
                </c:pt>
              </c:strCache>
            </c:strRef>
          </c:tx>
          <c:spPr>
            <a:solidFill>
              <a:srgbClr val="329B46"/>
            </a:solidFill>
            <a:ln>
              <a:solidFill>
                <a:srgbClr val="329B46"/>
              </a:solidFill>
            </a:ln>
            <a:effectLst/>
          </c:spPr>
          <c:cat>
            <c:numRef>
              <c:f>'2'!$B$8:$B$24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'2'!$H$8:$H$24</c:f>
              <c:numCache>
                <c:formatCode>#,##0</c:formatCode>
                <c:ptCount val="17"/>
                <c:pt idx="0">
                  <c:v>29915.315798270014</c:v>
                </c:pt>
                <c:pt idx="1">
                  <c:v>25202.482847750005</c:v>
                </c:pt>
                <c:pt idx="2">
                  <c:v>27737.193878359994</c:v>
                </c:pt>
                <c:pt idx="3">
                  <c:v>28411.777968229988</c:v>
                </c:pt>
                <c:pt idx="4">
                  <c:v>27250.712724999994</c:v>
                </c:pt>
                <c:pt idx="5">
                  <c:v>26766.587819099997</c:v>
                </c:pt>
                <c:pt idx="6">
                  <c:v>26516.656634150004</c:v>
                </c:pt>
                <c:pt idx="7">
                  <c:v>25758.880272940016</c:v>
                </c:pt>
                <c:pt idx="8">
                  <c:v>27007.484995599989</c:v>
                </c:pt>
                <c:pt idx="9">
                  <c:v>26898.66766689999</c:v>
                </c:pt>
                <c:pt idx="10">
                  <c:v>27237.875744010013</c:v>
                </c:pt>
                <c:pt idx="11">
                  <c:v>25263.071130610013</c:v>
                </c:pt>
                <c:pt idx="12">
                  <c:v>23545.120448239988</c:v>
                </c:pt>
                <c:pt idx="13">
                  <c:v>26227.874448610004</c:v>
                </c:pt>
                <c:pt idx="14">
                  <c:v>24685.553849989999</c:v>
                </c:pt>
                <c:pt idx="15">
                  <c:v>22451.343905550009</c:v>
                </c:pt>
                <c:pt idx="16">
                  <c:v>22784.503803930005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961-4327-8CBF-07F65098EC7A}"/>
            </c:ext>
          </c:extLst>
        </c:ser>
        <c:ser>
          <c:idx val="7"/>
          <c:order val="3"/>
          <c:tx>
            <c:strRef>
              <c:f>'2'!$J$7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rgbClr val="70DC69"/>
            </a:solidFill>
            <a:ln>
              <a:solidFill>
                <a:srgbClr val="70DC69"/>
              </a:solidFill>
            </a:ln>
            <a:effectLst/>
          </c:spPr>
          <c:cat>
            <c:numRef>
              <c:f>'2'!$B$8:$B$24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'2'!$J$8:$J$24</c:f>
              <c:numCache>
                <c:formatCode>#,##0</c:formatCode>
                <c:ptCount val="17"/>
                <c:pt idx="0">
                  <c:v>97429.35499966002</c:v>
                </c:pt>
                <c:pt idx="1">
                  <c:v>79709.293870650028</c:v>
                </c:pt>
                <c:pt idx="2">
                  <c:v>90872.869274270008</c:v>
                </c:pt>
                <c:pt idx="3">
                  <c:v>91678.729896650009</c:v>
                </c:pt>
                <c:pt idx="4">
                  <c:v>86310.306465451024</c:v>
                </c:pt>
                <c:pt idx="5">
                  <c:v>78633.06399155996</c:v>
                </c:pt>
                <c:pt idx="6">
                  <c:v>81419.995845319019</c:v>
                </c:pt>
                <c:pt idx="7">
                  <c:v>75007.561218649978</c:v>
                </c:pt>
                <c:pt idx="8">
                  <c:v>73638.391342048402</c:v>
                </c:pt>
                <c:pt idx="9">
                  <c:v>75509.188204614009</c:v>
                </c:pt>
                <c:pt idx="10">
                  <c:v>78653.453079098981</c:v>
                </c:pt>
                <c:pt idx="11">
                  <c:v>75211.938345854709</c:v>
                </c:pt>
                <c:pt idx="12">
                  <c:v>63997.68062172499</c:v>
                </c:pt>
                <c:pt idx="13">
                  <c:v>76404.704721257993</c:v>
                </c:pt>
                <c:pt idx="14">
                  <c:v>77248.558748905984</c:v>
                </c:pt>
                <c:pt idx="15">
                  <c:v>72107.461825129023</c:v>
                </c:pt>
                <c:pt idx="16">
                  <c:v>73289.724651349985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961-4327-8CBF-07F65098E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070608"/>
        <c:axId val="533070936"/>
      </c:area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00BE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1E00BE"/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1E00BE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1E00BE"/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endParaRPr lang="sv-SE"/>
          </a:p>
        </c:txPr>
        <c:crossAx val="533070608"/>
        <c:crosses val="autoZero"/>
        <c:crossBetween val="midCat"/>
      </c:valAx>
      <c:spPr>
        <a:noFill/>
        <a:ln>
          <a:solidFill>
            <a:srgbClr val="D3D3EF"/>
          </a:solidFill>
        </a:ln>
        <a:effectLst/>
      </c:spPr>
    </c:plotArea>
    <c:legend>
      <c:legendPos val="b"/>
      <c:layout>
        <c:manualLayout>
          <c:xMode val="edge"/>
          <c:yMode val="edge"/>
          <c:x val="7.2867998527882852E-2"/>
          <c:y val="0.84268436203539077"/>
          <c:w val="0.89999997991779956"/>
          <c:h val="0.138258403183473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rgbClr val="1E00BE"/>
              </a:solidFill>
              <a:latin typeface="+mn-lt"/>
              <a:ea typeface="Roboto" panose="02000000000000000000" pitchFamily="2" charset="0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 rot="0"/>
    <a:lstStyle/>
    <a:p>
      <a:pPr>
        <a:defRPr sz="800">
          <a:solidFill>
            <a:srgbClr val="1E00BE"/>
          </a:solidFill>
          <a:latin typeface="+mn-lt"/>
          <a:ea typeface="Roboto" panose="02000000000000000000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1E00BE"/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r>
              <a:rPr lang="sv-SE" sz="1400"/>
              <a:t>Greenhouse gas emissions with</a:t>
            </a:r>
            <a:r>
              <a:rPr lang="sv-SE" sz="1400" baseline="0"/>
              <a:t> a supply perspective</a:t>
            </a:r>
            <a:endParaRPr lang="sv-SE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1E00BE"/>
              </a:solidFill>
              <a:latin typeface="+mn-lt"/>
              <a:ea typeface="Roboto" panose="02000000000000000000" pitchFamily="2" charset="0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2504359697148848"/>
          <c:y val="0.13675213675213677"/>
          <c:w val="0.84566357932135539"/>
          <c:h val="0.69082746707943576"/>
        </c:manualLayout>
      </c:layout>
      <c:areaChart>
        <c:grouping val="stacked"/>
        <c:varyColors val="0"/>
        <c:ser>
          <c:idx val="4"/>
          <c:order val="0"/>
          <c:tx>
            <c:strRef>
              <c:f>'2'!$C$7</c:f>
              <c:strCache>
                <c:ptCount val="1"/>
                <c:pt idx="0">
                  <c:v>Domestic production(a)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'2'!$B$8:$B$24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'2'!$C$8:$C$24</c:f>
              <c:numCache>
                <c:formatCode>#,##0</c:formatCode>
                <c:ptCount val="17"/>
                <c:pt idx="0">
                  <c:v>67410.900597700005</c:v>
                </c:pt>
                <c:pt idx="1">
                  <c:v>61977.61368279998</c:v>
                </c:pt>
                <c:pt idx="2">
                  <c:v>68110.602371300032</c:v>
                </c:pt>
                <c:pt idx="3">
                  <c:v>62820.483929700014</c:v>
                </c:pt>
                <c:pt idx="4">
                  <c:v>59284.490395400011</c:v>
                </c:pt>
                <c:pt idx="5">
                  <c:v>57694.273835600005</c:v>
                </c:pt>
                <c:pt idx="6">
                  <c:v>56136.769272399993</c:v>
                </c:pt>
                <c:pt idx="7">
                  <c:v>56788.342105599986</c:v>
                </c:pt>
                <c:pt idx="8">
                  <c:v>57709.867809899988</c:v>
                </c:pt>
                <c:pt idx="9">
                  <c:v>56360.959843799996</c:v>
                </c:pt>
                <c:pt idx="10">
                  <c:v>55399.668326399995</c:v>
                </c:pt>
                <c:pt idx="11">
                  <c:v>54128.298486899977</c:v>
                </c:pt>
                <c:pt idx="12">
                  <c:v>48590.951515600012</c:v>
                </c:pt>
                <c:pt idx="13">
                  <c:v>50620.213836600014</c:v>
                </c:pt>
                <c:pt idx="14">
                  <c:v>49424.790373400014</c:v>
                </c:pt>
                <c:pt idx="15">
                  <c:v>48587.928853400022</c:v>
                </c:pt>
                <c:pt idx="16">
                  <c:v>52106.102970500004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36-4A73-83C8-803AA2FAF07C}"/>
            </c:ext>
          </c:extLst>
        </c:ser>
        <c:ser>
          <c:idx val="5"/>
          <c:order val="1"/>
          <c:tx>
            <c:strRef>
              <c:f>'2'!$D$7</c:f>
              <c:strCache>
                <c:ptCount val="1"/>
                <c:pt idx="0">
                  <c:v>Imports of goods and services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numRef>
              <c:f>'2'!$B$8:$B$24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'2'!$D$8:$D$24</c:f>
              <c:numCache>
                <c:formatCode>#,##0</c:formatCode>
                <c:ptCount val="17"/>
                <c:pt idx="0">
                  <c:v>136420.29307692003</c:v>
                </c:pt>
                <c:pt idx="1">
                  <c:v>113796.41698470003</c:v>
                </c:pt>
                <c:pt idx="2">
                  <c:v>131674.81480737997</c:v>
                </c:pt>
                <c:pt idx="3">
                  <c:v>137727.07846269998</c:v>
                </c:pt>
                <c:pt idx="4">
                  <c:v>127325.33794069999</c:v>
                </c:pt>
                <c:pt idx="5">
                  <c:v>121114.45577240002</c:v>
                </c:pt>
                <c:pt idx="6">
                  <c:v>121874.77508640004</c:v>
                </c:pt>
                <c:pt idx="7">
                  <c:v>113273.28925559997</c:v>
                </c:pt>
                <c:pt idx="8">
                  <c:v>112867.24123350004</c:v>
                </c:pt>
                <c:pt idx="9">
                  <c:v>114384.81177319998</c:v>
                </c:pt>
                <c:pt idx="10">
                  <c:v>118427.99768579999</c:v>
                </c:pt>
                <c:pt idx="11">
                  <c:v>110775.42275560007</c:v>
                </c:pt>
                <c:pt idx="12">
                  <c:v>96777.850598600096</c:v>
                </c:pt>
                <c:pt idx="13">
                  <c:v>112574.57366039997</c:v>
                </c:pt>
                <c:pt idx="14">
                  <c:v>113123.87957730002</c:v>
                </c:pt>
                <c:pt idx="15">
                  <c:v>99163.705119800012</c:v>
                </c:pt>
                <c:pt idx="16">
                  <c:v>100331.32925430004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36-4A73-83C8-803AA2FAF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070608"/>
        <c:axId val="533070936"/>
      </c:area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00BE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1E00BE"/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1E00BE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1E00BE"/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endParaRPr lang="sv-SE"/>
          </a:p>
        </c:txPr>
        <c:crossAx val="533070608"/>
        <c:crosses val="autoZero"/>
        <c:crossBetween val="midCat"/>
      </c:valAx>
      <c:spPr>
        <a:noFill/>
        <a:ln>
          <a:solidFill>
            <a:srgbClr val="D3D3EF"/>
          </a:solidFill>
        </a:ln>
        <a:effectLst/>
      </c:spPr>
    </c:plotArea>
    <c:legend>
      <c:legendPos val="b"/>
      <c:layout>
        <c:manualLayout>
          <c:xMode val="edge"/>
          <c:yMode val="edge"/>
          <c:x val="7.2867998527882852E-2"/>
          <c:y val="0.92870583484756697"/>
          <c:w val="0.89999995997232485"/>
          <c:h val="5.22369831976131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rgbClr val="1E00BE"/>
              </a:solidFill>
              <a:latin typeface="+mn-lt"/>
              <a:ea typeface="Roboto" panose="02000000000000000000" pitchFamily="2" charset="0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 rot="0"/>
    <a:lstStyle/>
    <a:p>
      <a:pPr>
        <a:defRPr sz="800">
          <a:solidFill>
            <a:srgbClr val="1E00BE"/>
          </a:solidFill>
          <a:latin typeface="+mn-lt"/>
          <a:ea typeface="Roboto" panose="02000000000000000000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r>
              <a:rPr lang="sv-SE" sz="1200" b="0" i="0" u="none" strike="noStrike" kern="1200" spc="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rPr>
              <a:t>Växthusgasutsläpp från konsumtion per capita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932591691813418E-2"/>
          <c:y val="9.1850308070795389E-2"/>
          <c:w val="0.8630177603627136"/>
          <c:h val="0.72917930367861061"/>
        </c:manualLayout>
      </c:layout>
      <c:areaChart>
        <c:grouping val="stacked"/>
        <c:varyColors val="0"/>
        <c:ser>
          <c:idx val="1"/>
          <c:order val="0"/>
          <c:tx>
            <c:strRef>
              <c:f>'3'!$F$6</c:f>
              <c:strCache>
                <c:ptCount val="1"/>
                <c:pt idx="0">
                  <c:v>Hushållens konsumtion inkl. HIO*</c:v>
                </c:pt>
              </c:strCache>
            </c:strRef>
          </c:tx>
          <c:spPr>
            <a:solidFill>
              <a:srgbClr val="1E00BE"/>
            </a:solidFill>
            <a:ln w="6350">
              <a:solidFill>
                <a:srgbClr val="0F0242"/>
              </a:solidFill>
            </a:ln>
            <a:effectLst/>
          </c:spPr>
          <c:cat>
            <c:numRef>
              <c:f>'3'!$B$8:$B$24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'3'!$F$8:$F$24</c:f>
              <c:numCache>
                <c:formatCode>#\ ##0.0</c:formatCode>
                <c:ptCount val="17"/>
                <c:pt idx="0">
                  <c:v>7.0672873647707597</c:v>
                </c:pt>
                <c:pt idx="1">
                  <c:v>6.9450008272439669</c:v>
                </c:pt>
                <c:pt idx="2">
                  <c:v>7.3902458039900498</c:v>
                </c:pt>
                <c:pt idx="3">
                  <c:v>7.0944863621936758</c:v>
                </c:pt>
                <c:pt idx="4">
                  <c:v>6.656760556469365</c:v>
                </c:pt>
                <c:pt idx="5">
                  <c:v>6.5858593560108059</c:v>
                </c:pt>
                <c:pt idx="6">
                  <c:v>6.2336932392904592</c:v>
                </c:pt>
                <c:pt idx="7">
                  <c:v>5.9321835582647591</c:v>
                </c:pt>
                <c:pt idx="8">
                  <c:v>5.9132735270760666</c:v>
                </c:pt>
                <c:pt idx="9">
                  <c:v>5.7524719358288481</c:v>
                </c:pt>
                <c:pt idx="10">
                  <c:v>5.6279235738997029</c:v>
                </c:pt>
                <c:pt idx="11">
                  <c:v>5.2340718831457727</c:v>
                </c:pt>
                <c:pt idx="12">
                  <c:v>4.7743956469048268</c:v>
                </c:pt>
                <c:pt idx="13">
                  <c:v>5.0633695741071056</c:v>
                </c:pt>
                <c:pt idx="14">
                  <c:v>4.8220697445872656</c:v>
                </c:pt>
                <c:pt idx="15">
                  <c:v>4.4122255618386097</c:v>
                </c:pt>
                <c:pt idx="16">
                  <c:v>4.60853981082799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1E-42B8-93A5-1348AE0990DD}"/>
            </c:ext>
          </c:extLst>
        </c:ser>
        <c:ser>
          <c:idx val="2"/>
          <c:order val="1"/>
          <c:tx>
            <c:strRef>
              <c:f>'3'!$G$6</c:f>
              <c:strCache>
                <c:ptCount val="1"/>
                <c:pt idx="0">
                  <c:v>Offentlig konsumtion</c:v>
                </c:pt>
              </c:strCache>
            </c:strRef>
          </c:tx>
          <c:spPr>
            <a:solidFill>
              <a:srgbClr val="1A85FF"/>
            </a:solidFill>
            <a:ln w="6350">
              <a:solidFill>
                <a:srgbClr val="0F0242"/>
              </a:solidFill>
            </a:ln>
            <a:effectLst/>
          </c:spPr>
          <c:cat>
            <c:numRef>
              <c:f>'3'!$B$8:$B$24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'3'!$G$8:$G$24</c:f>
              <c:numCache>
                <c:formatCode>#\ ##0.0</c:formatCode>
                <c:ptCount val="17"/>
                <c:pt idx="0">
                  <c:v>1.1281296627116884</c:v>
                </c:pt>
                <c:pt idx="1">
                  <c:v>1.1227378230270544</c:v>
                </c:pt>
                <c:pt idx="2">
                  <c:v>1.1912256672241872</c:v>
                </c:pt>
                <c:pt idx="3">
                  <c:v>1.1445452156186984</c:v>
                </c:pt>
                <c:pt idx="4">
                  <c:v>1.0784967657646707</c:v>
                </c:pt>
                <c:pt idx="5">
                  <c:v>1.0553005105959106</c:v>
                </c:pt>
                <c:pt idx="6">
                  <c:v>0.98395180558313611</c:v>
                </c:pt>
                <c:pt idx="7">
                  <c:v>0.98675227804196208</c:v>
                </c:pt>
                <c:pt idx="8">
                  <c:v>1.0043575628999448</c:v>
                </c:pt>
                <c:pt idx="9">
                  <c:v>0.9316725249344896</c:v>
                </c:pt>
                <c:pt idx="10">
                  <c:v>0.91040834001940063</c:v>
                </c:pt>
                <c:pt idx="11">
                  <c:v>0.85208202534529276</c:v>
                </c:pt>
                <c:pt idx="12">
                  <c:v>0.82742426442587869</c:v>
                </c:pt>
                <c:pt idx="13">
                  <c:v>0.79523169651127956</c:v>
                </c:pt>
                <c:pt idx="14">
                  <c:v>0.74473725501774057</c:v>
                </c:pt>
                <c:pt idx="15">
                  <c:v>0.70151560981353467</c:v>
                </c:pt>
                <c:pt idx="16">
                  <c:v>0.69334349833804765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1E-42B8-93A5-1348AE0990DD}"/>
            </c:ext>
          </c:extLst>
        </c:ser>
        <c:ser>
          <c:idx val="3"/>
          <c:order val="2"/>
          <c:tx>
            <c:strRef>
              <c:f>'3'!$H$6</c:f>
              <c:strCache>
                <c:ptCount val="1"/>
                <c:pt idx="0">
                  <c:v>Fasta bruttoinvesteringar</c:v>
                </c:pt>
              </c:strCache>
            </c:strRef>
          </c:tx>
          <c:spPr>
            <a:solidFill>
              <a:srgbClr val="9D24A8"/>
            </a:solidFill>
            <a:ln w="6350">
              <a:solidFill>
                <a:srgbClr val="0F0242"/>
              </a:solidFill>
            </a:ln>
            <a:effectLst/>
          </c:spPr>
          <c:cat>
            <c:numRef>
              <c:f>'3'!$B$8:$B$24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'3'!$H$8:$H$24</c:f>
              <c:numCache>
                <c:formatCode>#\ ##0.0</c:formatCode>
                <c:ptCount val="17"/>
                <c:pt idx="0">
                  <c:v>3.2447390063480821</c:v>
                </c:pt>
                <c:pt idx="1">
                  <c:v>2.7103773240069695</c:v>
                </c:pt>
                <c:pt idx="2">
                  <c:v>2.9576478156040977</c:v>
                </c:pt>
                <c:pt idx="3">
                  <c:v>3.0067879167951812</c:v>
                </c:pt>
                <c:pt idx="4">
                  <c:v>2.8626580618641513</c:v>
                </c:pt>
                <c:pt idx="5">
                  <c:v>2.7880763054394153</c:v>
                </c:pt>
                <c:pt idx="6">
                  <c:v>2.734772811110477</c:v>
                </c:pt>
                <c:pt idx="7">
                  <c:v>2.6286755117149543</c:v>
                </c:pt>
                <c:pt idx="8">
                  <c:v>2.721682319117491</c:v>
                </c:pt>
                <c:pt idx="9">
                  <c:v>2.6744359399256132</c:v>
                </c:pt>
                <c:pt idx="10">
                  <c:v>2.6768849365185323</c:v>
                </c:pt>
                <c:pt idx="11">
                  <c:v>2.457763289995309</c:v>
                </c:pt>
                <c:pt idx="12">
                  <c:v>2.2741345774902673</c:v>
                </c:pt>
                <c:pt idx="13">
                  <c:v>2.5180829133373734</c:v>
                </c:pt>
                <c:pt idx="14">
                  <c:v>2.3539327483572188</c:v>
                </c:pt>
                <c:pt idx="15">
                  <c:v>2.1307895132851531</c:v>
                </c:pt>
                <c:pt idx="16">
                  <c:v>2.1556416436583854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1E-42B8-93A5-1348AE0990DD}"/>
            </c:ext>
          </c:extLst>
        </c:ser>
        <c:ser>
          <c:idx val="4"/>
          <c:order val="3"/>
          <c:tx>
            <c:strRef>
              <c:f>'3'!$J$6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rgbClr val="E073E8"/>
            </a:solidFill>
            <a:ln w="6350">
              <a:solidFill>
                <a:srgbClr val="0F0242"/>
              </a:solidFill>
            </a:ln>
            <a:effectLst/>
          </c:spPr>
          <c:cat>
            <c:numRef>
              <c:f>'3'!$B$8:$B$24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'3'!$J$8:$J$24</c:f>
              <c:numCache>
                <c:formatCode>#\ ##0.0</c:formatCode>
                <c:ptCount val="17"/>
                <c:pt idx="0">
                  <c:v>10.567591218576178</c:v>
                </c:pt>
                <c:pt idx="1">
                  <c:v>8.5722610714485654</c:v>
                </c:pt>
                <c:pt idx="2">
                  <c:v>9.6898750639808018</c:v>
                </c:pt>
                <c:pt idx="3">
                  <c:v>9.702261420901479</c:v>
                </c:pt>
                <c:pt idx="4">
                  <c:v>9.0668048619006907</c:v>
                </c:pt>
                <c:pt idx="5">
                  <c:v>8.190621233481572</c:v>
                </c:pt>
                <c:pt idx="6">
                  <c:v>8.3971819671919974</c:v>
                </c:pt>
                <c:pt idx="7">
                  <c:v>7.654468566945253</c:v>
                </c:pt>
                <c:pt idx="8">
                  <c:v>7.4209171182196272</c:v>
                </c:pt>
                <c:pt idx="9">
                  <c:v>7.5076018347752074</c:v>
                </c:pt>
                <c:pt idx="10">
                  <c:v>7.7299069035847729</c:v>
                </c:pt>
                <c:pt idx="11">
                  <c:v>7.317128629379301</c:v>
                </c:pt>
                <c:pt idx="12">
                  <c:v>6.1812951308101205</c:v>
                </c:pt>
                <c:pt idx="13">
                  <c:v>7.3354545689226969</c:v>
                </c:pt>
                <c:pt idx="14">
                  <c:v>7.3661670022655787</c:v>
                </c:pt>
                <c:pt idx="15">
                  <c:v>6.8435022924669067</c:v>
                </c:pt>
                <c:pt idx="16">
                  <c:v>6.9339400089747025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C-4E77-B578-79659C415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070608"/>
        <c:axId val="533070936"/>
      </c:areaChart>
      <c:catAx>
        <c:axId val="53307060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F024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rgbClr val="0F0242"/>
                    </a:solidFill>
                    <a:latin typeface="Arial" panose="020B0604020202020204" pitchFamily="34" charset="0"/>
                    <a:ea typeface="Roboto" panose="02000000000000000000" pitchFamily="2" charset="0"/>
                    <a:cs typeface="Arial" panose="020B0604020202020204" pitchFamily="34" charset="0"/>
                  </a:defRPr>
                </a:pPr>
                <a:r>
                  <a:rPr lang="sv-SE" sz="1000" b="0" i="0" u="none" strike="noStrike" kern="1200" baseline="0">
                    <a:solidFill>
                      <a:srgbClr val="0F0242"/>
                    </a:solidFill>
                    <a:latin typeface="Arial" panose="020B0604020202020204" pitchFamily="34" charset="0"/>
                    <a:ea typeface="Roboto" panose="02000000000000000000" pitchFamily="2" charset="0"/>
                    <a:cs typeface="Arial" panose="020B0604020202020204" pitchFamily="34" charset="0"/>
                  </a:rPr>
                  <a:t>Ton koldioxidekvivalenter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rgbClr val="0F0242"/>
                  </a:solidFill>
                  <a:latin typeface="Arial" panose="020B0604020202020204" pitchFamily="34" charset="0"/>
                  <a:ea typeface="Roboto" panose="02000000000000000000" pitchFamily="2" charset="0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\ ##0.0" sourceLinked="1"/>
        <c:majorTickMark val="out"/>
        <c:minorTickMark val="none"/>
        <c:tickLblPos val="nextTo"/>
        <c:spPr>
          <a:noFill/>
          <a:ln>
            <a:solidFill>
              <a:srgbClr val="0F024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6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 rot="0"/>
    <a:lstStyle/>
    <a:p>
      <a:pPr>
        <a:defRPr sz="1000">
          <a:solidFill>
            <a:srgbClr val="0F0242"/>
          </a:solidFill>
          <a:latin typeface="Arial" panose="020B0604020202020204" pitchFamily="34" charset="0"/>
          <a:ea typeface="Roboto" panose="02000000000000000000" pitchFamily="2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r>
              <a:rPr lang="sv-SE" sz="1200" b="0" i="0" u="none" strike="noStrike" kern="1200" spc="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rPr>
              <a:t>Växthusgasutsläpp per capita med tillförselperspektiv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9229722635869863E-2"/>
          <c:y val="0.10322548078036438"/>
          <c:w val="0.8648511404175997"/>
          <c:h val="0.73034261610361662"/>
        </c:manualLayout>
      </c:layout>
      <c:areaChart>
        <c:grouping val="stacked"/>
        <c:varyColors val="0"/>
        <c:ser>
          <c:idx val="0"/>
          <c:order val="0"/>
          <c:tx>
            <c:strRef>
              <c:f>'3'!$C$6</c:f>
              <c:strCache>
                <c:ptCount val="1"/>
                <c:pt idx="0">
                  <c:v>Inhemsk produktion (a)</c:v>
                </c:pt>
              </c:strCache>
            </c:strRef>
          </c:tx>
          <c:spPr>
            <a:solidFill>
              <a:srgbClr val="1E00BE"/>
            </a:solidFill>
            <a:ln w="6350">
              <a:solidFill>
                <a:srgbClr val="0F0242"/>
              </a:solidFill>
            </a:ln>
            <a:effectLst/>
          </c:spPr>
          <c:cat>
            <c:numRef>
              <c:f>'3'!$B$8:$B$24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'3'!$C$8:$C$24</c:f>
              <c:numCache>
                <c:formatCode>#\ ##0.0</c:formatCode>
                <c:ptCount val="17"/>
                <c:pt idx="0">
                  <c:v>7.3116653722592329</c:v>
                </c:pt>
                <c:pt idx="1">
                  <c:v>6.665324195902472</c:v>
                </c:pt>
                <c:pt idx="2">
                  <c:v>7.2627092418357382</c:v>
                </c:pt>
                <c:pt idx="3">
                  <c:v>6.6482242758007626</c:v>
                </c:pt>
                <c:pt idx="4">
                  <c:v>6.227771951748089</c:v>
                </c:pt>
                <c:pt idx="5">
                  <c:v>6.0095832508687028</c:v>
                </c:pt>
                <c:pt idx="6">
                  <c:v>5.7896179155567493</c:v>
                </c:pt>
                <c:pt idx="7">
                  <c:v>5.7952101435364103</c:v>
                </c:pt>
                <c:pt idx="8">
                  <c:v>5.8157183789013178</c:v>
                </c:pt>
                <c:pt idx="9">
                  <c:v>5.6037636689510686</c:v>
                </c:pt>
                <c:pt idx="10">
                  <c:v>5.4445706054619887</c:v>
                </c:pt>
                <c:pt idx="11">
                  <c:v>5.2659688239495175</c:v>
                </c:pt>
                <c:pt idx="12">
                  <c:v>4.693217146104649</c:v>
                </c:pt>
                <c:pt idx="13">
                  <c:v>4.8599399765001499</c:v>
                </c:pt>
                <c:pt idx="14">
                  <c:v>4.7129844988543379</c:v>
                </c:pt>
                <c:pt idx="15">
                  <c:v>4.6113341681731983</c:v>
                </c:pt>
                <c:pt idx="16">
                  <c:v>4.9297578046263064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1E-42B8-93A5-1348AE0990DD}"/>
            </c:ext>
          </c:extLst>
        </c:ser>
        <c:ser>
          <c:idx val="1"/>
          <c:order val="1"/>
          <c:tx>
            <c:strRef>
              <c:f>'3'!$D$6</c:f>
              <c:strCache>
                <c:ptCount val="1"/>
                <c:pt idx="0">
                  <c:v>Import av varor och tjänster</c:v>
                </c:pt>
              </c:strCache>
            </c:strRef>
          </c:tx>
          <c:spPr>
            <a:solidFill>
              <a:srgbClr val="1A85FF"/>
            </a:solidFill>
            <a:ln w="6350">
              <a:solidFill>
                <a:srgbClr val="0F0242"/>
              </a:solidFill>
            </a:ln>
            <a:effectLst/>
          </c:spPr>
          <c:cat>
            <c:numRef>
              <c:f>'3'!$B$8:$B$24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'3'!$D$8:$D$24</c:f>
              <c:numCache>
                <c:formatCode>#\ ##0.0</c:formatCode>
                <c:ptCount val="17"/>
                <c:pt idx="0">
                  <c:v>14.796709792036284</c:v>
                </c:pt>
                <c:pt idx="1">
                  <c:v>12.23812868009186</c:v>
                </c:pt>
                <c:pt idx="2">
                  <c:v>14.040631871162741</c:v>
                </c:pt>
                <c:pt idx="3">
                  <c:v>14.575508642937173</c:v>
                </c:pt>
                <c:pt idx="4">
                  <c:v>13.375389804066948</c:v>
                </c:pt>
                <c:pt idx="5">
                  <c:v>12.615591746971228</c:v>
                </c:pt>
                <c:pt idx="6">
                  <c:v>12.569451189304333</c:v>
                </c:pt>
                <c:pt idx="7">
                  <c:v>11.559459046455489</c:v>
                </c:pt>
                <c:pt idx="8">
                  <c:v>11.374208850725358</c:v>
                </c:pt>
                <c:pt idx="9">
                  <c:v>11.372862603314523</c:v>
                </c:pt>
                <c:pt idx="10">
                  <c:v>11.63887103556107</c:v>
                </c:pt>
                <c:pt idx="11">
                  <c:v>10.776986142137769</c:v>
                </c:pt>
                <c:pt idx="12">
                  <c:v>9.3474083883021795</c:v>
                </c:pt>
                <c:pt idx="13">
                  <c:v>10.808047406430827</c:v>
                </c:pt>
                <c:pt idx="14">
                  <c:v>10.787118910776748</c:v>
                </c:pt>
                <c:pt idx="15">
                  <c:v>9.4113289545904699</c:v>
                </c:pt>
                <c:pt idx="16">
                  <c:v>9.4923459104193881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1E-42B8-93A5-1348AE099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070608"/>
        <c:axId val="533070936"/>
      </c:areaChart>
      <c:catAx>
        <c:axId val="53307060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F024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lang="sv-SE" sz="1000" b="0" i="0" u="none" strike="noStrike" kern="1200" baseline="0">
                    <a:solidFill>
                      <a:srgbClr val="0F0242"/>
                    </a:solidFill>
                    <a:latin typeface="Arial" panose="020B0604020202020204" pitchFamily="34" charset="0"/>
                    <a:ea typeface="Roboto" panose="02000000000000000000" pitchFamily="2" charset="0"/>
                    <a:cs typeface="Arial" panose="020B0604020202020204" pitchFamily="34" charset="0"/>
                  </a:defRPr>
                </a:pPr>
                <a:r>
                  <a:rPr lang="sv-SE" sz="1000" b="0" i="0" u="none" strike="noStrike" kern="1200" baseline="0">
                    <a:solidFill>
                      <a:srgbClr val="0F0242"/>
                    </a:solidFill>
                    <a:latin typeface="Arial" panose="020B0604020202020204" pitchFamily="34" charset="0"/>
                    <a:ea typeface="Roboto" panose="02000000000000000000" pitchFamily="2" charset="0"/>
                    <a:cs typeface="Arial" panose="020B0604020202020204" pitchFamily="34" charset="0"/>
                  </a:rPr>
                  <a:t>Ton koldioxidekvivalenter</a:t>
                </a:r>
              </a:p>
            </c:rich>
          </c:tx>
          <c:layout>
            <c:manualLayout>
              <c:xMode val="edge"/>
              <c:yMode val="edge"/>
              <c:x val="1.9558242182059715E-2"/>
              <c:y val="0.220320768457638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lang="sv-SE" sz="1000" b="0" i="0" u="none" strike="noStrike" kern="1200" baseline="0">
                  <a:solidFill>
                    <a:srgbClr val="0F0242"/>
                  </a:solidFill>
                  <a:latin typeface="Arial" panose="020B0604020202020204" pitchFamily="34" charset="0"/>
                  <a:ea typeface="Roboto" panose="02000000000000000000" pitchFamily="2" charset="0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\ ##0.0" sourceLinked="1"/>
        <c:majorTickMark val="out"/>
        <c:minorTickMark val="none"/>
        <c:tickLblPos val="nextTo"/>
        <c:spPr>
          <a:noFill/>
          <a:ln>
            <a:solidFill>
              <a:srgbClr val="0F024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6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 rot="0"/>
    <a:lstStyle/>
    <a:p>
      <a:pPr>
        <a:defRPr sz="1000">
          <a:solidFill>
            <a:srgbClr val="0F0242"/>
          </a:solidFill>
          <a:latin typeface="Arial" panose="020B0604020202020204" pitchFamily="34" charset="0"/>
          <a:ea typeface="Roboto" panose="02000000000000000000" pitchFamily="2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r>
              <a:rPr lang="sv-SE" sz="1200" b="0" i="0" u="none" strike="noStrike" kern="1200" spc="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rPr>
              <a:t>Greenhouse gas emissions per capita with consumption perspective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3810241135051491E-2"/>
          <c:y val="0.1219631120405958"/>
          <c:w val="0.88541427755840141"/>
          <c:h val="0.69536495183862579"/>
        </c:manualLayout>
      </c:layout>
      <c:areaChart>
        <c:grouping val="stacked"/>
        <c:varyColors val="0"/>
        <c:ser>
          <c:idx val="0"/>
          <c:order val="0"/>
          <c:tx>
            <c:strRef>
              <c:f>'3'!$F$7</c:f>
              <c:strCache>
                <c:ptCount val="1"/>
                <c:pt idx="0">
                  <c:v>Household consumption incl. NPISH**</c:v>
                </c:pt>
              </c:strCache>
            </c:strRef>
          </c:tx>
          <c:spPr>
            <a:solidFill>
              <a:srgbClr val="1E00BE"/>
            </a:solidFill>
            <a:ln w="6350">
              <a:solidFill>
                <a:srgbClr val="0F0242"/>
              </a:solidFill>
            </a:ln>
            <a:effectLst/>
          </c:spPr>
          <c:cat>
            <c:numRef>
              <c:f>'3'!$B$8:$B$24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'3'!$F$8:$F$24</c:f>
              <c:numCache>
                <c:formatCode>#\ ##0.0</c:formatCode>
                <c:ptCount val="17"/>
                <c:pt idx="0">
                  <c:v>7.0672873647707597</c:v>
                </c:pt>
                <c:pt idx="1">
                  <c:v>6.9450008272439669</c:v>
                </c:pt>
                <c:pt idx="2">
                  <c:v>7.3902458039900498</c:v>
                </c:pt>
                <c:pt idx="3">
                  <c:v>7.0944863621936758</c:v>
                </c:pt>
                <c:pt idx="4">
                  <c:v>6.656760556469365</c:v>
                </c:pt>
                <c:pt idx="5">
                  <c:v>6.5858593560108059</c:v>
                </c:pt>
                <c:pt idx="6">
                  <c:v>6.2336932392904592</c:v>
                </c:pt>
                <c:pt idx="7">
                  <c:v>5.9321835582647591</c:v>
                </c:pt>
                <c:pt idx="8">
                  <c:v>5.9132735270760666</c:v>
                </c:pt>
                <c:pt idx="9">
                  <c:v>5.7524719358288481</c:v>
                </c:pt>
                <c:pt idx="10">
                  <c:v>5.6279235738997029</c:v>
                </c:pt>
                <c:pt idx="11">
                  <c:v>5.2340718831457727</c:v>
                </c:pt>
                <c:pt idx="12">
                  <c:v>4.7743956469048268</c:v>
                </c:pt>
                <c:pt idx="13">
                  <c:v>5.0633695741071056</c:v>
                </c:pt>
                <c:pt idx="14">
                  <c:v>4.8220697445872656</c:v>
                </c:pt>
                <c:pt idx="15">
                  <c:v>4.4122255618386097</c:v>
                </c:pt>
                <c:pt idx="16">
                  <c:v>4.60853981082799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1E-42B8-93A5-1348AE0990DD}"/>
            </c:ext>
          </c:extLst>
        </c:ser>
        <c:ser>
          <c:idx val="1"/>
          <c:order val="1"/>
          <c:tx>
            <c:strRef>
              <c:f>'3'!$G$7</c:f>
              <c:strCache>
                <c:ptCount val="1"/>
                <c:pt idx="0">
                  <c:v>General government consumption</c:v>
                </c:pt>
              </c:strCache>
            </c:strRef>
          </c:tx>
          <c:spPr>
            <a:solidFill>
              <a:srgbClr val="1A85FF"/>
            </a:solidFill>
            <a:ln w="6350">
              <a:solidFill>
                <a:srgbClr val="0F0242"/>
              </a:solidFill>
            </a:ln>
            <a:effectLst/>
          </c:spPr>
          <c:cat>
            <c:numRef>
              <c:f>'3'!$B$8:$B$24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'3'!$G$8:$G$24</c:f>
              <c:numCache>
                <c:formatCode>#\ ##0.0</c:formatCode>
                <c:ptCount val="17"/>
                <c:pt idx="0">
                  <c:v>1.1281296627116884</c:v>
                </c:pt>
                <c:pt idx="1">
                  <c:v>1.1227378230270544</c:v>
                </c:pt>
                <c:pt idx="2">
                  <c:v>1.1912256672241872</c:v>
                </c:pt>
                <c:pt idx="3">
                  <c:v>1.1445452156186984</c:v>
                </c:pt>
                <c:pt idx="4">
                  <c:v>1.0784967657646707</c:v>
                </c:pt>
                <c:pt idx="5">
                  <c:v>1.0553005105959106</c:v>
                </c:pt>
                <c:pt idx="6">
                  <c:v>0.98395180558313611</c:v>
                </c:pt>
                <c:pt idx="7">
                  <c:v>0.98675227804196208</c:v>
                </c:pt>
                <c:pt idx="8">
                  <c:v>1.0043575628999448</c:v>
                </c:pt>
                <c:pt idx="9">
                  <c:v>0.9316725249344896</c:v>
                </c:pt>
                <c:pt idx="10">
                  <c:v>0.91040834001940063</c:v>
                </c:pt>
                <c:pt idx="11">
                  <c:v>0.85208202534529276</c:v>
                </c:pt>
                <c:pt idx="12">
                  <c:v>0.82742426442587869</c:v>
                </c:pt>
                <c:pt idx="13">
                  <c:v>0.79523169651127956</c:v>
                </c:pt>
                <c:pt idx="14">
                  <c:v>0.74473725501774057</c:v>
                </c:pt>
                <c:pt idx="15">
                  <c:v>0.70151560981353467</c:v>
                </c:pt>
                <c:pt idx="16">
                  <c:v>0.69334349833804765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1E-42B8-93A5-1348AE0990DD}"/>
            </c:ext>
          </c:extLst>
        </c:ser>
        <c:ser>
          <c:idx val="2"/>
          <c:order val="2"/>
          <c:tx>
            <c:strRef>
              <c:f>'3'!$H$7</c:f>
              <c:strCache>
                <c:ptCount val="1"/>
                <c:pt idx="0">
                  <c:v>Gross fixed capital formation</c:v>
                </c:pt>
              </c:strCache>
            </c:strRef>
          </c:tx>
          <c:spPr>
            <a:solidFill>
              <a:srgbClr val="9D24A8"/>
            </a:solidFill>
            <a:ln w="6350">
              <a:solidFill>
                <a:srgbClr val="0F0242"/>
              </a:solidFill>
            </a:ln>
            <a:effectLst/>
          </c:spPr>
          <c:cat>
            <c:numRef>
              <c:f>'3'!$B$8:$B$24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'3'!$H$8:$H$24</c:f>
              <c:numCache>
                <c:formatCode>#\ ##0.0</c:formatCode>
                <c:ptCount val="17"/>
                <c:pt idx="0">
                  <c:v>3.2447390063480821</c:v>
                </c:pt>
                <c:pt idx="1">
                  <c:v>2.7103773240069695</c:v>
                </c:pt>
                <c:pt idx="2">
                  <c:v>2.9576478156040977</c:v>
                </c:pt>
                <c:pt idx="3">
                  <c:v>3.0067879167951812</c:v>
                </c:pt>
                <c:pt idx="4">
                  <c:v>2.8626580618641513</c:v>
                </c:pt>
                <c:pt idx="5">
                  <c:v>2.7880763054394153</c:v>
                </c:pt>
                <c:pt idx="6">
                  <c:v>2.734772811110477</c:v>
                </c:pt>
                <c:pt idx="7">
                  <c:v>2.6286755117149543</c:v>
                </c:pt>
                <c:pt idx="8">
                  <c:v>2.721682319117491</c:v>
                </c:pt>
                <c:pt idx="9">
                  <c:v>2.6744359399256132</c:v>
                </c:pt>
                <c:pt idx="10">
                  <c:v>2.6768849365185323</c:v>
                </c:pt>
                <c:pt idx="11">
                  <c:v>2.457763289995309</c:v>
                </c:pt>
                <c:pt idx="12">
                  <c:v>2.2741345774902673</c:v>
                </c:pt>
                <c:pt idx="13">
                  <c:v>2.5180829133373734</c:v>
                </c:pt>
                <c:pt idx="14">
                  <c:v>2.3539327483572188</c:v>
                </c:pt>
                <c:pt idx="15">
                  <c:v>2.1307895132851531</c:v>
                </c:pt>
                <c:pt idx="16">
                  <c:v>2.1556416436583854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1E-42B8-93A5-1348AE0990DD}"/>
            </c:ext>
          </c:extLst>
        </c:ser>
        <c:ser>
          <c:idx val="3"/>
          <c:order val="3"/>
          <c:tx>
            <c:strRef>
              <c:f>'3'!$J$7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rgbClr val="E073E8"/>
            </a:solidFill>
            <a:ln w="6350">
              <a:solidFill>
                <a:srgbClr val="0F0242"/>
              </a:solidFill>
            </a:ln>
            <a:effectLst/>
          </c:spPr>
          <c:cat>
            <c:numRef>
              <c:f>'3'!$B$8:$B$24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'3'!$J$8:$J$24</c:f>
              <c:numCache>
                <c:formatCode>#\ ##0.0</c:formatCode>
                <c:ptCount val="17"/>
                <c:pt idx="0">
                  <c:v>10.567591218576178</c:v>
                </c:pt>
                <c:pt idx="1">
                  <c:v>8.5722610714485654</c:v>
                </c:pt>
                <c:pt idx="2">
                  <c:v>9.6898750639808018</c:v>
                </c:pt>
                <c:pt idx="3">
                  <c:v>9.702261420901479</c:v>
                </c:pt>
                <c:pt idx="4">
                  <c:v>9.0668048619006907</c:v>
                </c:pt>
                <c:pt idx="5">
                  <c:v>8.190621233481572</c:v>
                </c:pt>
                <c:pt idx="6">
                  <c:v>8.3971819671919974</c:v>
                </c:pt>
                <c:pt idx="7">
                  <c:v>7.654468566945253</c:v>
                </c:pt>
                <c:pt idx="8">
                  <c:v>7.4209171182196272</c:v>
                </c:pt>
                <c:pt idx="9">
                  <c:v>7.5076018347752074</c:v>
                </c:pt>
                <c:pt idx="10">
                  <c:v>7.7299069035847729</c:v>
                </c:pt>
                <c:pt idx="11">
                  <c:v>7.317128629379301</c:v>
                </c:pt>
                <c:pt idx="12">
                  <c:v>6.1812951308101205</c:v>
                </c:pt>
                <c:pt idx="13">
                  <c:v>7.3354545689226969</c:v>
                </c:pt>
                <c:pt idx="14">
                  <c:v>7.3661670022655787</c:v>
                </c:pt>
                <c:pt idx="15">
                  <c:v>6.8435022924669067</c:v>
                </c:pt>
                <c:pt idx="16">
                  <c:v>6.9339400089747025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1E-42B8-93A5-1348AE099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070608"/>
        <c:axId val="533070936"/>
      </c:areaChart>
      <c:catAx>
        <c:axId val="53307060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F024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rgbClr val="0F0242"/>
                    </a:solidFill>
                    <a:latin typeface="Arial" panose="020B0604020202020204" pitchFamily="34" charset="0"/>
                    <a:ea typeface="Roboto" panose="02000000000000000000" pitchFamily="2" charset="0"/>
                    <a:cs typeface="Arial" panose="020B0604020202020204" pitchFamily="34" charset="0"/>
                  </a:defRPr>
                </a:pPr>
                <a:r>
                  <a:rPr lang="sv-SE" sz="1000" b="0" i="0" u="none" strike="noStrike" kern="1200" baseline="0">
                    <a:solidFill>
                      <a:srgbClr val="0F0242"/>
                    </a:solidFill>
                    <a:latin typeface="Arial" panose="020B0604020202020204" pitchFamily="34" charset="0"/>
                    <a:ea typeface="Roboto" panose="02000000000000000000" pitchFamily="2" charset="0"/>
                    <a:cs typeface="Arial" panose="020B0604020202020204" pitchFamily="34" charset="0"/>
                  </a:rPr>
                  <a:t>Tonnes carbon dioxide equivalents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rgbClr val="0F0242"/>
                  </a:solidFill>
                  <a:latin typeface="Arial" panose="020B0604020202020204" pitchFamily="34" charset="0"/>
                  <a:ea typeface="Roboto" panose="02000000000000000000" pitchFamily="2" charset="0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\ ##0.0" sourceLinked="1"/>
        <c:majorTickMark val="out"/>
        <c:minorTickMark val="none"/>
        <c:tickLblPos val="nextTo"/>
        <c:spPr>
          <a:noFill/>
          <a:ln>
            <a:solidFill>
              <a:srgbClr val="0F024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6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 rot="0"/>
    <a:lstStyle/>
    <a:p>
      <a:pPr>
        <a:defRPr sz="1000">
          <a:solidFill>
            <a:srgbClr val="0F0242"/>
          </a:solidFill>
          <a:latin typeface="Arial" panose="020B0604020202020204" pitchFamily="34" charset="0"/>
          <a:ea typeface="Roboto" panose="02000000000000000000" pitchFamily="2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200" b="0" i="0" u="none" strike="noStrike" kern="1200" spc="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r>
              <a:rPr lang="sv-SE"/>
              <a:t>Greenhouse gas emissions per capita with supply perspective</a:t>
            </a:r>
          </a:p>
        </c:rich>
      </c:tx>
      <c:layout>
        <c:manualLayout>
          <c:xMode val="edge"/>
          <c:yMode val="edge"/>
          <c:x val="0.22204547560030466"/>
          <c:y val="2.0184061690121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0048445971424196E-2"/>
          <c:y val="0.10754052175534588"/>
          <c:w val="0.87261270776016764"/>
          <c:h val="0.7380710076349789"/>
        </c:manualLayout>
      </c:layout>
      <c:areaChart>
        <c:grouping val="stacked"/>
        <c:varyColors val="0"/>
        <c:ser>
          <c:idx val="1"/>
          <c:order val="0"/>
          <c:tx>
            <c:strRef>
              <c:f>'3'!$C$7</c:f>
              <c:strCache>
                <c:ptCount val="1"/>
                <c:pt idx="0">
                  <c:v>Domestic production (a)</c:v>
                </c:pt>
              </c:strCache>
            </c:strRef>
          </c:tx>
          <c:spPr>
            <a:solidFill>
              <a:srgbClr val="1E00BE"/>
            </a:solidFill>
            <a:ln w="6350">
              <a:solidFill>
                <a:srgbClr val="0F0242"/>
              </a:solidFill>
            </a:ln>
            <a:effectLst/>
          </c:spPr>
          <c:cat>
            <c:numRef>
              <c:f>'3'!$B$8:$B$24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'3'!$C$8:$C$24</c:f>
              <c:numCache>
                <c:formatCode>#\ ##0.0</c:formatCode>
                <c:ptCount val="17"/>
                <c:pt idx="0">
                  <c:v>7.3116653722592329</c:v>
                </c:pt>
                <c:pt idx="1">
                  <c:v>6.665324195902472</c:v>
                </c:pt>
                <c:pt idx="2">
                  <c:v>7.2627092418357382</c:v>
                </c:pt>
                <c:pt idx="3">
                  <c:v>6.6482242758007626</c:v>
                </c:pt>
                <c:pt idx="4">
                  <c:v>6.227771951748089</c:v>
                </c:pt>
                <c:pt idx="5">
                  <c:v>6.0095832508687028</c:v>
                </c:pt>
                <c:pt idx="6">
                  <c:v>5.7896179155567493</c:v>
                </c:pt>
                <c:pt idx="7">
                  <c:v>5.7952101435364103</c:v>
                </c:pt>
                <c:pt idx="8">
                  <c:v>5.8157183789013178</c:v>
                </c:pt>
                <c:pt idx="9">
                  <c:v>5.6037636689510686</c:v>
                </c:pt>
                <c:pt idx="10">
                  <c:v>5.4445706054619887</c:v>
                </c:pt>
                <c:pt idx="11">
                  <c:v>5.2659688239495175</c:v>
                </c:pt>
                <c:pt idx="12">
                  <c:v>4.693217146104649</c:v>
                </c:pt>
                <c:pt idx="13">
                  <c:v>4.8599399765001499</c:v>
                </c:pt>
                <c:pt idx="14">
                  <c:v>4.7129844988543379</c:v>
                </c:pt>
                <c:pt idx="15">
                  <c:v>4.6113341681731983</c:v>
                </c:pt>
                <c:pt idx="16">
                  <c:v>4.9297578046263064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1E-42B8-93A5-1348AE0990DD}"/>
            </c:ext>
          </c:extLst>
        </c:ser>
        <c:ser>
          <c:idx val="2"/>
          <c:order val="1"/>
          <c:tx>
            <c:strRef>
              <c:f>'3'!$D$7</c:f>
              <c:strCache>
                <c:ptCount val="1"/>
                <c:pt idx="0">
                  <c:v>Imports of goods and services</c:v>
                </c:pt>
              </c:strCache>
            </c:strRef>
          </c:tx>
          <c:spPr>
            <a:solidFill>
              <a:srgbClr val="1A85FF"/>
            </a:solidFill>
            <a:ln w="6350">
              <a:solidFill>
                <a:srgbClr val="0F0242"/>
              </a:solidFill>
            </a:ln>
            <a:effectLst/>
          </c:spPr>
          <c:cat>
            <c:numRef>
              <c:f>'3'!$B$8:$B$24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'3'!$D$8:$D$24</c:f>
              <c:numCache>
                <c:formatCode>#\ ##0.0</c:formatCode>
                <c:ptCount val="17"/>
                <c:pt idx="0">
                  <c:v>14.796709792036284</c:v>
                </c:pt>
                <c:pt idx="1">
                  <c:v>12.23812868009186</c:v>
                </c:pt>
                <c:pt idx="2">
                  <c:v>14.040631871162741</c:v>
                </c:pt>
                <c:pt idx="3">
                  <c:v>14.575508642937173</c:v>
                </c:pt>
                <c:pt idx="4">
                  <c:v>13.375389804066948</c:v>
                </c:pt>
                <c:pt idx="5">
                  <c:v>12.615591746971228</c:v>
                </c:pt>
                <c:pt idx="6">
                  <c:v>12.569451189304333</c:v>
                </c:pt>
                <c:pt idx="7">
                  <c:v>11.559459046455489</c:v>
                </c:pt>
                <c:pt idx="8">
                  <c:v>11.374208850725358</c:v>
                </c:pt>
                <c:pt idx="9">
                  <c:v>11.372862603314523</c:v>
                </c:pt>
                <c:pt idx="10">
                  <c:v>11.63887103556107</c:v>
                </c:pt>
                <c:pt idx="11">
                  <c:v>10.776986142137769</c:v>
                </c:pt>
                <c:pt idx="12">
                  <c:v>9.3474083883021795</c:v>
                </c:pt>
                <c:pt idx="13">
                  <c:v>10.808047406430827</c:v>
                </c:pt>
                <c:pt idx="14">
                  <c:v>10.787118910776748</c:v>
                </c:pt>
                <c:pt idx="15">
                  <c:v>9.4113289545904699</c:v>
                </c:pt>
                <c:pt idx="16">
                  <c:v>9.4923459104193881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1E-4A42-8110-24C5B0718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070608"/>
        <c:axId val="533070936"/>
      </c:areaChart>
      <c:catAx>
        <c:axId val="53307060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F024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n-US" sz="1000" b="0" i="0" u="none" strike="noStrike" kern="1200" baseline="0">
                    <a:solidFill>
                      <a:srgbClr val="0F0242"/>
                    </a:solidFill>
                    <a:latin typeface="Arial" panose="020B0604020202020204" pitchFamily="34" charset="0"/>
                    <a:ea typeface="Roboto" panose="02000000000000000000" pitchFamily="2" charset="0"/>
                    <a:cs typeface="Arial" panose="020B0604020202020204" pitchFamily="34" charset="0"/>
                  </a:defRPr>
                </a:pPr>
                <a:r>
                  <a:rPr lang="sv-SE"/>
                  <a:t>Tonnes carbon dioxide equivalents</a:t>
                </a:r>
              </a:p>
              <a:p>
                <a:pPr algn="ctr" rtl="0">
                  <a:defRPr/>
                </a:pPr>
                <a:endParaRPr lang="sv-SE"/>
              </a:p>
            </c:rich>
          </c:tx>
          <c:layout>
            <c:manualLayout>
              <c:xMode val="edge"/>
              <c:yMode val="edge"/>
              <c:x val="1.1811106266210378E-2"/>
              <c:y val="0.212403508228680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n-US" sz="1000" b="0" i="0" u="none" strike="noStrike" kern="1200" baseline="0">
                  <a:solidFill>
                    <a:srgbClr val="0F0242"/>
                  </a:solidFill>
                  <a:latin typeface="Arial" panose="020B0604020202020204" pitchFamily="34" charset="0"/>
                  <a:ea typeface="Roboto" panose="02000000000000000000" pitchFamily="2" charset="0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\ ##0.0" sourceLinked="1"/>
        <c:majorTickMark val="out"/>
        <c:minorTickMark val="none"/>
        <c:tickLblPos val="nextTo"/>
        <c:spPr>
          <a:noFill/>
          <a:ln>
            <a:solidFill>
              <a:srgbClr val="0F024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6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 rot="0"/>
    <a:lstStyle/>
    <a:p>
      <a:pPr marL="0" marR="0" lvl="0" indent="0" algn="ctr" defTabSz="914400" rtl="0" eaLnBrk="1" fontAlgn="auto" latinLnBrk="0" hangingPunct="1">
        <a:lnSpc>
          <a:spcPct val="100000"/>
        </a:lnSpc>
        <a:spcBef>
          <a:spcPts val="0"/>
        </a:spcBef>
        <a:spcAft>
          <a:spcPts val="0"/>
        </a:spcAft>
        <a:buClrTx/>
        <a:buSzTx/>
        <a:buFontTx/>
        <a:buNone/>
        <a:tabLst/>
        <a:defRPr lang="en-US" sz="1000" b="0" i="0" u="none" strike="noStrike" kern="1200" baseline="0">
          <a:solidFill>
            <a:srgbClr val="0F0242"/>
          </a:solidFill>
          <a:latin typeface="Arial" panose="020B0604020202020204" pitchFamily="34" charset="0"/>
          <a:ea typeface="Roboto" panose="02000000000000000000" pitchFamily="2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r>
              <a:rPr lang="sv-SE"/>
              <a:t>Växthusgasutsläppsintensitet från konsumtion</a:t>
            </a:r>
          </a:p>
        </c:rich>
      </c:tx>
      <c:layout>
        <c:manualLayout>
          <c:xMode val="edge"/>
          <c:yMode val="edge"/>
          <c:x val="0.27449388734906677"/>
          <c:y val="1.86183657717227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710513948843326"/>
          <c:y val="0.17549889019571011"/>
          <c:w val="0.84426546752514564"/>
          <c:h val="0.67702161025223639"/>
        </c:manualLayout>
      </c:layout>
      <c:scatterChart>
        <c:scatterStyle val="lineMarker"/>
        <c:varyColors val="0"/>
        <c:ser>
          <c:idx val="0"/>
          <c:order val="0"/>
          <c:tx>
            <c:strRef>
              <c:f>'4'!$F$6</c:f>
              <c:strCache>
                <c:ptCount val="1"/>
                <c:pt idx="0">
                  <c:v>Hushållens konsumtion inkl. HIO*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'4'!$B$8:$B$24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xVal>
          <c:yVal>
            <c:numRef>
              <c:f>'4'!$F$8:$F$24</c:f>
              <c:numCache>
                <c:formatCode>0.000</c:formatCode>
                <c:ptCount val="17"/>
                <c:pt idx="0">
                  <c:v>3.5695191494374084E-2</c:v>
                </c:pt>
                <c:pt idx="1">
                  <c:v>3.5005884652237869E-2</c:v>
                </c:pt>
                <c:pt idx="2">
                  <c:v>3.6132803881734558E-2</c:v>
                </c:pt>
                <c:pt idx="3">
                  <c:v>3.4313843619395885E-2</c:v>
                </c:pt>
                <c:pt idx="4">
                  <c:v>3.2073371188859189E-2</c:v>
                </c:pt>
                <c:pt idx="5">
                  <c:v>3.1427259054613577E-2</c:v>
                </c:pt>
                <c:pt idx="6">
                  <c:v>2.9198478032543999E-2</c:v>
                </c:pt>
                <c:pt idx="7">
                  <c:v>2.6954454732251738E-2</c:v>
                </c:pt>
                <c:pt idx="8">
                  <c:v>2.663329481509474E-2</c:v>
                </c:pt>
                <c:pt idx="9">
                  <c:v>2.5619217841070088E-2</c:v>
                </c:pt>
                <c:pt idx="10">
                  <c:v>2.4887730492637594E-2</c:v>
                </c:pt>
                <c:pt idx="11">
                  <c:v>2.3199591827053438E-2</c:v>
                </c:pt>
                <c:pt idx="12">
                  <c:v>2.1974319024854579E-2</c:v>
                </c:pt>
                <c:pt idx="13">
                  <c:v>2.2190304671852342E-2</c:v>
                </c:pt>
                <c:pt idx="14">
                  <c:v>2.0702129669401249E-2</c:v>
                </c:pt>
                <c:pt idx="15">
                  <c:v>1.934354871981555E-2</c:v>
                </c:pt>
                <c:pt idx="16">
                  <c:v>1.9991283953388068E-2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FA6-4B5D-86F0-E68C719EEAB1}"/>
            </c:ext>
          </c:extLst>
        </c:ser>
        <c:ser>
          <c:idx val="1"/>
          <c:order val="1"/>
          <c:tx>
            <c:strRef>
              <c:f>'4'!$G$6</c:f>
              <c:strCache>
                <c:ptCount val="1"/>
                <c:pt idx="0">
                  <c:v>Offentlig konsumtion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'4'!$B$8:$B$24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xVal>
          <c:yVal>
            <c:numRef>
              <c:f>'4'!$G$8:$G$24</c:f>
              <c:numCache>
                <c:formatCode>0.000</c:formatCode>
                <c:ptCount val="17"/>
                <c:pt idx="0">
                  <c:v>8.9414739015531829E-3</c:v>
                </c:pt>
                <c:pt idx="1">
                  <c:v>8.7625682613474976E-3</c:v>
                </c:pt>
                <c:pt idx="2">
                  <c:v>9.2481919146980597E-3</c:v>
                </c:pt>
                <c:pt idx="3">
                  <c:v>8.8848742266247564E-3</c:v>
                </c:pt>
                <c:pt idx="4">
                  <c:v>8.3498955480495272E-3</c:v>
                </c:pt>
                <c:pt idx="5">
                  <c:v>8.0922740424802537E-3</c:v>
                </c:pt>
                <c:pt idx="6">
                  <c:v>7.5351459242519346E-3</c:v>
                </c:pt>
                <c:pt idx="7">
                  <c:v>7.4723374938423775E-3</c:v>
                </c:pt>
                <c:pt idx="8">
                  <c:v>7.4262783511972472E-3</c:v>
                </c:pt>
                <c:pt idx="9">
                  <c:v>6.9675837516040996E-3</c:v>
                </c:pt>
                <c:pt idx="10">
                  <c:v>6.8380731447698325E-3</c:v>
                </c:pt>
                <c:pt idx="11">
                  <c:v>6.4648921392347937E-3</c:v>
                </c:pt>
                <c:pt idx="12">
                  <c:v>6.4235683336852515E-3</c:v>
                </c:pt>
                <c:pt idx="13">
                  <c:v>6.0046110510701108E-3</c:v>
                </c:pt>
                <c:pt idx="14">
                  <c:v>5.6235306873316003E-3</c:v>
                </c:pt>
                <c:pt idx="15">
                  <c:v>5.2683766546351958E-3</c:v>
                </c:pt>
                <c:pt idx="16">
                  <c:v>5.1702041556721022E-3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FA6-4B5D-86F0-E68C719EEAB1}"/>
            </c:ext>
          </c:extLst>
        </c:ser>
        <c:ser>
          <c:idx val="2"/>
          <c:order val="2"/>
          <c:tx>
            <c:strRef>
              <c:f>'4'!$H$6</c:f>
              <c:strCache>
                <c:ptCount val="1"/>
                <c:pt idx="0">
                  <c:v>Fasta bruttoinvesteringar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'4'!$B$8:$B$24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xVal>
          <c:yVal>
            <c:numRef>
              <c:f>'4'!$H$8:$H$24</c:f>
              <c:numCache>
                <c:formatCode>0.000</c:formatCode>
                <c:ptCount val="17"/>
                <c:pt idx="0">
                  <c:v>3.0057246114422318E-2</c:v>
                </c:pt>
                <c:pt idx="1">
                  <c:v>2.8884506419006431E-2</c:v>
                </c:pt>
                <c:pt idx="2">
                  <c:v>2.9987290198396688E-2</c:v>
                </c:pt>
                <c:pt idx="3">
                  <c:v>2.9072627872397453E-2</c:v>
                </c:pt>
                <c:pt idx="4">
                  <c:v>2.8158660576632945E-2</c:v>
                </c:pt>
                <c:pt idx="5">
                  <c:v>2.7667782841823887E-2</c:v>
                </c:pt>
                <c:pt idx="6">
                  <c:v>2.5960936820568908E-2</c:v>
                </c:pt>
                <c:pt idx="7">
                  <c:v>2.3587378988500669E-2</c:v>
                </c:pt>
                <c:pt idx="8">
                  <c:v>2.3566781962621214E-2</c:v>
                </c:pt>
                <c:pt idx="9">
                  <c:v>2.2547232225278956E-2</c:v>
                </c:pt>
                <c:pt idx="10">
                  <c:v>2.2543860700528145E-2</c:v>
                </c:pt>
                <c:pt idx="11">
                  <c:v>2.0891295880722402E-2</c:v>
                </c:pt>
                <c:pt idx="12">
                  <c:v>1.914573652628428E-2</c:v>
                </c:pt>
                <c:pt idx="13">
                  <c:v>1.9976186919000397E-2</c:v>
                </c:pt>
                <c:pt idx="14">
                  <c:v>1.8763922578980012E-2</c:v>
                </c:pt>
                <c:pt idx="15">
                  <c:v>1.704305440739648E-2</c:v>
                </c:pt>
                <c:pt idx="16">
                  <c:v>1.7393932720566514E-2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FA6-4B5D-86F0-E68C719EEAB1}"/>
            </c:ext>
          </c:extLst>
        </c:ser>
        <c:ser>
          <c:idx val="3"/>
          <c:order val="3"/>
          <c:tx>
            <c:strRef>
              <c:f>'4'!$J$6</c:f>
              <c:strCache>
                <c:ptCount val="1"/>
                <c:pt idx="0">
                  <c:v>Export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'4'!$B$8:$B$24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xVal>
          <c:yVal>
            <c:numRef>
              <c:f>'4'!$J$8:$J$24</c:f>
              <c:numCache>
                <c:formatCode>0.000</c:formatCode>
                <c:ptCount val="17"/>
                <c:pt idx="0">
                  <c:v>5.506107168309525E-2</c:v>
                </c:pt>
                <c:pt idx="1">
                  <c:v>5.2552898755920591E-2</c:v>
                </c:pt>
                <c:pt idx="2">
                  <c:v>5.3951202197086955E-2</c:v>
                </c:pt>
                <c:pt idx="3">
                  <c:v>5.0975447095921687E-2</c:v>
                </c:pt>
                <c:pt idx="4">
                  <c:v>4.7653053470197222E-2</c:v>
                </c:pt>
                <c:pt idx="5">
                  <c:v>4.3469475253028578E-2</c:v>
                </c:pt>
                <c:pt idx="6">
                  <c:v>4.33128627533933E-2</c:v>
                </c:pt>
                <c:pt idx="7">
                  <c:v>3.7968880409906133E-2</c:v>
                </c:pt>
                <c:pt idx="8">
                  <c:v>3.6168523925602609E-2</c:v>
                </c:pt>
                <c:pt idx="9">
                  <c:v>3.5903687218803264E-2</c:v>
                </c:pt>
                <c:pt idx="10">
                  <c:v>3.5835685709136804E-2</c:v>
                </c:pt>
                <c:pt idx="11">
                  <c:v>3.2039423682600501E-2</c:v>
                </c:pt>
                <c:pt idx="12">
                  <c:v>2.8826978986048583E-2</c:v>
                </c:pt>
                <c:pt idx="13">
                  <c:v>3.0849921434957107E-2</c:v>
                </c:pt>
                <c:pt idx="14">
                  <c:v>2.9410297774410239E-2</c:v>
                </c:pt>
                <c:pt idx="15">
                  <c:v>2.6766930865361804E-2</c:v>
                </c:pt>
                <c:pt idx="16">
                  <c:v>2.6428978534118353E-2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FA6-4B5D-86F0-E68C719EE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4302096"/>
        <c:axId val="614304720"/>
      </c:scatterChart>
      <c:valAx>
        <c:axId val="614302096"/>
        <c:scaling>
          <c:orientation val="minMax"/>
          <c:max val="2021"/>
          <c:min val="2008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614304720"/>
        <c:crosses val="autoZero"/>
        <c:crossBetween val="midCat"/>
      </c:valAx>
      <c:valAx>
        <c:axId val="614304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F0242"/>
                    </a:solidFill>
                    <a:latin typeface="Arial" panose="020B0604020202020204" pitchFamily="34" charset="0"/>
                    <a:ea typeface="Roboto" panose="02000000000000000000" pitchFamily="2" charset="0"/>
                    <a:cs typeface="Arial" panose="020B0604020202020204" pitchFamily="34" charset="0"/>
                  </a:defRPr>
                </a:pPr>
                <a:r>
                  <a:rPr lang="sv-SE"/>
                  <a:t>kg koldioxidekvivalenter per SEK</a:t>
                </a:r>
              </a:p>
            </c:rich>
          </c:tx>
          <c:layout>
            <c:manualLayout>
              <c:xMode val="edge"/>
              <c:yMode val="edge"/>
              <c:x val="5.0528748144537547E-2"/>
              <c:y val="0.20692471169187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F0242"/>
                  </a:solidFill>
                  <a:latin typeface="Arial" panose="020B0604020202020204" pitchFamily="34" charset="0"/>
                  <a:ea typeface="Roboto" panose="02000000000000000000" pitchFamily="2" charset="0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6143020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r>
              <a:rPr lang="sv-SE"/>
              <a:t>Växthusgasutsläppsintensitet med tillförselperspektiv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710513948843326"/>
          <c:y val="0.15972262594551997"/>
          <c:w val="0.84426546752514564"/>
          <c:h val="0.69279787450242658"/>
        </c:manualLayout>
      </c:layout>
      <c:scatterChart>
        <c:scatterStyle val="lineMarker"/>
        <c:varyColors val="0"/>
        <c:ser>
          <c:idx val="0"/>
          <c:order val="0"/>
          <c:tx>
            <c:strRef>
              <c:f>'4'!$C$6</c:f>
              <c:strCache>
                <c:ptCount val="1"/>
                <c:pt idx="0">
                  <c:v>Inhemsk produktion (a)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'4'!$B$8:$B$24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xVal>
          <c:yVal>
            <c:numRef>
              <c:f>'4'!$C$8:$C$24</c:f>
              <c:numCache>
                <c:formatCode>0.000</c:formatCode>
                <c:ptCount val="17"/>
                <c:pt idx="0">
                  <c:v>1.6097929457503921E-2</c:v>
                </c:pt>
                <c:pt idx="1">
                  <c:v>1.5458288993040005E-2</c:v>
                </c:pt>
                <c:pt idx="2">
                  <c:v>1.6064150932177154E-2</c:v>
                </c:pt>
                <c:pt idx="3">
                  <c:v>1.4362056828611598E-2</c:v>
                </c:pt>
                <c:pt idx="4">
                  <c:v>1.361005561733847E-2</c:v>
                </c:pt>
                <c:pt idx="5">
                  <c:v>1.3095997705498755E-2</c:v>
                </c:pt>
                <c:pt idx="6">
                  <c:v>1.2456487825467771E-2</c:v>
                </c:pt>
                <c:pt idx="7">
                  <c:v>1.2071348258594999E-2</c:v>
                </c:pt>
                <c:pt idx="8">
                  <c:v>1.2011253225500293E-2</c:v>
                </c:pt>
                <c:pt idx="9">
                  <c:v>1.1513719876088662E-2</c:v>
                </c:pt>
                <c:pt idx="10">
                  <c:v>1.1120481163699078E-2</c:v>
                </c:pt>
                <c:pt idx="11">
                  <c:v>1.0589088863089709E-2</c:v>
                </c:pt>
                <c:pt idx="12">
                  <c:v>9.6932689087555913E-3</c:v>
                </c:pt>
                <c:pt idx="13">
                  <c:v>9.5965765346684839E-3</c:v>
                </c:pt>
                <c:pt idx="14">
                  <c:v>9.2537730228296304E-3</c:v>
                </c:pt>
                <c:pt idx="15">
                  <c:v>9.1156895515561269E-3</c:v>
                </c:pt>
                <c:pt idx="16">
                  <c:v>9.584984382628229E-3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F91-4047-813A-41F64F72A09E}"/>
            </c:ext>
          </c:extLst>
        </c:ser>
        <c:ser>
          <c:idx val="1"/>
          <c:order val="1"/>
          <c:tx>
            <c:strRef>
              <c:f>'4'!$D$6</c:f>
              <c:strCache>
                <c:ptCount val="1"/>
                <c:pt idx="0">
                  <c:v>Import av varor och tjänster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'4'!$B$8:$B$24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xVal>
          <c:yVal>
            <c:numRef>
              <c:f>'4'!$D$8:$D$24</c:f>
              <c:numCache>
                <c:formatCode>0.000</c:formatCode>
                <c:ptCount val="17"/>
                <c:pt idx="0">
                  <c:v>8.7438536504914496E-2</c:v>
                </c:pt>
                <c:pt idx="1">
                  <c:v>8.483147375449239E-2</c:v>
                </c:pt>
                <c:pt idx="2">
                  <c:v>8.7504362635986641E-2</c:v>
                </c:pt>
                <c:pt idx="3">
                  <c:v>8.5771397507887287E-2</c:v>
                </c:pt>
                <c:pt idx="4">
                  <c:v>7.8858994324087453E-2</c:v>
                </c:pt>
                <c:pt idx="5">
                  <c:v>7.436155897033507E-2</c:v>
                </c:pt>
                <c:pt idx="6">
                  <c:v>7.025960797885436E-2</c:v>
                </c:pt>
                <c:pt idx="7">
                  <c:v>6.1725881861389706E-2</c:v>
                </c:pt>
                <c:pt idx="8">
                  <c:v>5.8226351761123243E-2</c:v>
                </c:pt>
                <c:pt idx="9">
                  <c:v>5.6526383769831948E-2</c:v>
                </c:pt>
                <c:pt idx="10">
                  <c:v>5.6175227973298401E-2</c:v>
                </c:pt>
                <c:pt idx="11">
                  <c:v>5.1522973160993885E-2</c:v>
                </c:pt>
                <c:pt idx="12">
                  <c:v>4.803998685478035E-2</c:v>
                </c:pt>
                <c:pt idx="13">
                  <c:v>4.9285019162630873E-2</c:v>
                </c:pt>
                <c:pt idx="14">
                  <c:v>4.510467561285153E-2</c:v>
                </c:pt>
                <c:pt idx="15">
                  <c:v>3.9776889159076748E-2</c:v>
                </c:pt>
                <c:pt idx="16">
                  <c:v>3.9705145515392337E-2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F91-4047-813A-41F64F72A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4302096"/>
        <c:axId val="614304720"/>
      </c:scatterChart>
      <c:valAx>
        <c:axId val="614302096"/>
        <c:scaling>
          <c:orientation val="minMax"/>
          <c:max val="2021"/>
          <c:min val="2008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614304720"/>
        <c:crosses val="autoZero"/>
        <c:crossBetween val="midCat"/>
      </c:valAx>
      <c:valAx>
        <c:axId val="614304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F0242"/>
                    </a:solidFill>
                    <a:latin typeface="Arial" panose="020B0604020202020204" pitchFamily="34" charset="0"/>
                    <a:ea typeface="Roboto" panose="02000000000000000000" pitchFamily="2" charset="0"/>
                    <a:cs typeface="Arial" panose="020B0604020202020204" pitchFamily="34" charset="0"/>
                  </a:defRPr>
                </a:pPr>
                <a:r>
                  <a:rPr lang="sv-SE"/>
                  <a:t>kg koldioxidekvivalenter per SEK</a:t>
                </a:r>
              </a:p>
            </c:rich>
          </c:tx>
          <c:layout>
            <c:manualLayout>
              <c:xMode val="edge"/>
              <c:yMode val="edge"/>
              <c:x val="4.3518149996991516E-2"/>
              <c:y val="0.181966661648075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F0242"/>
                  </a:solidFill>
                  <a:latin typeface="Arial" panose="020B0604020202020204" pitchFamily="34" charset="0"/>
                  <a:ea typeface="Roboto" panose="02000000000000000000" pitchFamily="2" charset="0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6143020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r>
              <a:rPr lang="sv-SE"/>
              <a:t>Greenhouse gas emission intensity from a consumption perspective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710513948843326"/>
          <c:y val="0.16918838449563406"/>
          <c:w val="0.84426546752514564"/>
          <c:h val="0.68333211595231247"/>
        </c:manualLayout>
      </c:layout>
      <c:scatterChart>
        <c:scatterStyle val="lineMarker"/>
        <c:varyColors val="0"/>
        <c:ser>
          <c:idx val="0"/>
          <c:order val="0"/>
          <c:tx>
            <c:strRef>
              <c:f>'4'!$F$7</c:f>
              <c:strCache>
                <c:ptCount val="1"/>
                <c:pt idx="0">
                  <c:v>Household consumption incl. NPISH**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'4'!$B$8:$B$24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xVal>
          <c:yVal>
            <c:numRef>
              <c:f>'4'!$F$8:$F$24</c:f>
              <c:numCache>
                <c:formatCode>0.000</c:formatCode>
                <c:ptCount val="17"/>
                <c:pt idx="0">
                  <c:v>3.5695191494374084E-2</c:v>
                </c:pt>
                <c:pt idx="1">
                  <c:v>3.5005884652237869E-2</c:v>
                </c:pt>
                <c:pt idx="2">
                  <c:v>3.6132803881734558E-2</c:v>
                </c:pt>
                <c:pt idx="3">
                  <c:v>3.4313843619395885E-2</c:v>
                </c:pt>
                <c:pt idx="4">
                  <c:v>3.2073371188859189E-2</c:v>
                </c:pt>
                <c:pt idx="5">
                  <c:v>3.1427259054613577E-2</c:v>
                </c:pt>
                <c:pt idx="6">
                  <c:v>2.9198478032543999E-2</c:v>
                </c:pt>
                <c:pt idx="7">
                  <c:v>2.6954454732251738E-2</c:v>
                </c:pt>
                <c:pt idx="8">
                  <c:v>2.663329481509474E-2</c:v>
                </c:pt>
                <c:pt idx="9">
                  <c:v>2.5619217841070088E-2</c:v>
                </c:pt>
                <c:pt idx="10">
                  <c:v>2.4887730492637594E-2</c:v>
                </c:pt>
                <c:pt idx="11">
                  <c:v>2.3199591827053438E-2</c:v>
                </c:pt>
                <c:pt idx="12">
                  <c:v>2.1974319024854579E-2</c:v>
                </c:pt>
                <c:pt idx="13">
                  <c:v>2.2190304671852342E-2</c:v>
                </c:pt>
                <c:pt idx="14">
                  <c:v>2.0702129669401249E-2</c:v>
                </c:pt>
                <c:pt idx="15">
                  <c:v>1.934354871981555E-2</c:v>
                </c:pt>
                <c:pt idx="16">
                  <c:v>1.9991283953388068E-2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5C0-4CDF-AFCE-6E9ECEA4028C}"/>
            </c:ext>
          </c:extLst>
        </c:ser>
        <c:ser>
          <c:idx val="1"/>
          <c:order val="1"/>
          <c:tx>
            <c:strRef>
              <c:f>'4'!$G$7</c:f>
              <c:strCache>
                <c:ptCount val="1"/>
                <c:pt idx="0">
                  <c:v>General government consumption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'4'!$B$8:$B$24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xVal>
          <c:yVal>
            <c:numRef>
              <c:f>'4'!$G$8:$G$24</c:f>
              <c:numCache>
                <c:formatCode>0.000</c:formatCode>
                <c:ptCount val="17"/>
                <c:pt idx="0">
                  <c:v>8.9414739015531829E-3</c:v>
                </c:pt>
                <c:pt idx="1">
                  <c:v>8.7625682613474976E-3</c:v>
                </c:pt>
                <c:pt idx="2">
                  <c:v>9.2481919146980597E-3</c:v>
                </c:pt>
                <c:pt idx="3">
                  <c:v>8.8848742266247564E-3</c:v>
                </c:pt>
                <c:pt idx="4">
                  <c:v>8.3498955480495272E-3</c:v>
                </c:pt>
                <c:pt idx="5">
                  <c:v>8.0922740424802537E-3</c:v>
                </c:pt>
                <c:pt idx="6">
                  <c:v>7.5351459242519346E-3</c:v>
                </c:pt>
                <c:pt idx="7">
                  <c:v>7.4723374938423775E-3</c:v>
                </c:pt>
                <c:pt idx="8">
                  <c:v>7.4262783511972472E-3</c:v>
                </c:pt>
                <c:pt idx="9">
                  <c:v>6.9675837516040996E-3</c:v>
                </c:pt>
                <c:pt idx="10">
                  <c:v>6.8380731447698325E-3</c:v>
                </c:pt>
                <c:pt idx="11">
                  <c:v>6.4648921392347937E-3</c:v>
                </c:pt>
                <c:pt idx="12">
                  <c:v>6.4235683336852515E-3</c:v>
                </c:pt>
                <c:pt idx="13">
                  <c:v>6.0046110510701108E-3</c:v>
                </c:pt>
                <c:pt idx="14">
                  <c:v>5.6235306873316003E-3</c:v>
                </c:pt>
                <c:pt idx="15">
                  <c:v>5.2683766546351958E-3</c:v>
                </c:pt>
                <c:pt idx="16">
                  <c:v>5.1702041556721022E-3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5C0-4CDF-AFCE-6E9ECEA4028C}"/>
            </c:ext>
          </c:extLst>
        </c:ser>
        <c:ser>
          <c:idx val="2"/>
          <c:order val="2"/>
          <c:tx>
            <c:strRef>
              <c:f>'4'!$H$7</c:f>
              <c:strCache>
                <c:ptCount val="1"/>
                <c:pt idx="0">
                  <c:v>Gross fixed capital formation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'4'!$B$8:$B$24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xVal>
          <c:yVal>
            <c:numRef>
              <c:f>'4'!$H$8:$H$24</c:f>
              <c:numCache>
                <c:formatCode>0.000</c:formatCode>
                <c:ptCount val="17"/>
                <c:pt idx="0">
                  <c:v>3.0057246114422318E-2</c:v>
                </c:pt>
                <c:pt idx="1">
                  <c:v>2.8884506419006431E-2</c:v>
                </c:pt>
                <c:pt idx="2">
                  <c:v>2.9987290198396688E-2</c:v>
                </c:pt>
                <c:pt idx="3">
                  <c:v>2.9072627872397453E-2</c:v>
                </c:pt>
                <c:pt idx="4">
                  <c:v>2.8158660576632945E-2</c:v>
                </c:pt>
                <c:pt idx="5">
                  <c:v>2.7667782841823887E-2</c:v>
                </c:pt>
                <c:pt idx="6">
                  <c:v>2.5960936820568908E-2</c:v>
                </c:pt>
                <c:pt idx="7">
                  <c:v>2.3587378988500669E-2</c:v>
                </c:pt>
                <c:pt idx="8">
                  <c:v>2.3566781962621214E-2</c:v>
                </c:pt>
                <c:pt idx="9">
                  <c:v>2.2547232225278956E-2</c:v>
                </c:pt>
                <c:pt idx="10">
                  <c:v>2.2543860700528145E-2</c:v>
                </c:pt>
                <c:pt idx="11">
                  <c:v>2.0891295880722402E-2</c:v>
                </c:pt>
                <c:pt idx="12">
                  <c:v>1.914573652628428E-2</c:v>
                </c:pt>
                <c:pt idx="13">
                  <c:v>1.9976186919000397E-2</c:v>
                </c:pt>
                <c:pt idx="14">
                  <c:v>1.8763922578980012E-2</c:v>
                </c:pt>
                <c:pt idx="15">
                  <c:v>1.704305440739648E-2</c:v>
                </c:pt>
                <c:pt idx="16">
                  <c:v>1.7393932720566514E-2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5C0-4CDF-AFCE-6E9ECEA4028C}"/>
            </c:ext>
          </c:extLst>
        </c:ser>
        <c:ser>
          <c:idx val="3"/>
          <c:order val="3"/>
          <c:tx>
            <c:strRef>
              <c:f>'4'!$J$7</c:f>
              <c:strCache>
                <c:ptCount val="1"/>
                <c:pt idx="0">
                  <c:v>Export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'4'!$B$8:$B$24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xVal>
          <c:yVal>
            <c:numRef>
              <c:f>'4'!$J$8:$J$24</c:f>
              <c:numCache>
                <c:formatCode>0.000</c:formatCode>
                <c:ptCount val="17"/>
                <c:pt idx="0">
                  <c:v>5.506107168309525E-2</c:v>
                </c:pt>
                <c:pt idx="1">
                  <c:v>5.2552898755920591E-2</c:v>
                </c:pt>
                <c:pt idx="2">
                  <c:v>5.3951202197086955E-2</c:v>
                </c:pt>
                <c:pt idx="3">
                  <c:v>5.0975447095921687E-2</c:v>
                </c:pt>
                <c:pt idx="4">
                  <c:v>4.7653053470197222E-2</c:v>
                </c:pt>
                <c:pt idx="5">
                  <c:v>4.3469475253028578E-2</c:v>
                </c:pt>
                <c:pt idx="6">
                  <c:v>4.33128627533933E-2</c:v>
                </c:pt>
                <c:pt idx="7">
                  <c:v>3.7968880409906133E-2</c:v>
                </c:pt>
                <c:pt idx="8">
                  <c:v>3.6168523925602609E-2</c:v>
                </c:pt>
                <c:pt idx="9">
                  <c:v>3.5903687218803264E-2</c:v>
                </c:pt>
                <c:pt idx="10">
                  <c:v>3.5835685709136804E-2</c:v>
                </c:pt>
                <c:pt idx="11">
                  <c:v>3.2039423682600501E-2</c:v>
                </c:pt>
                <c:pt idx="12">
                  <c:v>2.8826978986048583E-2</c:v>
                </c:pt>
                <c:pt idx="13">
                  <c:v>3.0849921434957107E-2</c:v>
                </c:pt>
                <c:pt idx="14">
                  <c:v>2.9410297774410239E-2</c:v>
                </c:pt>
                <c:pt idx="15">
                  <c:v>2.6766930865361804E-2</c:v>
                </c:pt>
                <c:pt idx="16">
                  <c:v>2.6428978534118353E-2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5C0-4CDF-AFCE-6E9ECEA40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4302096"/>
        <c:axId val="614304720"/>
      </c:scatterChart>
      <c:valAx>
        <c:axId val="614302096"/>
        <c:scaling>
          <c:orientation val="minMax"/>
          <c:max val="2021"/>
          <c:min val="2008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614304720"/>
        <c:crosses val="autoZero"/>
        <c:crossBetween val="midCat"/>
      </c:valAx>
      <c:valAx>
        <c:axId val="614304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F0242"/>
                    </a:solidFill>
                    <a:latin typeface="Arial" panose="020B0604020202020204" pitchFamily="34" charset="0"/>
                    <a:ea typeface="Roboto" panose="02000000000000000000" pitchFamily="2" charset="0"/>
                    <a:cs typeface="Arial" panose="020B0604020202020204" pitchFamily="34" charset="0"/>
                  </a:defRPr>
                </a:pPr>
                <a:r>
                  <a:rPr lang="sv-SE"/>
                  <a:t>kg carbon dioxide equivalents per SEK</a:t>
                </a:r>
              </a:p>
            </c:rich>
          </c:tx>
          <c:layout>
            <c:manualLayout>
              <c:xMode val="edge"/>
              <c:yMode val="edge"/>
              <c:x val="5.0528748144537547E-2"/>
              <c:y val="0.20692471169187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F0242"/>
                  </a:solidFill>
                  <a:latin typeface="Arial" panose="020B0604020202020204" pitchFamily="34" charset="0"/>
                  <a:ea typeface="Roboto" panose="02000000000000000000" pitchFamily="2" charset="0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6143020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r>
              <a:rPr lang="sv-SE"/>
              <a:t>Greenhouse gas emissions intensity from a supply perspective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710513948843326"/>
          <c:y val="0.14079110884529172"/>
          <c:w val="0.84426546752514564"/>
          <c:h val="0.7117293916026548"/>
        </c:manualLayout>
      </c:layout>
      <c:scatterChart>
        <c:scatterStyle val="lineMarker"/>
        <c:varyColors val="0"/>
        <c:ser>
          <c:idx val="0"/>
          <c:order val="0"/>
          <c:tx>
            <c:strRef>
              <c:f>'4'!$C$6</c:f>
              <c:strCache>
                <c:ptCount val="1"/>
                <c:pt idx="0">
                  <c:v>Inhemsk produktion (a)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'4'!$B$8:$B$24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xVal>
          <c:yVal>
            <c:numRef>
              <c:f>'4'!$C$8:$C$24</c:f>
              <c:numCache>
                <c:formatCode>0.000</c:formatCode>
                <c:ptCount val="17"/>
                <c:pt idx="0">
                  <c:v>1.6097929457503921E-2</c:v>
                </c:pt>
                <c:pt idx="1">
                  <c:v>1.5458288993040005E-2</c:v>
                </c:pt>
                <c:pt idx="2">
                  <c:v>1.6064150932177154E-2</c:v>
                </c:pt>
                <c:pt idx="3">
                  <c:v>1.4362056828611598E-2</c:v>
                </c:pt>
                <c:pt idx="4">
                  <c:v>1.361005561733847E-2</c:v>
                </c:pt>
                <c:pt idx="5">
                  <c:v>1.3095997705498755E-2</c:v>
                </c:pt>
                <c:pt idx="6">
                  <c:v>1.2456487825467771E-2</c:v>
                </c:pt>
                <c:pt idx="7">
                  <c:v>1.2071348258594999E-2</c:v>
                </c:pt>
                <c:pt idx="8">
                  <c:v>1.2011253225500293E-2</c:v>
                </c:pt>
                <c:pt idx="9">
                  <c:v>1.1513719876088662E-2</c:v>
                </c:pt>
                <c:pt idx="10">
                  <c:v>1.1120481163699078E-2</c:v>
                </c:pt>
                <c:pt idx="11">
                  <c:v>1.0589088863089709E-2</c:v>
                </c:pt>
                <c:pt idx="12">
                  <c:v>9.6932689087555913E-3</c:v>
                </c:pt>
                <c:pt idx="13">
                  <c:v>9.5965765346684839E-3</c:v>
                </c:pt>
                <c:pt idx="14">
                  <c:v>9.2537730228296304E-3</c:v>
                </c:pt>
                <c:pt idx="15">
                  <c:v>9.1156895515561269E-3</c:v>
                </c:pt>
                <c:pt idx="16">
                  <c:v>9.584984382628229E-3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DC-46E0-8DE5-A3AB3DCCEB92}"/>
            </c:ext>
          </c:extLst>
        </c:ser>
        <c:ser>
          <c:idx val="1"/>
          <c:order val="1"/>
          <c:tx>
            <c:strRef>
              <c:f>'4'!$D$6</c:f>
              <c:strCache>
                <c:ptCount val="1"/>
                <c:pt idx="0">
                  <c:v>Import av varor och tjänster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'4'!$B$8:$B$24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xVal>
          <c:yVal>
            <c:numRef>
              <c:f>'4'!$D$8:$D$24</c:f>
              <c:numCache>
                <c:formatCode>0.000</c:formatCode>
                <c:ptCount val="17"/>
                <c:pt idx="0">
                  <c:v>8.7438536504914496E-2</c:v>
                </c:pt>
                <c:pt idx="1">
                  <c:v>8.483147375449239E-2</c:v>
                </c:pt>
                <c:pt idx="2">
                  <c:v>8.7504362635986641E-2</c:v>
                </c:pt>
                <c:pt idx="3">
                  <c:v>8.5771397507887287E-2</c:v>
                </c:pt>
                <c:pt idx="4">
                  <c:v>7.8858994324087453E-2</c:v>
                </c:pt>
                <c:pt idx="5">
                  <c:v>7.436155897033507E-2</c:v>
                </c:pt>
                <c:pt idx="6">
                  <c:v>7.025960797885436E-2</c:v>
                </c:pt>
                <c:pt idx="7">
                  <c:v>6.1725881861389706E-2</c:v>
                </c:pt>
                <c:pt idx="8">
                  <c:v>5.8226351761123243E-2</c:v>
                </c:pt>
                <c:pt idx="9">
                  <c:v>5.6526383769831948E-2</c:v>
                </c:pt>
                <c:pt idx="10">
                  <c:v>5.6175227973298401E-2</c:v>
                </c:pt>
                <c:pt idx="11">
                  <c:v>5.1522973160993885E-2</c:v>
                </c:pt>
                <c:pt idx="12">
                  <c:v>4.803998685478035E-2</c:v>
                </c:pt>
                <c:pt idx="13">
                  <c:v>4.9285019162630873E-2</c:v>
                </c:pt>
                <c:pt idx="14">
                  <c:v>4.510467561285153E-2</c:v>
                </c:pt>
                <c:pt idx="15">
                  <c:v>3.9776889159076748E-2</c:v>
                </c:pt>
                <c:pt idx="16">
                  <c:v>3.9705145515392337E-2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2DC-46E0-8DE5-A3AB3DCCE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4302096"/>
        <c:axId val="614304720"/>
      </c:scatterChart>
      <c:valAx>
        <c:axId val="614302096"/>
        <c:scaling>
          <c:orientation val="minMax"/>
          <c:max val="2021"/>
          <c:min val="2008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614304720"/>
        <c:crosses val="autoZero"/>
        <c:crossBetween val="midCat"/>
      </c:valAx>
      <c:valAx>
        <c:axId val="614304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F0242"/>
                    </a:solidFill>
                    <a:latin typeface="Arial" panose="020B0604020202020204" pitchFamily="34" charset="0"/>
                    <a:ea typeface="Roboto" panose="02000000000000000000" pitchFamily="2" charset="0"/>
                    <a:cs typeface="Arial" panose="020B0604020202020204" pitchFamily="34" charset="0"/>
                  </a:defRPr>
                </a:pPr>
                <a:r>
                  <a:rPr lang="sv-SE"/>
                  <a:t>kg carbon dioxide equivalents per SEK</a:t>
                </a:r>
              </a:p>
            </c:rich>
          </c:tx>
          <c:layout>
            <c:manualLayout>
              <c:xMode val="edge"/>
              <c:yMode val="edge"/>
              <c:x val="4.3518149996991516E-2"/>
              <c:y val="0.181966661648075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F0242"/>
                  </a:solidFill>
                  <a:latin typeface="Arial" panose="020B0604020202020204" pitchFamily="34" charset="0"/>
                  <a:ea typeface="Roboto" panose="02000000000000000000" pitchFamily="2" charset="0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6143020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gi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image" Target="../media/image1.gif"/><Relationship Id="rId1" Type="http://schemas.openxmlformats.org/officeDocument/2006/relationships/chart" Target="../charts/chart5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gif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gif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5" Type="http://schemas.openxmlformats.org/officeDocument/2006/relationships/chart" Target="../charts/chart16.xml"/><Relationship Id="rId4" Type="http://schemas.openxmlformats.org/officeDocument/2006/relationships/chart" Target="../charts/chart1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417811</xdr:colOff>
      <xdr:row>32</xdr:row>
      <xdr:rowOff>92429</xdr:rowOff>
    </xdr:from>
    <xdr:to>
      <xdr:col>9</xdr:col>
      <xdr:colOff>446881</xdr:colOff>
      <xdr:row>58</xdr:row>
      <xdr:rowOff>66835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259713</xdr:colOff>
      <xdr:row>59</xdr:row>
      <xdr:rowOff>111602</xdr:rowOff>
    </xdr:from>
    <xdr:to>
      <xdr:col>9</xdr:col>
      <xdr:colOff>312737</xdr:colOff>
      <xdr:row>85</xdr:row>
      <xdr:rowOff>89183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19050</xdr:colOff>
      <xdr:row>90</xdr:row>
      <xdr:rowOff>114300</xdr:rowOff>
    </xdr:from>
    <xdr:to>
      <xdr:col>3</xdr:col>
      <xdr:colOff>236537</xdr:colOff>
      <xdr:row>92</xdr:row>
      <xdr:rowOff>63809</xdr:rowOff>
    </xdr:to>
    <xdr:pic>
      <xdr:nvPicPr>
        <xdr:cNvPr id="5" name="Bildobjekt 4" descr="Symbolen för Sveriges officiella statistik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" y="10629900"/>
          <a:ext cx="1976437" cy="318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90</xdr:row>
      <xdr:rowOff>76200</xdr:rowOff>
    </xdr:from>
    <xdr:to>
      <xdr:col>6</xdr:col>
      <xdr:colOff>715961</xdr:colOff>
      <xdr:row>92</xdr:row>
      <xdr:rowOff>25709</xdr:rowOff>
    </xdr:to>
    <xdr:pic>
      <xdr:nvPicPr>
        <xdr:cNvPr id="7" name="Bildobjekt 6" descr="Symbolen för Sveriges officiella statistik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0235" y="10591800"/>
          <a:ext cx="1976437" cy="318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93503</xdr:colOff>
      <xdr:row>32</xdr:row>
      <xdr:rowOff>48895</xdr:rowOff>
    </xdr:from>
    <xdr:to>
      <xdr:col>20</xdr:col>
      <xdr:colOff>0</xdr:colOff>
      <xdr:row>58</xdr:row>
      <xdr:rowOff>22031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98126</xdr:colOff>
      <xdr:row>59</xdr:row>
      <xdr:rowOff>180781</xdr:rowOff>
    </xdr:from>
    <xdr:to>
      <xdr:col>20</xdr:col>
      <xdr:colOff>0</xdr:colOff>
      <xdr:row>85</xdr:row>
      <xdr:rowOff>155187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0.0212</cdr:x>
      <cdr:y>0.11129</cdr:y>
    </cdr:from>
    <cdr:to>
      <cdr:x>0.04238</cdr:x>
      <cdr:y>0.26898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A7148E5-03CC-4AEF-836C-FF0949E23948}"/>
            </a:ext>
          </a:extLst>
        </cdr:cNvPr>
        <cdr:cNvSpPr txBox="1"/>
      </cdr:nvSpPr>
      <cdr:spPr>
        <a:xfrm xmlns:a="http://schemas.openxmlformats.org/drawingml/2006/main" rot="16200000">
          <a:off x="-180295" y="868023"/>
          <a:ext cx="777514" cy="1388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US" sz="800">
              <a:solidFill>
                <a:srgbClr val="1E00BE"/>
              </a:solidFill>
            </a:rPr>
            <a:t>Miljoner</a:t>
          </a:r>
          <a:r>
            <a:rPr lang="en-US" sz="800" baseline="0">
              <a:solidFill>
                <a:srgbClr val="1E00BE"/>
              </a:solidFill>
            </a:rPr>
            <a:t> SEK</a:t>
          </a:r>
          <a:endParaRPr lang="en-US" sz="800">
            <a:solidFill>
              <a:srgbClr val="1E00BE"/>
            </a:solidFill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0.01241</cdr:x>
      <cdr:y>0.11398</cdr:y>
    </cdr:from>
    <cdr:to>
      <cdr:x>0.03236</cdr:x>
      <cdr:y>0.2504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A7148E5-03CC-4AEF-836C-FF0949E23948}"/>
            </a:ext>
          </a:extLst>
        </cdr:cNvPr>
        <cdr:cNvSpPr txBox="1"/>
      </cdr:nvSpPr>
      <cdr:spPr>
        <a:xfrm xmlns:a="http://schemas.openxmlformats.org/drawingml/2006/main" rot="16200000">
          <a:off x="-180713" y="828937"/>
          <a:ext cx="672621" cy="1386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US" sz="800">
              <a:solidFill>
                <a:srgbClr val="1E00BE"/>
              </a:solidFill>
            </a:rPr>
            <a:t>Million</a:t>
          </a:r>
          <a:r>
            <a:rPr lang="en-US" sz="800" baseline="0">
              <a:solidFill>
                <a:srgbClr val="1E00BE"/>
              </a:solidFill>
            </a:rPr>
            <a:t> SEK</a:t>
          </a:r>
          <a:endParaRPr lang="en-US" sz="800">
            <a:solidFill>
              <a:srgbClr val="1E00BE"/>
            </a:solidFill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36512</xdr:colOff>
      <xdr:row>34</xdr:row>
      <xdr:rowOff>68579</xdr:rowOff>
    </xdr:from>
    <xdr:to>
      <xdr:col>9</xdr:col>
      <xdr:colOff>228601</xdr:colOff>
      <xdr:row>60</xdr:row>
      <xdr:rowOff>158750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97</xdr:row>
      <xdr:rowOff>114300</xdr:rowOff>
    </xdr:from>
    <xdr:to>
      <xdr:col>2</xdr:col>
      <xdr:colOff>923924</xdr:colOff>
      <xdr:row>99</xdr:row>
      <xdr:rowOff>66983</xdr:rowOff>
    </xdr:to>
    <xdr:pic>
      <xdr:nvPicPr>
        <xdr:cNvPr id="4" name="Bildobjekt 3" descr="Symbolen för Sveriges officiella statistik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8547080"/>
          <a:ext cx="1976437" cy="318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97</xdr:row>
      <xdr:rowOff>123825</xdr:rowOff>
    </xdr:from>
    <xdr:to>
      <xdr:col>6</xdr:col>
      <xdr:colOff>865187</xdr:colOff>
      <xdr:row>99</xdr:row>
      <xdr:rowOff>50473</xdr:rowOff>
    </xdr:to>
    <xdr:pic>
      <xdr:nvPicPr>
        <xdr:cNvPr id="5" name="Bildobjekt 4" descr="Symbolen för Sveriges officiella statistik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204305"/>
          <a:ext cx="1976437" cy="286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2267</xdr:colOff>
      <xdr:row>62</xdr:row>
      <xdr:rowOff>55790</xdr:rowOff>
    </xdr:from>
    <xdr:to>
      <xdr:col>9</xdr:col>
      <xdr:colOff>152400</xdr:colOff>
      <xdr:row>88</xdr:row>
      <xdr:rowOff>19050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507319</xdr:colOff>
      <xdr:row>34</xdr:row>
      <xdr:rowOff>95251</xdr:rowOff>
    </xdr:from>
    <xdr:to>
      <xdr:col>18</xdr:col>
      <xdr:colOff>590550</xdr:colOff>
      <xdr:row>60</xdr:row>
      <xdr:rowOff>114301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428626</xdr:colOff>
      <xdr:row>62</xdr:row>
      <xdr:rowOff>125413</xdr:rowOff>
    </xdr:from>
    <xdr:to>
      <xdr:col>18</xdr:col>
      <xdr:colOff>762001</xdr:colOff>
      <xdr:row>89</xdr:row>
      <xdr:rowOff>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0.00674</cdr:x>
      <cdr:y>0.00501</cdr:y>
    </cdr:from>
    <cdr:to>
      <cdr:x>0.03645</cdr:x>
      <cdr:y>0.66499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B93C239-619E-4E00-9A7E-EEB081ABA1B9}"/>
            </a:ext>
          </a:extLst>
        </cdr:cNvPr>
        <cdr:cNvSpPr txBox="1"/>
      </cdr:nvSpPr>
      <cdr:spPr>
        <a:xfrm xmlns:a="http://schemas.openxmlformats.org/drawingml/2006/main" rot="16200000">
          <a:off x="-1410275" y="1488046"/>
          <a:ext cx="3164947" cy="2369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1E00BE"/>
              </a:solidFill>
            </a:rPr>
            <a:t>Kiloton</a:t>
          </a:r>
          <a:r>
            <a:rPr lang="en-US" sz="1400" baseline="0">
              <a:solidFill>
                <a:srgbClr val="1E00BE"/>
              </a:solidFill>
            </a:rPr>
            <a:t> koldioxidekvivalenter</a:t>
          </a:r>
          <a:endParaRPr lang="en-US" sz="1400">
            <a:solidFill>
              <a:srgbClr val="1E00BE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0.00674</cdr:x>
      <cdr:y>0.29816</cdr:y>
    </cdr:from>
    <cdr:to>
      <cdr:x>0.03645</cdr:x>
      <cdr:y>0.80006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B93C239-619E-4E00-9A7E-EEB081ABA1B9}"/>
            </a:ext>
          </a:extLst>
        </cdr:cNvPr>
        <cdr:cNvSpPr txBox="1"/>
      </cdr:nvSpPr>
      <cdr:spPr>
        <a:xfrm xmlns:a="http://schemas.openxmlformats.org/drawingml/2006/main" rot="16200000">
          <a:off x="-1000283" y="2445755"/>
          <a:ext cx="2343152" cy="2356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1E00BE"/>
              </a:solidFill>
            </a:rPr>
            <a:t>Kiloton</a:t>
          </a:r>
          <a:r>
            <a:rPr lang="en-US" sz="1400" baseline="0">
              <a:solidFill>
                <a:srgbClr val="1E00BE"/>
              </a:solidFill>
            </a:rPr>
            <a:t> koldioxidekvivalenter</a:t>
          </a:r>
          <a:endParaRPr lang="en-US" sz="1400">
            <a:solidFill>
              <a:srgbClr val="1E00BE"/>
            </a:solidFill>
          </a:endParaRPr>
        </a:p>
      </cdr:txBody>
    </cdr:sp>
  </cdr:relSizeAnchor>
  <cdr:relSizeAnchor xmlns:cdr="http://schemas.openxmlformats.org/drawingml/2006/chartDrawing">
    <cdr:from>
      <cdr:x>0.00674</cdr:x>
      <cdr:y>0.00501</cdr:y>
    </cdr:from>
    <cdr:to>
      <cdr:x>0.03645</cdr:x>
      <cdr:y>0.57563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9B93C239-619E-4E00-9A7E-EEB081ABA1B9}"/>
            </a:ext>
          </a:extLst>
        </cdr:cNvPr>
        <cdr:cNvSpPr txBox="1"/>
      </cdr:nvSpPr>
      <cdr:spPr>
        <a:xfrm xmlns:a="http://schemas.openxmlformats.org/drawingml/2006/main" rot="16200000">
          <a:off x="-1160718" y="1237570"/>
          <a:ext cx="2664022" cy="2356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endParaRPr lang="en-US" sz="1400">
            <a:solidFill>
              <a:srgbClr val="1E00BE"/>
            </a:solidFill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0.00674</cdr:x>
      <cdr:y>0.00501</cdr:y>
    </cdr:from>
    <cdr:to>
      <cdr:x>0.03645</cdr:x>
      <cdr:y>0.77823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B93C239-619E-4E00-9A7E-EEB081ABA1B9}"/>
            </a:ext>
          </a:extLst>
        </cdr:cNvPr>
        <cdr:cNvSpPr txBox="1"/>
      </cdr:nvSpPr>
      <cdr:spPr>
        <a:xfrm xmlns:a="http://schemas.openxmlformats.org/drawingml/2006/main" rot="16200000">
          <a:off x="-1642791" y="1723794"/>
          <a:ext cx="3652980" cy="2527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1E00BE"/>
              </a:solidFill>
            </a:rPr>
            <a:t> kiloton carbon dioxide equivalents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0.00674</cdr:x>
      <cdr:y>0.23374</cdr:y>
    </cdr:from>
    <cdr:to>
      <cdr:x>0.03645</cdr:x>
      <cdr:y>0.81794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B93C239-619E-4E00-9A7E-EEB081ABA1B9}"/>
            </a:ext>
          </a:extLst>
        </cdr:cNvPr>
        <cdr:cNvSpPr txBox="1"/>
      </cdr:nvSpPr>
      <cdr:spPr>
        <a:xfrm xmlns:a="http://schemas.openxmlformats.org/drawingml/2006/main" rot="16200000">
          <a:off x="-1201619" y="2373453"/>
          <a:ext cx="2781300" cy="2600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1E00BE"/>
              </a:solidFill>
            </a:rPr>
            <a:t> kiloton carbon dioxide equivalents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350292</xdr:colOff>
      <xdr:row>33</xdr:row>
      <xdr:rowOff>55268</xdr:rowOff>
    </xdr:from>
    <xdr:to>
      <xdr:col>7</xdr:col>
      <xdr:colOff>819150</xdr:colOff>
      <xdr:row>52</xdr:row>
      <xdr:rowOff>161925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362110</xdr:colOff>
      <xdr:row>53</xdr:row>
      <xdr:rowOff>163670</xdr:rowOff>
    </xdr:from>
    <xdr:to>
      <xdr:col>7</xdr:col>
      <xdr:colOff>876300</xdr:colOff>
      <xdr:row>75</xdr:row>
      <xdr:rowOff>47625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19050</xdr:colOff>
      <xdr:row>79</xdr:row>
      <xdr:rowOff>114300</xdr:rowOff>
    </xdr:from>
    <xdr:to>
      <xdr:col>3</xdr:col>
      <xdr:colOff>78580</xdr:colOff>
      <xdr:row>81</xdr:row>
      <xdr:rowOff>66983</xdr:rowOff>
    </xdr:to>
    <xdr:pic>
      <xdr:nvPicPr>
        <xdr:cNvPr id="5" name="Bildobjekt 4" descr="Symbolen för Sveriges officiella statistik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7274540"/>
          <a:ext cx="1976437" cy="318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</xdr:colOff>
      <xdr:row>79</xdr:row>
      <xdr:rowOff>123825</xdr:rowOff>
    </xdr:from>
    <xdr:to>
      <xdr:col>6</xdr:col>
      <xdr:colOff>50164</xdr:colOff>
      <xdr:row>81</xdr:row>
      <xdr:rowOff>50473</xdr:rowOff>
    </xdr:to>
    <xdr:pic>
      <xdr:nvPicPr>
        <xdr:cNvPr id="7" name="Bildobjekt 6" descr="Symbolen för Sveriges officiella statistik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9560" y="17284065"/>
          <a:ext cx="1976437" cy="286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1153726</xdr:colOff>
      <xdr:row>33</xdr:row>
      <xdr:rowOff>28257</xdr:rowOff>
    </xdr:from>
    <xdr:to>
      <xdr:col>17</xdr:col>
      <xdr:colOff>438150</xdr:colOff>
      <xdr:row>52</xdr:row>
      <xdr:rowOff>161925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1133475</xdr:colOff>
      <xdr:row>54</xdr:row>
      <xdr:rowOff>19051</xdr:rowOff>
    </xdr:from>
    <xdr:to>
      <xdr:col>17</xdr:col>
      <xdr:colOff>476250</xdr:colOff>
      <xdr:row>75</xdr:row>
      <xdr:rowOff>161926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332741</xdr:colOff>
      <xdr:row>33</xdr:row>
      <xdr:rowOff>50642</xdr:rowOff>
    </xdr:from>
    <xdr:to>
      <xdr:col>11</xdr:col>
      <xdr:colOff>654051</xdr:colOff>
      <xdr:row>55</xdr:row>
      <xdr:rowOff>161925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331153</xdr:colOff>
      <xdr:row>56</xdr:row>
      <xdr:rowOff>54928</xdr:rowOff>
    </xdr:from>
    <xdr:to>
      <xdr:col>11</xdr:col>
      <xdr:colOff>326231</xdr:colOff>
      <xdr:row>78</xdr:row>
      <xdr:rowOff>56602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19050</xdr:colOff>
      <xdr:row>83</xdr:row>
      <xdr:rowOff>114300</xdr:rowOff>
    </xdr:from>
    <xdr:to>
      <xdr:col>2</xdr:col>
      <xdr:colOff>923924</xdr:colOff>
      <xdr:row>85</xdr:row>
      <xdr:rowOff>66983</xdr:rowOff>
    </xdr:to>
    <xdr:pic>
      <xdr:nvPicPr>
        <xdr:cNvPr id="6" name="Bildobjekt 5" descr="Symbolen för Sveriges officiella statistik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3251180"/>
          <a:ext cx="1976437" cy="318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48578</xdr:colOff>
      <xdr:row>83</xdr:row>
      <xdr:rowOff>91440</xdr:rowOff>
    </xdr:from>
    <xdr:to>
      <xdr:col>6</xdr:col>
      <xdr:colOff>857251</xdr:colOff>
      <xdr:row>85</xdr:row>
      <xdr:rowOff>35719</xdr:rowOff>
    </xdr:to>
    <xdr:pic>
      <xdr:nvPicPr>
        <xdr:cNvPr id="7" name="Bildobjekt 6" descr="Symbolen för Sveriges officiella statistik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0516" y="15569565"/>
          <a:ext cx="1927860" cy="325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855030</xdr:colOff>
      <xdr:row>33</xdr:row>
      <xdr:rowOff>59532</xdr:rowOff>
    </xdr:from>
    <xdr:to>
      <xdr:col>21</xdr:col>
      <xdr:colOff>206376</xdr:colOff>
      <xdr:row>55</xdr:row>
      <xdr:rowOff>95250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830423</xdr:colOff>
      <xdr:row>56</xdr:row>
      <xdr:rowOff>66675</xdr:rowOff>
    </xdr:from>
    <xdr:to>
      <xdr:col>21</xdr:col>
      <xdr:colOff>68263</xdr:colOff>
      <xdr:row>78</xdr:row>
      <xdr:rowOff>68349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33</xdr:row>
      <xdr:rowOff>114300</xdr:rowOff>
    </xdr:from>
    <xdr:to>
      <xdr:col>3</xdr:col>
      <xdr:colOff>408781</xdr:colOff>
      <xdr:row>35</xdr:row>
      <xdr:rowOff>63809</xdr:rowOff>
    </xdr:to>
    <xdr:pic>
      <xdr:nvPicPr>
        <xdr:cNvPr id="3" name="Bildobjekt 2" descr="Symbolen för Sveriges officiella statistik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4714220"/>
          <a:ext cx="1976437" cy="318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91440</xdr:rowOff>
    </xdr:from>
    <xdr:to>
      <xdr:col>6</xdr:col>
      <xdr:colOff>835818</xdr:colOff>
      <xdr:row>35</xdr:row>
      <xdr:rowOff>47299</xdr:rowOff>
    </xdr:to>
    <xdr:pic>
      <xdr:nvPicPr>
        <xdr:cNvPr id="4" name="Bildobjekt 3" descr="Symbolen för Sveriges officiella statistik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0030" y="14691360"/>
          <a:ext cx="1976437" cy="318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2:K52"/>
  <sheetViews>
    <sheetView tabSelected="1" zoomScaleNormal="100" workbookViewId="0"/>
  </sheetViews>
  <sheetFormatPr defaultColWidth="9.1796875" defaultRowHeight="14.5" x14ac:dyDescent="0.35"/>
  <cols>
    <col min="1" max="1" width="9.1796875" style="29" customWidth="1"/>
    <col min="2" max="2" width="15.7265625" style="29" customWidth="1"/>
    <col min="3" max="3" width="111.26953125" style="29" customWidth="1"/>
    <col min="4" max="16384" width="9.1796875" style="29"/>
  </cols>
  <sheetData>
    <row r="2" spans="2:3" ht="15.5" x14ac:dyDescent="0.35">
      <c r="B2" s="28" t="s">
        <v>84</v>
      </c>
    </row>
    <row r="3" spans="2:3" ht="15.5" x14ac:dyDescent="0.35">
      <c r="B3" s="30" t="s">
        <v>85</v>
      </c>
    </row>
    <row r="5" spans="2:3" ht="17.25" customHeight="1" x14ac:dyDescent="0.35">
      <c r="B5" s="31" t="s">
        <v>25</v>
      </c>
      <c r="C5" s="32"/>
    </row>
    <row r="6" spans="2:3" ht="17.25" customHeight="1" x14ac:dyDescent="0.35">
      <c r="B6" s="33" t="s">
        <v>26</v>
      </c>
      <c r="C6" s="34"/>
    </row>
    <row r="7" spans="2:3" x14ac:dyDescent="0.35">
      <c r="B7" s="35"/>
      <c r="C7" s="56"/>
    </row>
    <row r="8" spans="2:3" ht="15.5" x14ac:dyDescent="0.35">
      <c r="B8" s="36">
        <v>1</v>
      </c>
      <c r="C8" s="58" t="str">
        <f>'1'!B1</f>
        <v>BNP från användningssidan, försörjningsbalans, aggregerad, fasta priser, referensår 2020. Miljoner SEK.</v>
      </c>
    </row>
    <row r="9" spans="2:3" ht="15.5" x14ac:dyDescent="0.35">
      <c r="B9" s="38">
        <v>1</v>
      </c>
      <c r="C9" s="59" t="str">
        <f>'1'!B2</f>
        <v>GDP: expenditure approach, aggregated, constant prices, reference year 2020. SEK million.</v>
      </c>
    </row>
    <row r="10" spans="2:3" ht="15.5" x14ac:dyDescent="0.35">
      <c r="B10" s="39"/>
      <c r="C10" s="60"/>
    </row>
    <row r="11" spans="2:3" ht="15.5" x14ac:dyDescent="0.35">
      <c r="B11" s="36">
        <v>2</v>
      </c>
      <c r="C11" s="58" t="s">
        <v>27</v>
      </c>
    </row>
    <row r="12" spans="2:3" ht="15.5" x14ac:dyDescent="0.35">
      <c r="B12" s="38">
        <v>2</v>
      </c>
      <c r="C12" s="59" t="s">
        <v>28</v>
      </c>
    </row>
    <row r="13" spans="2:3" ht="15.5" x14ac:dyDescent="0.35">
      <c r="B13" s="39"/>
      <c r="C13" s="61"/>
    </row>
    <row r="14" spans="2:3" ht="15.5" x14ac:dyDescent="0.35">
      <c r="B14" s="40">
        <v>3</v>
      </c>
      <c r="C14" s="58" t="s">
        <v>67</v>
      </c>
    </row>
    <row r="15" spans="2:3" ht="15.5" x14ac:dyDescent="0.35">
      <c r="B15" s="38">
        <v>3</v>
      </c>
      <c r="C15" s="59" t="s">
        <v>68</v>
      </c>
    </row>
    <row r="16" spans="2:3" ht="15.5" x14ac:dyDescent="0.35">
      <c r="B16" s="41"/>
      <c r="C16" s="62"/>
    </row>
    <row r="17" spans="2:11" ht="15.5" x14ac:dyDescent="0.35">
      <c r="B17" s="39">
        <v>4</v>
      </c>
      <c r="C17" s="58" t="s">
        <v>69</v>
      </c>
    </row>
    <row r="18" spans="2:11" ht="15.5" x14ac:dyDescent="0.35">
      <c r="B18" s="38">
        <v>4</v>
      </c>
      <c r="C18" s="59" t="s">
        <v>35</v>
      </c>
    </row>
    <row r="19" spans="2:11" ht="15.5" x14ac:dyDescent="0.35">
      <c r="B19" s="39"/>
      <c r="C19" s="60"/>
    </row>
    <row r="20" spans="2:11" ht="15.5" x14ac:dyDescent="0.35">
      <c r="B20" s="39">
        <v>5</v>
      </c>
      <c r="C20" s="37" t="s">
        <v>33</v>
      </c>
    </row>
    <row r="21" spans="2:11" ht="15.5" x14ac:dyDescent="0.35">
      <c r="B21" s="38">
        <v>5</v>
      </c>
      <c r="C21" s="63" t="s">
        <v>34</v>
      </c>
    </row>
    <row r="22" spans="2:11" x14ac:dyDescent="0.35">
      <c r="B22" s="42"/>
      <c r="C22" s="57"/>
    </row>
    <row r="23" spans="2:11" x14ac:dyDescent="0.35">
      <c r="B23" s="55"/>
      <c r="C23" s="55"/>
    </row>
    <row r="27" spans="2:11" x14ac:dyDescent="0.35">
      <c r="K27" s="43"/>
    </row>
    <row r="32" spans="2:11" x14ac:dyDescent="0.35">
      <c r="D32" s="44"/>
    </row>
    <row r="33" spans="1:7" x14ac:dyDescent="0.35">
      <c r="B33" s="46"/>
      <c r="D33" s="45"/>
    </row>
    <row r="34" spans="1:7" x14ac:dyDescent="0.35">
      <c r="B34" s="47"/>
    </row>
    <row r="35" spans="1:7" x14ac:dyDescent="0.35">
      <c r="B35" s="48"/>
    </row>
    <row r="36" spans="1:7" x14ac:dyDescent="0.35">
      <c r="B36" s="49"/>
    </row>
    <row r="37" spans="1:7" x14ac:dyDescent="0.35">
      <c r="G37" s="44"/>
    </row>
    <row r="38" spans="1:7" x14ac:dyDescent="0.35">
      <c r="B38" s="46"/>
      <c r="G38" s="45"/>
    </row>
    <row r="39" spans="1:7" x14ac:dyDescent="0.35">
      <c r="B39" s="47"/>
    </row>
    <row r="40" spans="1:7" x14ac:dyDescent="0.35">
      <c r="A40" s="50"/>
      <c r="B40" s="48"/>
    </row>
    <row r="41" spans="1:7" x14ac:dyDescent="0.35">
      <c r="A41" s="50"/>
      <c r="B41" s="49"/>
    </row>
    <row r="42" spans="1:7" x14ac:dyDescent="0.35">
      <c r="A42" s="51"/>
    </row>
    <row r="43" spans="1:7" x14ac:dyDescent="0.35">
      <c r="A43" s="52"/>
      <c r="B43" s="48"/>
    </row>
    <row r="44" spans="1:7" x14ac:dyDescent="0.35">
      <c r="A44" s="53"/>
    </row>
    <row r="45" spans="1:7" x14ac:dyDescent="0.35">
      <c r="A45" s="50"/>
    </row>
    <row r="46" spans="1:7" x14ac:dyDescent="0.35">
      <c r="A46" s="50"/>
    </row>
    <row r="47" spans="1:7" x14ac:dyDescent="0.35">
      <c r="A47" s="51"/>
    </row>
    <row r="48" spans="1:7" x14ac:dyDescent="0.35">
      <c r="A48" s="52"/>
    </row>
    <row r="49" spans="1:1" x14ac:dyDescent="0.35">
      <c r="A49" s="53"/>
    </row>
    <row r="50" spans="1:1" x14ac:dyDescent="0.35">
      <c r="A50" s="50"/>
    </row>
    <row r="52" spans="1:1" x14ac:dyDescent="0.35">
      <c r="A52" s="54"/>
    </row>
  </sheetData>
  <hyperlinks>
    <hyperlink ref="C9" location="'1'!A1" display="GDP: expenditure approach 2008-2017, aggregated, constant prices, reference year 2015. SEK million. " xr:uid="{00000000-0004-0000-0000-000000000000}"/>
    <hyperlink ref="C11" location="'2'!A1" display="Växthusgasutsläpp från konsumtion, kiloton koldioxid ekvivalenter (kton CO2-ekv.)" xr:uid="{00000000-0004-0000-0000-000001000000}"/>
    <hyperlink ref="C12" location="'2'!A1" display="Greenhouse gas emissions from consumption, kiloton carbon dioxide equivalents (kton CO2-equ.)" xr:uid="{00000000-0004-0000-0000-000002000000}"/>
    <hyperlink ref="C14" location="'3'!A1" display="Växthusgasutsläpp från konsumtion per capita, ton koldioxid ekvivalenter (kton CO2-ekv.)" xr:uid="{00000000-0004-0000-0000-000003000000}"/>
    <hyperlink ref="C15" location="'3'!A1" display="Greenhouse gas emissions from consumption per capita, tonne carbon dioxide equivalents (kton CO2-equ.)" xr:uid="{00000000-0004-0000-0000-000004000000}"/>
    <hyperlink ref="C17" location="'4'!A1" display="Växthusgas utsläppsintensitet från konsumtion. kg koldioxid ekvivalenter (kton CO2-ekv.) per SEK" xr:uid="{00000000-0004-0000-0000-000005000000}"/>
    <hyperlink ref="C18" location="'4'!A1" display="Greenhouse gas emission intensity from consumption. Kg carbon dioxide equivalent (kg CO2-equ.) per SEK. " xr:uid="{00000000-0004-0000-0000-000006000000}"/>
    <hyperlink ref="C20" location="'5'!A1" display="Index: BNP, växthusgasutsläpp från konsumtion, växthusgas utsläppsintensitet från konsumtion" xr:uid="{00000000-0004-0000-0000-000007000000}"/>
    <hyperlink ref="C21" location="'5'!A1" display="Index: GDP, greenhouse gas emissions from consumption, greenhouse gas emissions intensity from consumption" xr:uid="{00000000-0004-0000-0000-000008000000}"/>
  </hyperlink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autoPageBreaks="0"/>
  </sheetPr>
  <dimension ref="B1:AA108"/>
  <sheetViews>
    <sheetView zoomScale="110" zoomScaleNormal="110" workbookViewId="0">
      <selection activeCell="A25" sqref="A25"/>
    </sheetView>
  </sheetViews>
  <sheetFormatPr defaultRowHeight="14.5" x14ac:dyDescent="0.35"/>
  <cols>
    <col min="2" max="2" width="15.7265625" customWidth="1"/>
    <col min="3" max="3" width="10.26953125" bestFit="1" customWidth="1"/>
    <col min="4" max="4" width="14.453125" customWidth="1"/>
    <col min="5" max="5" width="3.453125" customWidth="1"/>
    <col min="6" max="6" width="18.81640625" customWidth="1"/>
    <col min="7" max="7" width="12.26953125" customWidth="1"/>
    <col min="8" max="9" width="13.26953125" customWidth="1"/>
    <col min="10" max="10" width="10.26953125" bestFit="1" customWidth="1"/>
    <col min="11" max="11" width="3.7265625" customWidth="1"/>
    <col min="12" max="12" width="16.7265625" customWidth="1"/>
    <col min="13" max="13" width="12.453125" customWidth="1"/>
    <col min="14" max="14" width="4.26953125" customWidth="1"/>
    <col min="15" max="15" width="12.7265625" customWidth="1"/>
    <col min="16" max="16" width="10.453125" bestFit="1" customWidth="1"/>
    <col min="18" max="18" width="12.453125" customWidth="1"/>
    <col min="19" max="19" width="14.1796875" customWidth="1"/>
    <col min="21" max="21" width="14.7265625" customWidth="1"/>
    <col min="22" max="22" width="10.453125" customWidth="1"/>
    <col min="23" max="23" width="10.81640625" customWidth="1"/>
    <col min="25" max="25" width="13.54296875" customWidth="1"/>
  </cols>
  <sheetData>
    <row r="1" spans="2:25" x14ac:dyDescent="0.35">
      <c r="B1" s="80" t="s">
        <v>97</v>
      </c>
      <c r="C1" s="100"/>
      <c r="D1" s="81"/>
      <c r="E1" s="81"/>
      <c r="F1" s="81"/>
      <c r="G1" s="81"/>
      <c r="H1" s="1"/>
      <c r="I1" s="1"/>
      <c r="J1" s="1"/>
      <c r="K1" s="1"/>
      <c r="L1" s="1"/>
      <c r="M1" s="1"/>
      <c r="N1" s="1"/>
    </row>
    <row r="2" spans="2:25" x14ac:dyDescent="0.35">
      <c r="B2" s="81" t="s">
        <v>72</v>
      </c>
      <c r="C2" s="100"/>
      <c r="D2" s="81"/>
      <c r="E2" s="81"/>
      <c r="F2" s="81"/>
      <c r="G2" s="81"/>
      <c r="H2" s="1"/>
      <c r="I2" s="1"/>
      <c r="J2" s="1"/>
      <c r="K2" s="1"/>
      <c r="L2" s="1"/>
      <c r="M2" s="1"/>
      <c r="N2" s="1"/>
    </row>
    <row r="3" spans="2:25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25" x14ac:dyDescent="0.35">
      <c r="B4" s="17"/>
      <c r="C4" s="121" t="s">
        <v>18</v>
      </c>
      <c r="D4" s="122"/>
      <c r="E4" s="18"/>
      <c r="F4" s="121" t="s">
        <v>19</v>
      </c>
      <c r="G4" s="122"/>
      <c r="H4" s="122"/>
      <c r="I4" s="122"/>
      <c r="J4" s="122"/>
      <c r="K4" s="94"/>
      <c r="L4" s="18"/>
      <c r="M4" s="18"/>
      <c r="N4" s="18"/>
      <c r="O4" s="19"/>
    </row>
    <row r="5" spans="2:25" x14ac:dyDescent="0.35">
      <c r="B5" s="20"/>
      <c r="C5" s="123" t="s">
        <v>20</v>
      </c>
      <c r="D5" s="124"/>
      <c r="E5" s="1"/>
      <c r="F5" s="123" t="s">
        <v>21</v>
      </c>
      <c r="G5" s="124"/>
      <c r="H5" s="124"/>
      <c r="I5" s="124"/>
      <c r="J5" s="124"/>
      <c r="L5" s="1"/>
      <c r="M5" s="1"/>
      <c r="N5" s="1"/>
      <c r="O5" s="21"/>
    </row>
    <row r="6" spans="2:25" ht="39.5" x14ac:dyDescent="0.35">
      <c r="B6" s="78" t="s">
        <v>16</v>
      </c>
      <c r="C6" s="6" t="s">
        <v>3</v>
      </c>
      <c r="D6" s="6" t="s">
        <v>6</v>
      </c>
      <c r="F6" s="6" t="s">
        <v>8</v>
      </c>
      <c r="G6" s="6" t="s">
        <v>4</v>
      </c>
      <c r="H6" s="6" t="s">
        <v>99</v>
      </c>
      <c r="I6" s="6" t="s">
        <v>98</v>
      </c>
      <c r="J6" s="6" t="s">
        <v>5</v>
      </c>
      <c r="K6" s="6"/>
      <c r="L6" s="6" t="s">
        <v>0</v>
      </c>
      <c r="M6" s="6" t="s">
        <v>1</v>
      </c>
      <c r="N6" s="6"/>
      <c r="O6" s="9" t="s">
        <v>2</v>
      </c>
      <c r="V6" s="6"/>
      <c r="W6" s="6"/>
    </row>
    <row r="7" spans="2:25" ht="39.5" x14ac:dyDescent="0.35">
      <c r="B7" s="78" t="s">
        <v>17</v>
      </c>
      <c r="C7" s="6" t="s">
        <v>24</v>
      </c>
      <c r="D7" s="6" t="s">
        <v>7</v>
      </c>
      <c r="F7" s="6" t="s">
        <v>9</v>
      </c>
      <c r="G7" s="6" t="s">
        <v>12</v>
      </c>
      <c r="H7" s="6" t="s">
        <v>100</v>
      </c>
      <c r="I7" s="6" t="s">
        <v>103</v>
      </c>
      <c r="J7" s="6" t="s">
        <v>5</v>
      </c>
      <c r="K7" s="6"/>
      <c r="L7" s="6" t="s">
        <v>10</v>
      </c>
      <c r="M7" s="6" t="s">
        <v>11</v>
      </c>
      <c r="N7" s="6"/>
      <c r="O7" s="9" t="s">
        <v>13</v>
      </c>
      <c r="P7" s="6"/>
      <c r="V7" s="6"/>
      <c r="W7" s="6"/>
      <c r="X7" s="6"/>
    </row>
    <row r="8" spans="2:25" x14ac:dyDescent="0.35">
      <c r="B8" s="10">
        <v>2008</v>
      </c>
      <c r="C8" s="108">
        <v>4187551</v>
      </c>
      <c r="D8" s="108">
        <v>1560185</v>
      </c>
      <c r="E8" s="5"/>
      <c r="F8" s="108">
        <v>1825395</v>
      </c>
      <c r="G8" s="108">
        <v>1163225</v>
      </c>
      <c r="H8" s="108">
        <v>995278</v>
      </c>
      <c r="I8" s="108" t="s">
        <v>101</v>
      </c>
      <c r="J8" s="108">
        <v>1769478</v>
      </c>
      <c r="K8" s="5"/>
      <c r="L8" s="5">
        <v>3975940</v>
      </c>
      <c r="M8" s="5">
        <v>5750697</v>
      </c>
      <c r="N8" s="5"/>
      <c r="O8" s="89">
        <v>9219.6370000000006</v>
      </c>
      <c r="P8" s="107"/>
      <c r="Q8" s="82"/>
      <c r="R8" s="82"/>
      <c r="S8" s="114"/>
      <c r="U8" s="82"/>
      <c r="V8" s="114"/>
      <c r="W8" s="115"/>
      <c r="X8" s="115"/>
      <c r="Y8" s="82"/>
    </row>
    <row r="9" spans="2:25" x14ac:dyDescent="0.35">
      <c r="B9" s="10">
        <v>2009</v>
      </c>
      <c r="C9" s="108">
        <v>4009345</v>
      </c>
      <c r="D9" s="108">
        <v>1341441</v>
      </c>
      <c r="E9" s="5"/>
      <c r="F9" s="108">
        <v>1844781</v>
      </c>
      <c r="G9" s="108">
        <v>1191408</v>
      </c>
      <c r="H9" s="108">
        <v>872526</v>
      </c>
      <c r="I9" s="108" t="s">
        <v>101</v>
      </c>
      <c r="J9" s="108">
        <v>1516744</v>
      </c>
      <c r="K9" s="5"/>
      <c r="L9" s="5">
        <v>3833521</v>
      </c>
      <c r="M9" s="5">
        <v>5334945</v>
      </c>
      <c r="N9" s="5"/>
      <c r="O9" s="89">
        <v>9298.5144999999993</v>
      </c>
      <c r="P9" s="107"/>
      <c r="Q9" s="82"/>
      <c r="R9" s="82"/>
      <c r="S9" s="114"/>
      <c r="U9" s="82"/>
      <c r="V9" s="114"/>
      <c r="W9" s="115"/>
      <c r="X9" s="115"/>
      <c r="Y9" s="82"/>
    </row>
    <row r="10" spans="2:25" x14ac:dyDescent="0.35">
      <c r="B10" s="10">
        <v>2010</v>
      </c>
      <c r="C10" s="108">
        <v>4239913</v>
      </c>
      <c r="D10" s="108">
        <v>1504780</v>
      </c>
      <c r="E10" s="5"/>
      <c r="F10" s="108">
        <v>1918109</v>
      </c>
      <c r="G10" s="108">
        <v>1207962</v>
      </c>
      <c r="H10" s="108">
        <v>924965</v>
      </c>
      <c r="I10" s="108" t="s">
        <v>101</v>
      </c>
      <c r="J10" s="108">
        <v>1684353</v>
      </c>
      <c r="K10" s="5"/>
      <c r="L10" s="5">
        <v>4060857</v>
      </c>
      <c r="M10" s="5">
        <v>5737035</v>
      </c>
      <c r="N10" s="5"/>
      <c r="O10" s="89">
        <v>9378.1260000000002</v>
      </c>
      <c r="P10" s="107"/>
      <c r="Q10" s="82"/>
      <c r="R10" s="82"/>
      <c r="S10" s="114"/>
      <c r="U10" s="82"/>
      <c r="V10" s="114"/>
      <c r="W10" s="115"/>
      <c r="X10" s="115"/>
      <c r="Y10" s="82"/>
    </row>
    <row r="11" spans="2:25" x14ac:dyDescent="0.35">
      <c r="B11" s="10">
        <v>2011</v>
      </c>
      <c r="C11" s="108">
        <v>4374059</v>
      </c>
      <c r="D11" s="108">
        <v>1605746</v>
      </c>
      <c r="E11" s="5"/>
      <c r="F11" s="108">
        <v>1953652</v>
      </c>
      <c r="G11" s="108">
        <v>1217243</v>
      </c>
      <c r="H11" s="108">
        <v>977269</v>
      </c>
      <c r="I11" s="108" t="s">
        <v>101</v>
      </c>
      <c r="J11" s="108">
        <v>1798488</v>
      </c>
      <c r="K11" s="5"/>
      <c r="L11" s="5">
        <v>4181024</v>
      </c>
      <c r="M11" s="5">
        <v>5976892</v>
      </c>
      <c r="N11" s="5"/>
      <c r="O11" s="89">
        <v>9449.2124999999996</v>
      </c>
      <c r="P11" s="107"/>
      <c r="Q11" s="82"/>
      <c r="R11" s="82"/>
      <c r="S11" s="114"/>
      <c r="U11" s="82"/>
      <c r="V11" s="114"/>
      <c r="W11" s="115"/>
      <c r="X11" s="115"/>
      <c r="Y11" s="82"/>
    </row>
    <row r="12" spans="2:25" x14ac:dyDescent="0.35">
      <c r="B12" s="10">
        <v>2012</v>
      </c>
      <c r="C12" s="108">
        <v>4355933</v>
      </c>
      <c r="D12" s="108">
        <v>1614595</v>
      </c>
      <c r="E12" s="5"/>
      <c r="F12" s="108">
        <v>1975726</v>
      </c>
      <c r="G12" s="108">
        <v>1229550</v>
      </c>
      <c r="H12" s="108">
        <v>967756</v>
      </c>
      <c r="I12" s="108" t="s">
        <v>101</v>
      </c>
      <c r="J12" s="108">
        <v>1811223</v>
      </c>
      <c r="K12" s="5"/>
      <c r="L12" s="5">
        <v>4158703</v>
      </c>
      <c r="M12" s="5">
        <v>5968896</v>
      </c>
      <c r="N12" s="5"/>
      <c r="O12" s="89">
        <v>9519.3739999999998</v>
      </c>
      <c r="P12" s="107"/>
      <c r="Q12" s="82"/>
      <c r="R12" s="82"/>
      <c r="S12" s="114"/>
      <c r="U12" s="82"/>
      <c r="V12" s="114"/>
      <c r="W12" s="115"/>
      <c r="X12" s="115"/>
      <c r="Y12" s="82"/>
    </row>
    <row r="13" spans="2:25" x14ac:dyDescent="0.35">
      <c r="B13" s="10">
        <v>2013</v>
      </c>
      <c r="C13" s="108">
        <v>4405489</v>
      </c>
      <c r="D13" s="108">
        <v>1628724</v>
      </c>
      <c r="E13" s="5"/>
      <c r="F13" s="108">
        <v>2011844</v>
      </c>
      <c r="G13" s="108">
        <v>1251970</v>
      </c>
      <c r="H13" s="108">
        <v>967428</v>
      </c>
      <c r="I13" s="108" t="s">
        <v>101</v>
      </c>
      <c r="J13" s="108">
        <v>1808926</v>
      </c>
      <c r="K13" s="5"/>
      <c r="L13" s="5">
        <v>4226048</v>
      </c>
      <c r="M13" s="5">
        <v>6032286</v>
      </c>
      <c r="N13" s="5"/>
      <c r="O13" s="89">
        <v>9600.3785000000007</v>
      </c>
      <c r="P13" s="107"/>
      <c r="Q13" s="82"/>
      <c r="R13" s="82"/>
      <c r="S13" s="114"/>
      <c r="U13" s="82"/>
      <c r="V13" s="114"/>
      <c r="W13" s="115"/>
      <c r="X13" s="115"/>
      <c r="Y13" s="82"/>
    </row>
    <row r="14" spans="2:25" x14ac:dyDescent="0.35">
      <c r="B14" s="10">
        <v>2014</v>
      </c>
      <c r="C14" s="108">
        <v>4506629</v>
      </c>
      <c r="D14" s="108">
        <v>1734635</v>
      </c>
      <c r="E14" s="5"/>
      <c r="F14" s="108">
        <v>2070059</v>
      </c>
      <c r="G14" s="108">
        <v>1266134</v>
      </c>
      <c r="H14" s="108">
        <v>1021406</v>
      </c>
      <c r="I14" s="108" t="s">
        <v>101</v>
      </c>
      <c r="J14" s="108">
        <v>1879811</v>
      </c>
      <c r="K14" s="5"/>
      <c r="L14" s="5">
        <v>4364514</v>
      </c>
      <c r="M14" s="5">
        <v>6241851</v>
      </c>
      <c r="N14" s="5"/>
      <c r="O14" s="89">
        <v>9696.1095000000005</v>
      </c>
      <c r="P14" s="107"/>
      <c r="Q14" s="82"/>
      <c r="R14" s="82"/>
      <c r="S14" s="114"/>
      <c r="U14" s="82"/>
      <c r="V14" s="114"/>
      <c r="W14" s="115"/>
      <c r="X14" s="115"/>
      <c r="Y14" s="82"/>
    </row>
    <row r="15" spans="2:25" x14ac:dyDescent="0.35">
      <c r="B15" s="10">
        <v>2015</v>
      </c>
      <c r="C15" s="108">
        <v>4704391</v>
      </c>
      <c r="D15" s="108">
        <v>1835102</v>
      </c>
      <c r="E15" s="5"/>
      <c r="F15" s="108">
        <v>2156622</v>
      </c>
      <c r="G15" s="108">
        <v>1294022</v>
      </c>
      <c r="H15" s="108">
        <v>1092062</v>
      </c>
      <c r="I15" s="108" t="s">
        <v>101</v>
      </c>
      <c r="J15" s="108">
        <v>1975501</v>
      </c>
      <c r="K15" s="5"/>
      <c r="L15" s="5">
        <v>4567813</v>
      </c>
      <c r="M15" s="5">
        <v>6540952</v>
      </c>
      <c r="N15" s="5"/>
      <c r="O15" s="89">
        <v>9799.1859999999997</v>
      </c>
      <c r="P15" s="107"/>
      <c r="Q15" s="82"/>
      <c r="R15" s="82"/>
      <c r="S15" s="114"/>
      <c r="U15" s="82"/>
      <c r="V15" s="114"/>
      <c r="W15" s="115"/>
      <c r="X15" s="115"/>
      <c r="Y15" s="82"/>
    </row>
    <row r="16" spans="2:25" x14ac:dyDescent="0.35">
      <c r="B16" s="10">
        <v>2016</v>
      </c>
      <c r="C16" s="108">
        <v>4804650</v>
      </c>
      <c r="D16" s="108">
        <v>1938422</v>
      </c>
      <c r="E16" s="5"/>
      <c r="F16" s="108">
        <v>2203179</v>
      </c>
      <c r="G16" s="108">
        <v>1342035</v>
      </c>
      <c r="H16" s="108">
        <v>1145998</v>
      </c>
      <c r="I16" s="108" t="s">
        <v>101</v>
      </c>
      <c r="J16" s="108">
        <v>2035980</v>
      </c>
      <c r="K16" s="5"/>
      <c r="L16" s="5">
        <v>4712805</v>
      </c>
      <c r="M16" s="5">
        <v>6746280</v>
      </c>
      <c r="N16" s="5"/>
      <c r="O16" s="89">
        <v>9923.0849999999991</v>
      </c>
      <c r="P16" s="107"/>
      <c r="Q16" s="82"/>
      <c r="R16" s="82"/>
      <c r="S16" s="114"/>
      <c r="U16" s="82"/>
      <c r="V16" s="114"/>
      <c r="W16" s="115"/>
      <c r="X16" s="115"/>
      <c r="Y16" s="82"/>
    </row>
    <row r="17" spans="2:27" x14ac:dyDescent="0.35">
      <c r="B17" s="10">
        <v>2017</v>
      </c>
      <c r="C17" s="108">
        <v>4895113</v>
      </c>
      <c r="D17" s="108">
        <v>2023565</v>
      </c>
      <c r="E17" s="5"/>
      <c r="F17" s="108">
        <v>2258329</v>
      </c>
      <c r="G17" s="108">
        <v>1344868</v>
      </c>
      <c r="H17" s="108">
        <v>1192992</v>
      </c>
      <c r="I17" s="108" t="s">
        <v>101</v>
      </c>
      <c r="J17" s="108">
        <v>2103104</v>
      </c>
      <c r="K17" s="5"/>
      <c r="L17" s="5">
        <v>4821320</v>
      </c>
      <c r="M17" s="5">
        <v>6922116</v>
      </c>
      <c r="N17" s="5"/>
      <c r="O17" s="89">
        <v>10057.6975</v>
      </c>
      <c r="P17" s="107"/>
      <c r="Q17" s="82"/>
      <c r="R17" s="82"/>
      <c r="S17" s="114"/>
      <c r="U17" s="82"/>
      <c r="V17" s="114"/>
      <c r="W17" s="115"/>
      <c r="X17" s="115"/>
      <c r="Y17" s="82"/>
    </row>
    <row r="18" spans="2:27" x14ac:dyDescent="0.35">
      <c r="B18" s="10">
        <v>2018</v>
      </c>
      <c r="C18" s="108">
        <v>4981769</v>
      </c>
      <c r="D18" s="108">
        <v>2108189</v>
      </c>
      <c r="E18" s="5"/>
      <c r="F18" s="108">
        <v>2300946</v>
      </c>
      <c r="G18" s="108">
        <v>1354709</v>
      </c>
      <c r="H18" s="108">
        <v>1208217</v>
      </c>
      <c r="I18" s="108" t="s">
        <v>101</v>
      </c>
      <c r="J18" s="108">
        <v>2194836</v>
      </c>
      <c r="K18" s="5"/>
      <c r="L18" s="5">
        <v>4900703</v>
      </c>
      <c r="M18" s="5">
        <v>7094157</v>
      </c>
      <c r="N18" s="5"/>
      <c r="O18" s="89">
        <v>10175.2135</v>
      </c>
      <c r="P18" s="107"/>
      <c r="Q18" s="82"/>
      <c r="R18" s="82"/>
      <c r="S18" s="114"/>
      <c r="U18" s="82"/>
      <c r="V18" s="114"/>
      <c r="W18" s="115"/>
      <c r="X18" s="115"/>
      <c r="Y18" s="82"/>
    </row>
    <row r="19" spans="2:27" x14ac:dyDescent="0.35">
      <c r="B19" s="10">
        <v>2019</v>
      </c>
      <c r="C19" s="108">
        <v>5111705</v>
      </c>
      <c r="D19" s="108">
        <v>2150020</v>
      </c>
      <c r="E19" s="5"/>
      <c r="F19" s="108">
        <v>2319025</v>
      </c>
      <c r="G19" s="108">
        <v>1354772</v>
      </c>
      <c r="H19" s="108">
        <v>1209263</v>
      </c>
      <c r="I19" s="108" t="s">
        <v>101</v>
      </c>
      <c r="J19" s="108">
        <v>2347481</v>
      </c>
      <c r="K19" s="5"/>
      <c r="L19" s="5">
        <v>4915402</v>
      </c>
      <c r="M19" s="5">
        <v>7265563</v>
      </c>
      <c r="N19" s="5"/>
      <c r="O19" s="89">
        <v>10278.887000000001</v>
      </c>
      <c r="P19" s="107"/>
      <c r="Q19" s="82"/>
      <c r="R19" s="82"/>
      <c r="S19" s="114"/>
      <c r="U19" s="82"/>
      <c r="V19" s="114"/>
      <c r="W19" s="115"/>
      <c r="X19" s="115"/>
      <c r="Y19" s="82"/>
    </row>
    <row r="20" spans="2:27" x14ac:dyDescent="0.35">
      <c r="B20" s="10">
        <v>2020</v>
      </c>
      <c r="C20" s="108">
        <v>5012855</v>
      </c>
      <c r="D20" s="108">
        <v>2014527</v>
      </c>
      <c r="E20" s="5"/>
      <c r="F20" s="108">
        <v>2249509</v>
      </c>
      <c r="G20" s="108">
        <v>1333634</v>
      </c>
      <c r="H20" s="108">
        <v>1229784</v>
      </c>
      <c r="I20" s="108" t="s">
        <v>101</v>
      </c>
      <c r="J20" s="108">
        <v>2220062</v>
      </c>
      <c r="K20" s="5"/>
      <c r="L20" s="5">
        <v>4807320</v>
      </c>
      <c r="M20" s="5">
        <v>7027382</v>
      </c>
      <c r="N20" s="5"/>
      <c r="O20" s="89">
        <v>10353.441999999999</v>
      </c>
      <c r="P20" s="116"/>
      <c r="Q20" s="87"/>
      <c r="R20" s="82"/>
      <c r="S20" s="114"/>
      <c r="U20" s="82"/>
      <c r="V20" s="114"/>
      <c r="W20" s="119"/>
      <c r="X20" s="115"/>
      <c r="Y20" s="82"/>
    </row>
    <row r="21" spans="2:27" x14ac:dyDescent="0.35">
      <c r="B21" s="10">
        <v>2021</v>
      </c>
      <c r="C21" s="108">
        <v>5274820</v>
      </c>
      <c r="D21" s="108">
        <v>2284154</v>
      </c>
      <c r="E21" s="5"/>
      <c r="F21" s="108">
        <v>2376673</v>
      </c>
      <c r="G21" s="108">
        <v>1379437</v>
      </c>
      <c r="H21" s="108">
        <v>1312957</v>
      </c>
      <c r="I21" s="108" t="s">
        <v>101</v>
      </c>
      <c r="J21" s="108">
        <v>2476658</v>
      </c>
      <c r="K21" s="5"/>
      <c r="L21" s="5">
        <v>5082316</v>
      </c>
      <c r="M21" s="5">
        <v>7558974</v>
      </c>
      <c r="N21" s="5"/>
      <c r="O21" s="89">
        <v>10415.8105</v>
      </c>
      <c r="P21" s="107"/>
      <c r="Q21" s="82"/>
      <c r="R21" s="82"/>
      <c r="S21" s="114"/>
      <c r="U21" s="82"/>
      <c r="V21" s="114"/>
      <c r="W21" s="115"/>
      <c r="X21" s="115"/>
      <c r="Y21" s="87"/>
      <c r="AA21" s="87"/>
    </row>
    <row r="22" spans="2:27" x14ac:dyDescent="0.35">
      <c r="B22" s="10">
        <v>2022</v>
      </c>
      <c r="C22" s="108">
        <v>5341042</v>
      </c>
      <c r="D22" s="108">
        <v>2508030</v>
      </c>
      <c r="E22" s="5"/>
      <c r="F22" s="108">
        <v>2442684</v>
      </c>
      <c r="G22" s="108">
        <v>1388810</v>
      </c>
      <c r="H22" s="108">
        <v>1315586</v>
      </c>
      <c r="I22" s="108" t="s">
        <v>101</v>
      </c>
      <c r="J22" s="108">
        <v>2626582</v>
      </c>
      <c r="K22" s="5"/>
      <c r="L22" s="5">
        <v>5222767</v>
      </c>
      <c r="M22" s="5">
        <v>7850086</v>
      </c>
      <c r="N22" s="5"/>
      <c r="O22" s="89">
        <v>10486.941000000001</v>
      </c>
      <c r="P22" s="107"/>
      <c r="Q22" s="82"/>
      <c r="R22" s="82"/>
      <c r="S22" s="114"/>
      <c r="U22" s="82"/>
      <c r="V22" s="114"/>
      <c r="W22" s="115"/>
      <c r="X22" s="115"/>
      <c r="Y22" s="87"/>
      <c r="AA22" s="87"/>
    </row>
    <row r="23" spans="2:27" x14ac:dyDescent="0.35">
      <c r="B23" s="10">
        <v>2023</v>
      </c>
      <c r="C23" s="108">
        <v>5330143</v>
      </c>
      <c r="D23" s="108">
        <v>2492998</v>
      </c>
      <c r="E23" s="5"/>
      <c r="F23" s="108">
        <v>2403385</v>
      </c>
      <c r="G23" s="108">
        <v>1403015</v>
      </c>
      <c r="H23" s="108">
        <v>1317331</v>
      </c>
      <c r="I23" s="108" t="s">
        <v>101</v>
      </c>
      <c r="J23" s="108">
        <v>2693901</v>
      </c>
      <c r="K23" s="5"/>
      <c r="L23" s="5">
        <v>5121346</v>
      </c>
      <c r="M23" s="5">
        <v>7823344</v>
      </c>
      <c r="N23" s="5"/>
      <c r="O23" s="89">
        <v>10536.6315</v>
      </c>
      <c r="P23" s="107"/>
      <c r="Q23" s="82"/>
      <c r="R23" s="82"/>
      <c r="S23" s="114"/>
      <c r="U23" s="82"/>
      <c r="V23" s="114"/>
      <c r="W23" s="115"/>
      <c r="X23" s="115"/>
      <c r="Y23" s="87"/>
      <c r="AA23" s="87"/>
    </row>
    <row r="24" spans="2:27" x14ac:dyDescent="0.35">
      <c r="B24" s="99">
        <v>2024</v>
      </c>
      <c r="C24" s="88">
        <v>5436222</v>
      </c>
      <c r="D24" s="88">
        <v>2526910</v>
      </c>
      <c r="E24" s="79"/>
      <c r="F24" s="88">
        <v>2436608</v>
      </c>
      <c r="G24" s="88">
        <v>1417437</v>
      </c>
      <c r="H24" s="88">
        <v>1309911</v>
      </c>
      <c r="I24" s="88" t="s">
        <v>101</v>
      </c>
      <c r="J24" s="88">
        <v>2773082</v>
      </c>
      <c r="K24" s="79"/>
      <c r="L24" s="79">
        <v>5178283</v>
      </c>
      <c r="M24" s="79">
        <v>7962094</v>
      </c>
      <c r="N24" s="79"/>
      <c r="O24" s="90">
        <v>10569.708500000001</v>
      </c>
      <c r="P24" s="107"/>
      <c r="Q24" s="82"/>
      <c r="R24" s="82"/>
      <c r="S24" s="114"/>
      <c r="U24" s="82"/>
      <c r="V24" s="114"/>
      <c r="W24" s="115"/>
      <c r="X24" s="115"/>
      <c r="Y24" s="87"/>
      <c r="AA24" s="87"/>
    </row>
    <row r="25" spans="2:27" x14ac:dyDescent="0.35">
      <c r="B25" s="109" t="s">
        <v>70</v>
      </c>
      <c r="C25" s="5"/>
      <c r="D25" s="5"/>
      <c r="F25" s="5"/>
      <c r="G25" s="5"/>
      <c r="H25" s="5"/>
      <c r="I25" s="5"/>
      <c r="J25" s="5"/>
      <c r="K25" s="5"/>
      <c r="L25" s="118"/>
      <c r="M25" s="5"/>
      <c r="N25" s="5"/>
      <c r="O25" s="2"/>
    </row>
    <row r="26" spans="2:27" x14ac:dyDescent="0.35">
      <c r="B26" s="109" t="s">
        <v>71</v>
      </c>
      <c r="C26" s="5"/>
      <c r="D26" s="5"/>
      <c r="F26" s="5"/>
      <c r="G26" s="5"/>
      <c r="H26" s="5"/>
      <c r="I26" s="5"/>
      <c r="J26" s="5"/>
      <c r="K26" s="5"/>
      <c r="L26" s="5"/>
      <c r="M26" s="5"/>
      <c r="N26" s="5"/>
      <c r="O26" s="2"/>
    </row>
    <row r="27" spans="2:27" x14ac:dyDescent="0.35">
      <c r="B27" s="1"/>
      <c r="C27" s="5"/>
      <c r="D27" s="5"/>
      <c r="F27" s="5"/>
      <c r="G27" s="5"/>
      <c r="H27" s="5"/>
      <c r="I27" s="5"/>
      <c r="J27" s="5"/>
      <c r="K27" s="5"/>
      <c r="L27" s="5"/>
      <c r="M27" s="5"/>
      <c r="N27" s="5"/>
      <c r="O27" s="2"/>
    </row>
    <row r="28" spans="2:27" x14ac:dyDescent="0.35">
      <c r="B28" t="s">
        <v>39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27" x14ac:dyDescent="0.35">
      <c r="B29" t="s">
        <v>37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27" x14ac:dyDescent="0.3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27" x14ac:dyDescent="0.3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2:27" x14ac:dyDescent="0.3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3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14" x14ac:dyDescent="0.3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2:14" x14ac:dyDescent="0.3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2:14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2:14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4" x14ac:dyDescent="0.3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2:14" x14ac:dyDescent="0.3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2:14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2:14" x14ac:dyDescent="0.3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2:14" x14ac:dyDescent="0.3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2:14" x14ac:dyDescent="0.3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2:14" x14ac:dyDescent="0.3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2:14" x14ac:dyDescent="0.3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2:14" x14ac:dyDescent="0.3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2:14" x14ac:dyDescent="0.3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2:14" x14ac:dyDescent="0.3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2:14" x14ac:dyDescent="0.3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2:14" x14ac:dyDescent="0.3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2:14" x14ac:dyDescent="0.3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2:14" x14ac:dyDescent="0.3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2:14" x14ac:dyDescent="0.3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2:14" x14ac:dyDescent="0.3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2:14" x14ac:dyDescent="0.3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2:14" x14ac:dyDescent="0.3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2:14" x14ac:dyDescent="0.3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2:14" x14ac:dyDescent="0.3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2:14" x14ac:dyDescent="0.3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2:14" x14ac:dyDescent="0.3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2:14" x14ac:dyDescent="0.3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2:14" x14ac:dyDescent="0.3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2:14" x14ac:dyDescent="0.3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2:14" x14ac:dyDescent="0.3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2:14" x14ac:dyDescent="0.3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2:14" x14ac:dyDescent="0.3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2:14" x14ac:dyDescent="0.3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2:14" x14ac:dyDescent="0.3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2:14" x14ac:dyDescent="0.3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2:14" x14ac:dyDescent="0.3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2:14" x14ac:dyDescent="0.3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2:14" x14ac:dyDescent="0.3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2:14" x14ac:dyDescent="0.3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2:14" x14ac:dyDescent="0.3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2:14" x14ac:dyDescent="0.3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2:14" x14ac:dyDescent="0.3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2:14" x14ac:dyDescent="0.3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2:14" x14ac:dyDescent="0.3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2:14" x14ac:dyDescent="0.3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2:14" x14ac:dyDescent="0.3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2:14" x14ac:dyDescent="0.3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2:14" x14ac:dyDescent="0.3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2:14" x14ac:dyDescent="0.3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2:14" x14ac:dyDescent="0.3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2:14" x14ac:dyDescent="0.3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2:14" x14ac:dyDescent="0.3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2:14" x14ac:dyDescent="0.35">
      <c r="B89" s="1"/>
      <c r="C89" s="1"/>
      <c r="D89" s="1"/>
      <c r="E89" s="1"/>
      <c r="G89" s="1"/>
      <c r="H89" s="1"/>
      <c r="I89" s="1"/>
      <c r="J89" s="1"/>
      <c r="K89" s="1"/>
      <c r="L89" s="1"/>
      <c r="M89" s="1"/>
      <c r="N89" s="1"/>
    </row>
    <row r="90" spans="2:14" x14ac:dyDescent="0.35">
      <c r="B90" s="67"/>
      <c r="C90" s="1"/>
      <c r="D90" s="1"/>
      <c r="E90" s="1"/>
      <c r="F90" s="67"/>
      <c r="G90" s="1"/>
      <c r="H90" s="1"/>
      <c r="I90" s="1"/>
      <c r="J90" s="1"/>
      <c r="K90" s="1"/>
      <c r="L90" s="1"/>
      <c r="M90" s="1"/>
      <c r="N90" s="1"/>
    </row>
    <row r="91" spans="2:14" x14ac:dyDescent="0.35">
      <c r="B91" s="67"/>
      <c r="C91" s="1"/>
      <c r="D91" s="1"/>
      <c r="E91" s="1"/>
      <c r="F91" s="67"/>
      <c r="G91" s="1"/>
      <c r="H91" s="1"/>
      <c r="I91" s="1"/>
      <c r="J91" s="1"/>
      <c r="K91" s="1"/>
      <c r="L91" s="1"/>
      <c r="M91" s="1"/>
      <c r="N91" s="1"/>
    </row>
    <row r="92" spans="2:14" x14ac:dyDescent="0.35">
      <c r="B92" s="67"/>
      <c r="C92" s="1"/>
      <c r="D92" s="1"/>
      <c r="E92" s="1"/>
      <c r="F92" s="67"/>
      <c r="G92" s="1"/>
      <c r="H92" s="1"/>
      <c r="I92" s="1"/>
      <c r="J92" s="1"/>
      <c r="K92" s="1"/>
      <c r="L92" s="1"/>
      <c r="M92" s="1"/>
      <c r="N92" s="1"/>
    </row>
    <row r="93" spans="2:14" x14ac:dyDescent="0.35">
      <c r="B93" s="67"/>
      <c r="C93" s="1"/>
      <c r="D93" s="1"/>
      <c r="E93" s="1"/>
      <c r="F93" s="67"/>
      <c r="G93" s="1"/>
      <c r="H93" s="1"/>
      <c r="I93" s="1"/>
      <c r="J93" s="1"/>
      <c r="K93" s="1"/>
      <c r="L93" s="1"/>
      <c r="M93" s="1"/>
      <c r="N93" s="1"/>
    </row>
    <row r="94" spans="2:14" x14ac:dyDescent="0.35">
      <c r="B94" s="68" t="s">
        <v>46</v>
      </c>
      <c r="C94" s="1"/>
      <c r="D94" s="1"/>
      <c r="E94" s="1"/>
      <c r="F94" s="68" t="s">
        <v>53</v>
      </c>
      <c r="G94" s="1"/>
      <c r="H94" s="1"/>
      <c r="I94" s="1"/>
      <c r="J94" s="1"/>
      <c r="K94" s="1"/>
      <c r="L94" s="1"/>
      <c r="M94" s="1"/>
      <c r="N94" s="1"/>
    </row>
    <row r="95" spans="2:14" x14ac:dyDescent="0.35">
      <c r="B95" s="69">
        <v>46262</v>
      </c>
      <c r="C95" s="81"/>
      <c r="D95" s="81"/>
      <c r="E95" s="81"/>
      <c r="F95" s="69">
        <v>46262</v>
      </c>
      <c r="G95" s="1"/>
      <c r="H95" s="1"/>
      <c r="I95" s="1"/>
      <c r="J95" s="1"/>
      <c r="K95" s="1"/>
      <c r="L95" s="1"/>
      <c r="M95" s="1"/>
      <c r="N95" s="1"/>
    </row>
    <row r="96" spans="2:14" x14ac:dyDescent="0.35">
      <c r="B96" s="70"/>
      <c r="C96" s="1"/>
      <c r="D96" s="1"/>
      <c r="E96" s="1"/>
      <c r="F96" s="70"/>
      <c r="G96" s="1"/>
      <c r="H96" s="1"/>
      <c r="I96" s="1"/>
      <c r="J96" s="1"/>
      <c r="K96" s="1"/>
      <c r="L96" s="1"/>
      <c r="M96" s="1"/>
      <c r="N96" s="1"/>
    </row>
    <row r="97" spans="2:14" x14ac:dyDescent="0.35">
      <c r="B97" s="68" t="s">
        <v>47</v>
      </c>
      <c r="C97" s="1"/>
      <c r="D97" s="1"/>
      <c r="E97" s="1"/>
      <c r="F97" s="68" t="s">
        <v>54</v>
      </c>
      <c r="G97" s="1"/>
      <c r="H97" s="1"/>
      <c r="I97" s="1"/>
      <c r="J97" s="1"/>
      <c r="K97" s="1"/>
      <c r="L97" s="1"/>
      <c r="M97" s="1"/>
      <c r="N97" s="1"/>
    </row>
    <row r="98" spans="2:14" x14ac:dyDescent="0.35">
      <c r="B98" s="70" t="s">
        <v>48</v>
      </c>
      <c r="C98" s="1"/>
      <c r="D98" s="1"/>
      <c r="E98" s="1"/>
      <c r="F98" s="70" t="s">
        <v>55</v>
      </c>
      <c r="G98" s="1"/>
      <c r="H98" s="1"/>
      <c r="I98" s="1"/>
      <c r="J98" s="1"/>
      <c r="K98" s="1"/>
      <c r="L98" s="1"/>
      <c r="M98" s="1"/>
      <c r="N98" s="1"/>
    </row>
    <row r="99" spans="2:14" x14ac:dyDescent="0.35">
      <c r="C99" s="1"/>
      <c r="D99" s="1"/>
      <c r="E99" s="1"/>
      <c r="F99" s="71"/>
      <c r="G99" s="1"/>
      <c r="H99" s="1"/>
      <c r="I99" s="1"/>
      <c r="J99" s="1"/>
      <c r="K99" s="1"/>
      <c r="L99" s="1"/>
      <c r="M99" s="1"/>
      <c r="N99" s="1"/>
    </row>
    <row r="100" spans="2:14" x14ac:dyDescent="0.35">
      <c r="B100" s="68" t="s">
        <v>49</v>
      </c>
      <c r="C100" s="1"/>
      <c r="D100" s="1"/>
      <c r="E100" s="1"/>
      <c r="F100" s="68" t="s">
        <v>56</v>
      </c>
      <c r="G100" s="1"/>
      <c r="H100" s="1"/>
      <c r="I100" s="1"/>
      <c r="J100" s="1"/>
      <c r="K100" s="1"/>
      <c r="L100" s="1"/>
      <c r="M100" s="1"/>
      <c r="N100" s="1"/>
    </row>
    <row r="101" spans="2:14" x14ac:dyDescent="0.35">
      <c r="B101" s="70" t="s">
        <v>50</v>
      </c>
      <c r="F101" s="70" t="s">
        <v>50</v>
      </c>
    </row>
    <row r="102" spans="2:14" x14ac:dyDescent="0.35">
      <c r="B102" s="70" t="s">
        <v>90</v>
      </c>
      <c r="F102" s="70" t="s">
        <v>91</v>
      </c>
    </row>
    <row r="103" spans="2:14" x14ac:dyDescent="0.35">
      <c r="B103" s="70" t="s">
        <v>51</v>
      </c>
      <c r="F103" s="70" t="s">
        <v>57</v>
      </c>
    </row>
    <row r="105" spans="2:14" x14ac:dyDescent="0.35">
      <c r="B105" s="70" t="s">
        <v>92</v>
      </c>
      <c r="F105" s="70" t="s">
        <v>92</v>
      </c>
    </row>
    <row r="106" spans="2:14" x14ac:dyDescent="0.35">
      <c r="B106" s="70" t="s">
        <v>90</v>
      </c>
      <c r="F106" s="70" t="s">
        <v>91</v>
      </c>
    </row>
    <row r="107" spans="2:14" x14ac:dyDescent="0.35">
      <c r="B107" s="70" t="s">
        <v>52</v>
      </c>
      <c r="F107" s="70" t="s">
        <v>58</v>
      </c>
    </row>
    <row r="108" spans="2:14" x14ac:dyDescent="0.35">
      <c r="B108" s="67"/>
    </row>
  </sheetData>
  <mergeCells count="4">
    <mergeCell ref="C4:D4"/>
    <mergeCell ref="F4:J4"/>
    <mergeCell ref="C5:D5"/>
    <mergeCell ref="F5:J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autoPageBreaks="0"/>
  </sheetPr>
  <dimension ref="B1:AY122"/>
  <sheetViews>
    <sheetView zoomScale="120" zoomScaleNormal="120" workbookViewId="0">
      <selection activeCell="A3" sqref="A3"/>
    </sheetView>
  </sheetViews>
  <sheetFormatPr defaultRowHeight="14.5" x14ac:dyDescent="0.35"/>
  <cols>
    <col min="2" max="2" width="15.7265625" customWidth="1"/>
    <col min="3" max="4" width="16.7265625" customWidth="1"/>
    <col min="5" max="5" width="8.1796875" customWidth="1"/>
    <col min="6" max="7" width="16.7265625" customWidth="1"/>
    <col min="8" max="9" width="20.453125" customWidth="1"/>
    <col min="10" max="10" width="16.7265625" customWidth="1"/>
    <col min="11" max="11" width="8.26953125" customWidth="1"/>
    <col min="12" max="13" width="16.7265625" customWidth="1"/>
    <col min="14" max="14" width="9.1796875" customWidth="1"/>
    <col min="15" max="15" width="12.453125" bestFit="1" customWidth="1"/>
    <col min="16" max="17" width="16.7265625" customWidth="1"/>
    <col min="18" max="18" width="10.453125" customWidth="1"/>
    <col min="19" max="24" width="16.7265625" customWidth="1"/>
  </cols>
  <sheetData>
    <row r="1" spans="2:51" ht="15" x14ac:dyDescent="0.4">
      <c r="B1" s="7" t="s">
        <v>73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7"/>
      <c r="Q1" s="1"/>
      <c r="R1" s="1"/>
      <c r="S1" s="1"/>
      <c r="T1" s="1"/>
      <c r="U1" s="1"/>
      <c r="V1" s="1"/>
      <c r="W1" s="1"/>
      <c r="X1" s="1"/>
    </row>
    <row r="2" spans="2:51" ht="15" x14ac:dyDescent="0.4">
      <c r="B2" s="1" t="s">
        <v>89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1"/>
      <c r="Q2" s="1"/>
      <c r="R2" s="1"/>
      <c r="S2" s="1"/>
      <c r="T2" s="1"/>
      <c r="U2" s="1"/>
      <c r="V2" s="1"/>
      <c r="W2" s="1"/>
      <c r="X2" s="1"/>
    </row>
    <row r="3" spans="2:51" x14ac:dyDescent="0.3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"/>
      <c r="Q3" s="1"/>
      <c r="R3" s="1"/>
      <c r="S3" s="1"/>
      <c r="T3" s="1"/>
      <c r="U3" s="1"/>
      <c r="V3" s="1"/>
      <c r="W3" s="1"/>
      <c r="X3" s="1"/>
    </row>
    <row r="4" spans="2:51" x14ac:dyDescent="0.35">
      <c r="B4" s="25"/>
      <c r="C4" s="121" t="s">
        <v>18</v>
      </c>
      <c r="D4" s="121"/>
      <c r="E4" s="18"/>
      <c r="F4" s="121" t="s">
        <v>19</v>
      </c>
      <c r="G4" s="121"/>
      <c r="H4" s="121"/>
      <c r="I4" s="121"/>
      <c r="J4" s="121"/>
      <c r="K4" s="18"/>
      <c r="L4" s="18"/>
      <c r="M4" s="26"/>
      <c r="N4" s="1"/>
    </row>
    <row r="5" spans="2:51" x14ac:dyDescent="0.35">
      <c r="B5" s="27"/>
      <c r="C5" s="123" t="s">
        <v>20</v>
      </c>
      <c r="D5" s="123"/>
      <c r="E5" s="1"/>
      <c r="F5" s="123" t="s">
        <v>21</v>
      </c>
      <c r="G5" s="123"/>
      <c r="H5" s="123"/>
      <c r="I5" s="123"/>
      <c r="J5" s="123"/>
      <c r="K5" s="1"/>
      <c r="L5" s="1"/>
      <c r="M5" s="22"/>
      <c r="N5" s="1"/>
    </row>
    <row r="6" spans="2:51" ht="39.5" x14ac:dyDescent="0.35">
      <c r="B6" s="78" t="s">
        <v>16</v>
      </c>
      <c r="C6" s="6" t="s">
        <v>86</v>
      </c>
      <c r="D6" s="6" t="s">
        <v>6</v>
      </c>
      <c r="E6" s="6"/>
      <c r="F6" s="6" t="s">
        <v>8</v>
      </c>
      <c r="G6" s="6" t="s">
        <v>4</v>
      </c>
      <c r="H6" s="6" t="s">
        <v>102</v>
      </c>
      <c r="I6" s="6" t="s">
        <v>98</v>
      </c>
      <c r="J6" s="6" t="s">
        <v>5</v>
      </c>
      <c r="K6" s="6"/>
      <c r="L6" s="6" t="s">
        <v>0</v>
      </c>
      <c r="M6" s="9" t="s">
        <v>1</v>
      </c>
      <c r="N6" s="6"/>
    </row>
    <row r="7" spans="2:51" ht="39.5" x14ac:dyDescent="0.35">
      <c r="B7" s="78" t="s">
        <v>17</v>
      </c>
      <c r="C7" s="6" t="s">
        <v>87</v>
      </c>
      <c r="D7" s="6" t="s">
        <v>7</v>
      </c>
      <c r="E7" s="6"/>
      <c r="F7" s="6" t="s">
        <v>9</v>
      </c>
      <c r="G7" s="6" t="s">
        <v>12</v>
      </c>
      <c r="H7" s="6" t="s">
        <v>100</v>
      </c>
      <c r="I7" s="6" t="s">
        <v>103</v>
      </c>
      <c r="J7" s="6" t="s">
        <v>5</v>
      </c>
      <c r="K7" s="6"/>
      <c r="L7" s="6" t="s">
        <v>10</v>
      </c>
      <c r="M7" s="9" t="s">
        <v>11</v>
      </c>
      <c r="N7" s="6"/>
    </row>
    <row r="8" spans="2:51" x14ac:dyDescent="0.35">
      <c r="B8" s="101">
        <v>2008</v>
      </c>
      <c r="C8" s="106">
        <v>67410.900597700005</v>
      </c>
      <c r="D8" s="106">
        <v>136420.29307692003</v>
      </c>
      <c r="E8" s="106"/>
      <c r="F8" s="106">
        <v>65157.824077872989</v>
      </c>
      <c r="G8" s="106">
        <v>10400.945979134201</v>
      </c>
      <c r="H8" s="106">
        <v>29915.315798270014</v>
      </c>
      <c r="I8" s="106">
        <v>927.75281979720012</v>
      </c>
      <c r="J8" s="106">
        <v>97429.35499966002</v>
      </c>
      <c r="K8" s="106"/>
      <c r="L8" s="106">
        <v>106401.83867479002</v>
      </c>
      <c r="M8" s="102">
        <v>203831.19367462004</v>
      </c>
      <c r="N8" s="5"/>
      <c r="O8" s="82"/>
      <c r="P8" s="82"/>
      <c r="Q8" s="82"/>
      <c r="R8" s="82"/>
      <c r="S8" s="82"/>
      <c r="T8" s="82"/>
      <c r="U8" s="82"/>
      <c r="V8" s="82"/>
      <c r="X8" s="82"/>
      <c r="Y8" s="82"/>
    </row>
    <row r="9" spans="2:51" x14ac:dyDescent="0.35">
      <c r="B9" s="101">
        <v>2009</v>
      </c>
      <c r="C9" s="106">
        <v>61977.61368279998</v>
      </c>
      <c r="D9" s="106">
        <v>113796.41698470003</v>
      </c>
      <c r="E9" s="106"/>
      <c r="F9" s="106">
        <v>64578.190894640022</v>
      </c>
      <c r="G9" s="106">
        <v>10439.793927115499</v>
      </c>
      <c r="H9" s="106">
        <v>25202.482847750005</v>
      </c>
      <c r="I9" s="106">
        <v>-4155.7308715490017</v>
      </c>
      <c r="J9" s="106">
        <v>79709.293870650028</v>
      </c>
      <c r="K9" s="106"/>
      <c r="L9" s="106">
        <v>96064.736797959995</v>
      </c>
      <c r="M9" s="102">
        <v>175774.03066750005</v>
      </c>
      <c r="N9" s="5"/>
      <c r="O9" s="82"/>
      <c r="P9" s="82"/>
      <c r="Q9" s="82"/>
      <c r="R9" s="82"/>
      <c r="S9" s="82"/>
      <c r="T9" s="82"/>
      <c r="U9" s="82"/>
      <c r="V9" s="82"/>
      <c r="X9" s="82"/>
      <c r="Y9" s="82"/>
      <c r="AD9" s="82"/>
      <c r="AE9" s="82"/>
      <c r="AG9" s="82"/>
      <c r="AH9" s="82"/>
      <c r="AI9" s="82"/>
      <c r="AJ9" s="82"/>
      <c r="AL9" s="82"/>
      <c r="AM9" s="82"/>
      <c r="AP9" s="84"/>
      <c r="AQ9" s="84"/>
      <c r="AS9" s="84"/>
      <c r="AT9" s="84"/>
      <c r="AU9" s="84"/>
      <c r="AV9" s="84"/>
      <c r="AX9" s="84"/>
      <c r="AY9" s="84"/>
    </row>
    <row r="10" spans="2:51" x14ac:dyDescent="0.35">
      <c r="B10" s="101">
        <v>2010</v>
      </c>
      <c r="C10" s="106">
        <v>68110.602371300032</v>
      </c>
      <c r="D10" s="106">
        <v>131674.81480737997</v>
      </c>
      <c r="E10" s="106"/>
      <c r="F10" s="106">
        <v>69306.656320789989</v>
      </c>
      <c r="G10" s="106">
        <v>11171.464401662499</v>
      </c>
      <c r="H10" s="106">
        <v>27737.193878359994</v>
      </c>
      <c r="I10" s="106">
        <v>697.23330925899995</v>
      </c>
      <c r="J10" s="106">
        <v>90872.869274270008</v>
      </c>
      <c r="K10" s="106"/>
      <c r="L10" s="106">
        <v>108912.54790626004</v>
      </c>
      <c r="M10" s="102">
        <v>199785.4171786801</v>
      </c>
      <c r="N10" s="5"/>
      <c r="O10" s="82"/>
      <c r="P10" s="82"/>
      <c r="Q10" s="82"/>
      <c r="R10" s="82"/>
      <c r="S10" s="82"/>
      <c r="T10" s="82"/>
      <c r="U10" s="82"/>
      <c r="V10" s="82"/>
      <c r="X10" s="82"/>
      <c r="Y10" s="82"/>
      <c r="AD10" s="82"/>
      <c r="AE10" s="82"/>
      <c r="AG10" s="82"/>
      <c r="AH10" s="82"/>
      <c r="AI10" s="82"/>
      <c r="AJ10" s="82"/>
      <c r="AL10" s="82"/>
      <c r="AM10" s="82"/>
      <c r="AP10" s="84"/>
      <c r="AQ10" s="84"/>
      <c r="AS10" s="84"/>
      <c r="AT10" s="84"/>
      <c r="AU10" s="84"/>
      <c r="AV10" s="84"/>
      <c r="AX10" s="84"/>
      <c r="AY10" s="84"/>
    </row>
    <row r="11" spans="2:51" x14ac:dyDescent="0.35">
      <c r="B11" s="101">
        <v>2011</v>
      </c>
      <c r="C11" s="106">
        <v>62820.483929700014</v>
      </c>
      <c r="D11" s="106">
        <v>137727.07846269998</v>
      </c>
      <c r="E11" s="106"/>
      <c r="F11" s="106">
        <v>67037.309214720008</v>
      </c>
      <c r="G11" s="106">
        <v>10815.050958239399</v>
      </c>
      <c r="H11" s="106">
        <v>28411.777968229988</v>
      </c>
      <c r="I11" s="106">
        <v>2604.6943561070002</v>
      </c>
      <c r="J11" s="106">
        <v>91678.729896650009</v>
      </c>
      <c r="K11" s="106"/>
      <c r="L11" s="106">
        <v>108868.83249656002</v>
      </c>
      <c r="M11" s="102">
        <v>200547.56239240002</v>
      </c>
      <c r="N11" s="5"/>
      <c r="O11" s="82"/>
      <c r="P11" s="82"/>
      <c r="Q11" s="82"/>
      <c r="R11" s="82"/>
      <c r="S11" s="82"/>
      <c r="T11" s="82"/>
      <c r="U11" s="82"/>
      <c r="V11" s="82"/>
      <c r="X11" s="82"/>
      <c r="Y11" s="82"/>
      <c r="AD11" s="82"/>
      <c r="AE11" s="82"/>
      <c r="AG11" s="82"/>
      <c r="AH11" s="82"/>
      <c r="AI11" s="82"/>
      <c r="AJ11" s="82"/>
      <c r="AL11" s="82"/>
      <c r="AM11" s="82"/>
      <c r="AP11" s="84"/>
      <c r="AQ11" s="84"/>
      <c r="AS11" s="84"/>
      <c r="AT11" s="84"/>
      <c r="AU11" s="84"/>
      <c r="AV11" s="84"/>
      <c r="AX11" s="84"/>
      <c r="AY11" s="84"/>
    </row>
    <row r="12" spans="2:51" x14ac:dyDescent="0.35">
      <c r="B12" s="101">
        <v>2012</v>
      </c>
      <c r="C12" s="106">
        <v>59284.490395400011</v>
      </c>
      <c r="D12" s="106">
        <v>127325.33794069999</v>
      </c>
      <c r="E12" s="106"/>
      <c r="F12" s="106">
        <v>63368.193365480009</v>
      </c>
      <c r="G12" s="106">
        <v>10266.614071104295</v>
      </c>
      <c r="H12" s="106">
        <v>27250.712724999994</v>
      </c>
      <c r="I12" s="106">
        <v>-585.99829248699996</v>
      </c>
      <c r="J12" s="106">
        <v>86310.306465451024</v>
      </c>
      <c r="K12" s="106"/>
      <c r="L12" s="106">
        <v>100299.52186697</v>
      </c>
      <c r="M12" s="102">
        <v>186609.82833610009</v>
      </c>
      <c r="N12" s="5"/>
      <c r="O12" s="82"/>
      <c r="P12" s="82"/>
      <c r="Q12" s="82"/>
      <c r="R12" s="82"/>
      <c r="S12" s="82"/>
      <c r="T12" s="82"/>
      <c r="U12" s="82"/>
      <c r="V12" s="82"/>
      <c r="X12" s="82"/>
      <c r="Y12" s="82"/>
      <c r="AD12" s="82"/>
      <c r="AE12" s="82"/>
      <c r="AG12" s="82"/>
      <c r="AH12" s="82"/>
      <c r="AI12" s="82"/>
      <c r="AJ12" s="82"/>
      <c r="AL12" s="82"/>
      <c r="AM12" s="82"/>
      <c r="AP12" s="84"/>
      <c r="AQ12" s="84"/>
      <c r="AS12" s="84"/>
      <c r="AT12" s="84"/>
      <c r="AU12" s="84"/>
      <c r="AV12" s="84"/>
      <c r="AX12" s="84"/>
      <c r="AY12" s="84"/>
    </row>
    <row r="13" spans="2:51" x14ac:dyDescent="0.35">
      <c r="B13" s="101">
        <v>2013</v>
      </c>
      <c r="C13" s="106">
        <v>57694.273835600005</v>
      </c>
      <c r="D13" s="106">
        <v>121114.45577240002</v>
      </c>
      <c r="E13" s="106"/>
      <c r="F13" s="106">
        <v>63226.742565469991</v>
      </c>
      <c r="G13" s="106">
        <v>10131.284332964002</v>
      </c>
      <c r="H13" s="106">
        <v>26766.587819099997</v>
      </c>
      <c r="I13" s="106">
        <v>51.050900200449846</v>
      </c>
      <c r="J13" s="106">
        <v>78633.06399155996</v>
      </c>
      <c r="K13" s="106"/>
      <c r="L13" s="106">
        <v>100175.66561933</v>
      </c>
      <c r="M13" s="102">
        <v>178808.72960799997</v>
      </c>
      <c r="N13" s="5"/>
      <c r="O13" s="82"/>
      <c r="P13" s="82"/>
      <c r="Q13" s="82"/>
      <c r="R13" s="82"/>
      <c r="S13" s="82"/>
      <c r="T13" s="82"/>
      <c r="U13" s="82"/>
      <c r="V13" s="82"/>
      <c r="X13" s="82"/>
      <c r="Y13" s="82"/>
      <c r="AD13" s="82"/>
      <c r="AE13" s="82"/>
      <c r="AG13" s="82"/>
      <c r="AH13" s="82"/>
      <c r="AI13" s="82"/>
      <c r="AJ13" s="82"/>
      <c r="AL13" s="82"/>
      <c r="AM13" s="82"/>
      <c r="AP13" s="84"/>
      <c r="AQ13" s="84"/>
      <c r="AS13" s="84"/>
      <c r="AT13" s="84"/>
      <c r="AU13" s="84"/>
      <c r="AV13" s="84"/>
      <c r="AX13" s="84"/>
      <c r="AY13" s="84"/>
    </row>
    <row r="14" spans="2:51" x14ac:dyDescent="0.35">
      <c r="B14" s="101">
        <v>2014</v>
      </c>
      <c r="C14" s="106">
        <v>56136.769272399993</v>
      </c>
      <c r="D14" s="106">
        <v>121874.77508640004</v>
      </c>
      <c r="E14" s="106"/>
      <c r="F14" s="106">
        <v>60442.572237569999</v>
      </c>
      <c r="G14" s="106">
        <v>9540.5044496567989</v>
      </c>
      <c r="H14" s="106">
        <v>26516.656634150004</v>
      </c>
      <c r="I14" s="106">
        <v>91.815193004999983</v>
      </c>
      <c r="J14" s="106">
        <v>81419.995845319019</v>
      </c>
      <c r="K14" s="106"/>
      <c r="L14" s="106">
        <v>96591.548513940026</v>
      </c>
      <c r="M14" s="102">
        <v>178011.54435879999</v>
      </c>
      <c r="N14" s="5"/>
      <c r="O14" s="82"/>
      <c r="P14" s="82"/>
      <c r="Q14" s="82"/>
      <c r="R14" s="82"/>
      <c r="S14" s="82"/>
      <c r="T14" s="82"/>
      <c r="U14" s="82"/>
      <c r="V14" s="82"/>
      <c r="X14" s="82"/>
      <c r="Y14" s="82"/>
      <c r="AD14" s="82"/>
      <c r="AE14" s="82"/>
      <c r="AG14" s="82"/>
      <c r="AH14" s="82"/>
      <c r="AI14" s="82"/>
      <c r="AJ14" s="82"/>
      <c r="AL14" s="82"/>
      <c r="AM14" s="82"/>
      <c r="AP14" s="84"/>
      <c r="AQ14" s="84"/>
      <c r="AS14" s="84"/>
      <c r="AT14" s="84"/>
      <c r="AU14" s="84"/>
      <c r="AV14" s="84"/>
      <c r="AX14" s="84"/>
      <c r="AY14" s="84"/>
    </row>
    <row r="15" spans="2:51" x14ac:dyDescent="0.35">
      <c r="B15" s="101">
        <v>2015</v>
      </c>
      <c r="C15" s="106">
        <v>56788.342105599986</v>
      </c>
      <c r="D15" s="106">
        <v>113273.28925559997</v>
      </c>
      <c r="E15" s="106"/>
      <c r="F15" s="106">
        <v>58130.570073578208</v>
      </c>
      <c r="G15" s="106">
        <v>9669.3691084569018</v>
      </c>
      <c r="H15" s="106">
        <v>25758.880272940016</v>
      </c>
      <c r="I15" s="106">
        <v>1495.2506898860001</v>
      </c>
      <c r="J15" s="106">
        <v>75007.561218649978</v>
      </c>
      <c r="K15" s="106"/>
      <c r="L15" s="106">
        <v>95054.070143999983</v>
      </c>
      <c r="M15" s="102">
        <v>170061.63136119995</v>
      </c>
      <c r="N15" s="5"/>
      <c r="O15" s="82"/>
      <c r="P15" s="82"/>
      <c r="Q15" s="82"/>
      <c r="R15" s="82"/>
      <c r="S15" s="82"/>
      <c r="T15" s="82"/>
      <c r="U15" s="82"/>
      <c r="V15" s="82"/>
      <c r="X15" s="82"/>
      <c r="Y15" s="82"/>
      <c r="AD15" s="82"/>
      <c r="AE15" s="82"/>
      <c r="AG15" s="82"/>
      <c r="AH15" s="82"/>
      <c r="AI15" s="82"/>
      <c r="AJ15" s="82"/>
      <c r="AL15" s="82"/>
      <c r="AM15" s="82"/>
      <c r="AP15" s="84"/>
      <c r="AQ15" s="84"/>
      <c r="AS15" s="84"/>
      <c r="AT15" s="84"/>
      <c r="AU15" s="84"/>
      <c r="AV15" s="84"/>
      <c r="AX15" s="84"/>
      <c r="AY15" s="84"/>
    </row>
    <row r="16" spans="2:51" x14ac:dyDescent="0.35">
      <c r="B16" s="101">
        <v>2016</v>
      </c>
      <c r="C16" s="106">
        <v>57709.867809899988</v>
      </c>
      <c r="D16" s="106">
        <v>112867.24123350004</v>
      </c>
      <c r="E16" s="106"/>
      <c r="F16" s="106">
        <v>58677.915837425615</v>
      </c>
      <c r="G16" s="106">
        <v>9966.3254670489987</v>
      </c>
      <c r="H16" s="106">
        <v>27007.484995599989</v>
      </c>
      <c r="I16" s="106">
        <v>1286.9913967299999</v>
      </c>
      <c r="J16" s="106">
        <v>73638.391342048402</v>
      </c>
      <c r="K16" s="106"/>
      <c r="L16" s="106">
        <v>96938.717702199981</v>
      </c>
      <c r="M16" s="102">
        <v>170577.10904340004</v>
      </c>
      <c r="N16" s="5"/>
      <c r="O16" s="82"/>
      <c r="P16" s="82"/>
      <c r="Q16" s="82"/>
      <c r="R16" s="82"/>
      <c r="S16" s="82"/>
      <c r="T16" s="82"/>
      <c r="U16" s="82"/>
      <c r="V16" s="82"/>
      <c r="X16" s="82"/>
      <c r="Y16" s="82"/>
      <c r="AD16" s="82"/>
      <c r="AE16" s="82"/>
      <c r="AG16" s="82"/>
      <c r="AH16" s="82"/>
      <c r="AI16" s="82"/>
      <c r="AJ16" s="82"/>
      <c r="AL16" s="82"/>
      <c r="AM16" s="82"/>
      <c r="AP16" s="84"/>
      <c r="AQ16" s="84"/>
      <c r="AS16" s="84"/>
      <c r="AT16" s="84"/>
      <c r="AU16" s="84"/>
      <c r="AV16" s="84"/>
      <c r="AX16" s="84"/>
      <c r="AY16" s="84"/>
    </row>
    <row r="17" spans="2:51" x14ac:dyDescent="0.35">
      <c r="B17" s="101">
        <v>2017</v>
      </c>
      <c r="C17" s="106">
        <v>56360.959843799996</v>
      </c>
      <c r="D17" s="106">
        <v>114384.81177319998</v>
      </c>
      <c r="E17" s="106"/>
      <c r="F17" s="106">
        <v>57856.62260780597</v>
      </c>
      <c r="G17" s="106">
        <v>9370.4804248523033</v>
      </c>
      <c r="H17" s="106">
        <v>26898.66766689999</v>
      </c>
      <c r="I17" s="106">
        <v>1110.8127110551998</v>
      </c>
      <c r="J17" s="106">
        <v>75509.188204614009</v>
      </c>
      <c r="K17" s="106"/>
      <c r="L17" s="106">
        <v>95236.583410070001</v>
      </c>
      <c r="M17" s="102">
        <v>170745.77161699993</v>
      </c>
      <c r="N17" s="5"/>
      <c r="O17" s="82"/>
      <c r="P17" s="82"/>
      <c r="Q17" s="82"/>
      <c r="R17" s="82"/>
      <c r="S17" s="82"/>
      <c r="T17" s="82"/>
      <c r="U17" s="82"/>
      <c r="V17" s="82"/>
      <c r="X17" s="82"/>
      <c r="Y17" s="82"/>
      <c r="AD17" s="82"/>
      <c r="AE17" s="82"/>
      <c r="AG17" s="82"/>
      <c r="AH17" s="82"/>
      <c r="AI17" s="82"/>
      <c r="AJ17" s="82"/>
      <c r="AL17" s="82"/>
      <c r="AM17" s="82"/>
      <c r="AP17" s="84"/>
      <c r="AQ17" s="84"/>
      <c r="AS17" s="84"/>
      <c r="AT17" s="84"/>
      <c r="AU17" s="84"/>
      <c r="AV17" s="84"/>
      <c r="AX17" s="84"/>
      <c r="AY17" s="84"/>
    </row>
    <row r="18" spans="2:51" x14ac:dyDescent="0.35">
      <c r="B18" s="101">
        <v>2018</v>
      </c>
      <c r="C18" s="106">
        <v>55399.668326399995</v>
      </c>
      <c r="D18" s="106">
        <v>118427.99768579999</v>
      </c>
      <c r="E18" s="106"/>
      <c r="F18" s="106">
        <v>57265.323926112505</v>
      </c>
      <c r="G18" s="106">
        <v>9263.5992318779954</v>
      </c>
      <c r="H18" s="106">
        <v>27237.875744010013</v>
      </c>
      <c r="I18" s="106">
        <v>1407.414025839</v>
      </c>
      <c r="J18" s="106">
        <v>78653.453079098981</v>
      </c>
      <c r="K18" s="106"/>
      <c r="L18" s="106">
        <v>95174.212931399976</v>
      </c>
      <c r="M18" s="102">
        <v>173827.66601219994</v>
      </c>
      <c r="N18" s="5"/>
      <c r="O18" s="82"/>
      <c r="P18" s="82"/>
      <c r="Q18" s="82"/>
      <c r="R18" s="82"/>
      <c r="S18" s="82"/>
      <c r="T18" s="82"/>
      <c r="U18" s="82"/>
      <c r="V18" s="82"/>
      <c r="X18" s="82"/>
      <c r="Y18" s="82"/>
      <c r="AD18" s="82"/>
      <c r="AE18" s="82"/>
      <c r="AG18" s="82"/>
      <c r="AH18" s="82"/>
      <c r="AI18" s="82"/>
      <c r="AJ18" s="82"/>
      <c r="AL18" s="82"/>
      <c r="AM18" s="82"/>
      <c r="AP18" s="84"/>
      <c r="AQ18" s="84"/>
      <c r="AS18" s="84"/>
      <c r="AT18" s="84"/>
      <c r="AU18" s="84"/>
      <c r="AV18" s="84"/>
      <c r="AX18" s="84"/>
      <c r="AY18" s="84"/>
    </row>
    <row r="19" spans="2:51" x14ac:dyDescent="0.35">
      <c r="B19" s="101">
        <v>2019</v>
      </c>
      <c r="C19" s="106">
        <v>54128.298486899977</v>
      </c>
      <c r="D19" s="106">
        <v>110775.42275560007</v>
      </c>
      <c r="E19" s="100"/>
      <c r="F19" s="106">
        <v>53800.433436732601</v>
      </c>
      <c r="G19" s="106">
        <v>8758.4548532553999</v>
      </c>
      <c r="H19" s="106">
        <v>25263.071130610013</v>
      </c>
      <c r="I19" s="106">
        <v>1869.8234790170009</v>
      </c>
      <c r="J19" s="106">
        <v>75211.938345854709</v>
      </c>
      <c r="K19" s="100"/>
      <c r="L19" s="106">
        <v>89691.782895909011</v>
      </c>
      <c r="M19" s="102">
        <v>164903.72124249992</v>
      </c>
      <c r="N19" s="1"/>
      <c r="O19" s="82"/>
      <c r="P19" s="82"/>
      <c r="Q19" s="82"/>
      <c r="R19" s="82"/>
      <c r="S19" s="82"/>
      <c r="T19" s="82"/>
      <c r="U19" s="82"/>
      <c r="V19" s="82"/>
      <c r="X19" s="82"/>
      <c r="Y19" s="82"/>
    </row>
    <row r="20" spans="2:51" x14ac:dyDescent="0.35">
      <c r="B20" s="101">
        <v>2020</v>
      </c>
      <c r="C20" s="106">
        <v>48590.951515600012</v>
      </c>
      <c r="D20" s="106">
        <v>96777.850598600096</v>
      </c>
      <c r="E20" s="100"/>
      <c r="F20" s="106">
        <v>49431.428415281604</v>
      </c>
      <c r="G20" s="106">
        <v>8566.6891311259969</v>
      </c>
      <c r="H20" s="106">
        <v>23545.120448239988</v>
      </c>
      <c r="I20" s="106">
        <v>-172.116501919</v>
      </c>
      <c r="J20" s="106">
        <v>63997.68062172499</v>
      </c>
      <c r="K20" s="100"/>
      <c r="L20" s="106">
        <v>81371.121489460013</v>
      </c>
      <c r="M20" s="102">
        <v>145368.80211420002</v>
      </c>
      <c r="N20" s="1"/>
      <c r="O20" s="82"/>
      <c r="P20" s="82"/>
      <c r="Q20" s="82"/>
      <c r="R20" s="82"/>
      <c r="S20" s="82"/>
      <c r="T20" s="82"/>
      <c r="U20" s="82"/>
      <c r="V20" s="82"/>
      <c r="X20" s="82"/>
      <c r="Y20" s="82"/>
    </row>
    <row r="21" spans="2:51" x14ac:dyDescent="0.35">
      <c r="B21" s="101">
        <v>2021</v>
      </c>
      <c r="C21" s="106">
        <v>50620.213836600014</v>
      </c>
      <c r="D21" s="106">
        <v>112574.57366039997</v>
      </c>
      <c r="E21" s="100"/>
      <c r="F21" s="106">
        <v>52739.097975365316</v>
      </c>
      <c r="G21" s="106">
        <v>8282.9826544549996</v>
      </c>
      <c r="H21" s="106">
        <v>26227.874448610004</v>
      </c>
      <c r="I21" s="106">
        <v>-459.87230363969996</v>
      </c>
      <c r="J21" s="106">
        <v>76404.704721257993</v>
      </c>
      <c r="K21" s="100"/>
      <c r="L21" s="106">
        <v>86790.082773830043</v>
      </c>
      <c r="M21" s="102">
        <v>163194.78749700004</v>
      </c>
      <c r="N21" s="96"/>
      <c r="O21" s="82"/>
      <c r="P21" s="82"/>
      <c r="Q21" s="82"/>
      <c r="R21" s="82"/>
      <c r="S21" s="82"/>
      <c r="T21" s="82"/>
      <c r="U21" s="82"/>
      <c r="V21" s="82"/>
      <c r="X21" s="82"/>
      <c r="Y21" s="82"/>
    </row>
    <row r="22" spans="2:51" x14ac:dyDescent="0.35">
      <c r="B22" s="101">
        <v>2022</v>
      </c>
      <c r="C22" s="106">
        <v>49424.790373400014</v>
      </c>
      <c r="D22" s="106">
        <v>113123.87957730002</v>
      </c>
      <c r="E22" s="100"/>
      <c r="F22" s="106">
        <v>50568.760909371718</v>
      </c>
      <c r="G22" s="106">
        <v>7810.0156538729998</v>
      </c>
      <c r="H22" s="106">
        <v>24685.553849989999</v>
      </c>
      <c r="I22" s="106">
        <v>2235.7807851042994</v>
      </c>
      <c r="J22" s="106">
        <v>77248.558748905984</v>
      </c>
      <c r="K22" s="100"/>
      <c r="L22" s="106">
        <v>85300.111197200007</v>
      </c>
      <c r="M22" s="102">
        <v>162548.66995070007</v>
      </c>
      <c r="N22" s="96"/>
      <c r="O22" s="82"/>
      <c r="P22" s="82"/>
      <c r="Q22" s="82"/>
      <c r="R22" s="82"/>
      <c r="S22" s="82"/>
      <c r="T22" s="82"/>
      <c r="U22" s="82"/>
      <c r="V22" s="82"/>
      <c r="X22" s="82"/>
      <c r="Y22" s="82"/>
    </row>
    <row r="23" spans="2:51" x14ac:dyDescent="0.35">
      <c r="B23" s="101">
        <v>2023</v>
      </c>
      <c r="C23" s="106">
        <v>48587.928853400022</v>
      </c>
      <c r="D23" s="106">
        <v>99163.705119800012</v>
      </c>
      <c r="E23" s="100"/>
      <c r="F23" s="106">
        <v>46489.994839973893</v>
      </c>
      <c r="G23" s="106">
        <v>7391.611472102999</v>
      </c>
      <c r="H23" s="106">
        <v>22451.343905550009</v>
      </c>
      <c r="I23" s="106">
        <v>-688.77806937629032</v>
      </c>
      <c r="J23" s="106">
        <v>72107.461825129023</v>
      </c>
      <c r="K23" s="100"/>
      <c r="L23" s="106">
        <v>75644.172149270002</v>
      </c>
      <c r="M23" s="102">
        <v>147751.63397320005</v>
      </c>
      <c r="N23" s="96"/>
      <c r="O23" s="82"/>
      <c r="P23" s="82"/>
      <c r="Q23" s="82"/>
      <c r="R23" s="82"/>
      <c r="S23" s="82"/>
      <c r="T23" s="82"/>
      <c r="U23" s="82"/>
      <c r="V23" s="82"/>
      <c r="X23" s="82"/>
      <c r="Y23" s="82"/>
    </row>
    <row r="24" spans="2:51" x14ac:dyDescent="0.35">
      <c r="B24" s="103">
        <v>2024</v>
      </c>
      <c r="C24" s="104">
        <v>52106.102970500004</v>
      </c>
      <c r="D24" s="104">
        <v>100331.32925430004</v>
      </c>
      <c r="E24" s="104"/>
      <c r="F24" s="104">
        <v>48710.922411096995</v>
      </c>
      <c r="G24" s="104">
        <v>7328.4386678033979</v>
      </c>
      <c r="H24" s="104">
        <v>22784.503803930005</v>
      </c>
      <c r="I24" s="104">
        <v>323.84269310550002</v>
      </c>
      <c r="J24" s="104">
        <v>73289.724651349985</v>
      </c>
      <c r="K24" s="104"/>
      <c r="L24" s="104">
        <v>79147.707574399974</v>
      </c>
      <c r="M24" s="105">
        <v>152437.43222480005</v>
      </c>
      <c r="N24" s="96"/>
      <c r="O24" s="117"/>
      <c r="P24" s="82"/>
      <c r="Q24" s="82"/>
      <c r="R24" s="82"/>
      <c r="S24" s="82"/>
      <c r="T24" s="82"/>
      <c r="U24" s="82"/>
      <c r="V24" s="82"/>
      <c r="X24" s="82"/>
      <c r="Y24" s="82"/>
    </row>
    <row r="25" spans="2:51" x14ac:dyDescent="0.35"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1"/>
      <c r="P25" s="87"/>
      <c r="Q25" s="87"/>
      <c r="R25" s="87"/>
      <c r="S25" s="82"/>
      <c r="T25" s="87"/>
      <c r="U25" s="87"/>
      <c r="V25" s="87"/>
      <c r="W25" s="87"/>
      <c r="Y25" s="87"/>
      <c r="Z25" s="87"/>
      <c r="AB25" s="87"/>
    </row>
    <row r="26" spans="2:51" x14ac:dyDescent="0.35">
      <c r="B26" s="100" t="s">
        <v>36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P26" s="83"/>
      <c r="Q26" s="95"/>
      <c r="R26" s="1"/>
      <c r="S26" s="1"/>
      <c r="T26" s="1"/>
      <c r="U26" s="1"/>
      <c r="V26" s="1"/>
      <c r="W26" s="1"/>
      <c r="X26" s="1"/>
    </row>
    <row r="27" spans="2:51" x14ac:dyDescent="0.35">
      <c r="B27" s="100" t="s">
        <v>45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P27" s="1"/>
      <c r="Q27" s="1"/>
      <c r="R27" s="1"/>
      <c r="S27" s="1"/>
      <c r="T27" s="1"/>
      <c r="U27" s="1"/>
      <c r="V27" s="1"/>
      <c r="W27" s="1"/>
      <c r="X27" s="1"/>
    </row>
    <row r="28" spans="2:51" x14ac:dyDescent="0.35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P28" s="1"/>
      <c r="Q28" s="1"/>
      <c r="R28" s="1"/>
      <c r="S28" s="1"/>
      <c r="T28" s="1"/>
      <c r="U28" s="1"/>
      <c r="V28" s="1"/>
      <c r="W28" s="1"/>
      <c r="X28" s="1"/>
    </row>
    <row r="29" spans="2:51" x14ac:dyDescent="0.35">
      <c r="B29" t="s">
        <v>39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Q29" s="1"/>
      <c r="R29" s="1"/>
      <c r="S29" s="1"/>
      <c r="T29" s="1"/>
      <c r="U29" s="1"/>
      <c r="V29" s="1"/>
      <c r="W29" s="1"/>
      <c r="X29" s="1"/>
    </row>
    <row r="30" spans="2:51" x14ac:dyDescent="0.35">
      <c r="B30" t="s">
        <v>37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Q30" s="1"/>
      <c r="R30" s="1"/>
      <c r="S30" s="1"/>
      <c r="T30" s="1"/>
      <c r="U30" s="1"/>
      <c r="V30" s="1"/>
      <c r="W30" s="1"/>
      <c r="X30" s="1"/>
    </row>
    <row r="31" spans="2:51" x14ac:dyDescent="0.3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P31" s="1"/>
      <c r="Q31" s="1"/>
      <c r="R31" s="1"/>
      <c r="S31" s="1"/>
      <c r="T31" s="1"/>
      <c r="U31" s="1"/>
      <c r="V31" s="1"/>
      <c r="W31" s="1"/>
      <c r="X31" s="1"/>
    </row>
    <row r="32" spans="2:51" x14ac:dyDescent="0.3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P32" s="1"/>
      <c r="Q32" s="1"/>
      <c r="R32" s="1"/>
      <c r="S32" s="1"/>
      <c r="T32" s="1"/>
      <c r="U32" s="1"/>
      <c r="V32" s="1"/>
      <c r="W32" s="1"/>
      <c r="X32" s="1"/>
    </row>
    <row r="33" spans="3:24" x14ac:dyDescent="0.3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P33" s="1"/>
      <c r="Q33" s="1"/>
      <c r="R33" s="1"/>
      <c r="S33" s="1"/>
      <c r="T33" s="1"/>
      <c r="U33" s="1"/>
      <c r="V33" s="1"/>
      <c r="W33" s="1"/>
      <c r="X33" s="1"/>
    </row>
    <row r="34" spans="3:24" x14ac:dyDescent="0.3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P34" s="1"/>
      <c r="Q34" s="1"/>
      <c r="R34" s="1"/>
      <c r="S34" s="1"/>
      <c r="T34" s="1"/>
      <c r="U34" s="1"/>
      <c r="V34" s="1"/>
      <c r="W34" s="1"/>
      <c r="X34" s="1"/>
    </row>
    <row r="35" spans="3:24" x14ac:dyDescent="0.3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P35" s="1"/>
      <c r="Q35" s="1"/>
      <c r="R35" s="1"/>
      <c r="S35" s="1"/>
      <c r="T35" s="1"/>
      <c r="U35" s="1"/>
      <c r="V35" s="1"/>
      <c r="W35" s="1"/>
      <c r="X35" s="1"/>
    </row>
    <row r="36" spans="3:24" x14ac:dyDescent="0.3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P36" s="1"/>
      <c r="Q36" s="1"/>
      <c r="R36" s="1"/>
      <c r="S36" s="1"/>
      <c r="T36" s="1"/>
      <c r="U36" s="1"/>
      <c r="V36" s="1"/>
      <c r="W36" s="1"/>
      <c r="X36" s="1"/>
    </row>
    <row r="37" spans="3:24" x14ac:dyDescent="0.3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P37" s="1"/>
      <c r="Q37" s="1"/>
      <c r="R37" s="1"/>
      <c r="S37" s="1"/>
      <c r="T37" s="1"/>
      <c r="U37" s="1"/>
      <c r="V37" s="1"/>
      <c r="W37" s="1"/>
      <c r="X37" s="1"/>
    </row>
    <row r="38" spans="3:24" x14ac:dyDescent="0.3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P38" s="1"/>
      <c r="Q38" s="1"/>
      <c r="R38" s="1"/>
      <c r="S38" s="1"/>
      <c r="T38" s="1"/>
      <c r="U38" s="1"/>
      <c r="V38" s="1"/>
      <c r="W38" s="1"/>
      <c r="X38" s="1"/>
    </row>
    <row r="39" spans="3:24" x14ac:dyDescent="0.3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P39" s="1"/>
      <c r="Q39" s="1"/>
      <c r="R39" s="1"/>
      <c r="S39" s="1"/>
      <c r="T39" s="1"/>
      <c r="U39" s="1"/>
      <c r="V39" s="1"/>
      <c r="W39" s="1"/>
      <c r="X39" s="1"/>
    </row>
    <row r="40" spans="3:24" x14ac:dyDescent="0.3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P40" s="1"/>
      <c r="Q40" s="1"/>
      <c r="R40" s="1"/>
      <c r="S40" s="1"/>
      <c r="T40" s="1"/>
      <c r="U40" s="1"/>
      <c r="V40" s="1"/>
      <c r="W40" s="1"/>
      <c r="X40" s="1"/>
    </row>
    <row r="41" spans="3:24" x14ac:dyDescent="0.3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P41" s="1"/>
      <c r="Q41" s="1"/>
      <c r="R41" s="1"/>
      <c r="S41" s="1"/>
      <c r="T41" s="1"/>
      <c r="U41" s="1"/>
      <c r="V41" s="1"/>
      <c r="W41" s="1"/>
      <c r="X41" s="1"/>
    </row>
    <row r="42" spans="3:24" x14ac:dyDescent="0.3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P42" s="1"/>
      <c r="Q42" s="1"/>
      <c r="R42" s="1"/>
      <c r="S42" s="1"/>
      <c r="T42" s="1"/>
      <c r="U42" s="1"/>
      <c r="V42" s="1"/>
      <c r="W42" s="1"/>
      <c r="X42" s="1"/>
    </row>
    <row r="43" spans="3:24" x14ac:dyDescent="0.3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P43" s="1"/>
      <c r="Q43" s="1"/>
      <c r="R43" s="1"/>
      <c r="S43" s="1"/>
      <c r="T43" s="1"/>
      <c r="U43" s="1"/>
      <c r="V43" s="1"/>
      <c r="W43" s="1"/>
      <c r="X43" s="1"/>
    </row>
    <row r="44" spans="3:24" x14ac:dyDescent="0.3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P44" s="1"/>
      <c r="Q44" s="1"/>
      <c r="R44" s="1"/>
      <c r="S44" s="1"/>
      <c r="T44" s="1"/>
      <c r="U44" s="1"/>
      <c r="V44" s="1"/>
      <c r="W44" s="1"/>
      <c r="X44" s="1"/>
    </row>
    <row r="45" spans="3:24" x14ac:dyDescent="0.3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P45" s="1"/>
      <c r="Q45" s="1"/>
      <c r="R45" s="1"/>
      <c r="S45" s="1"/>
      <c r="T45" s="1"/>
      <c r="U45" s="1"/>
      <c r="V45" s="1"/>
      <c r="W45" s="1"/>
      <c r="X45" s="1"/>
    </row>
    <row r="46" spans="3:24" x14ac:dyDescent="0.3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P46" s="1"/>
      <c r="Q46" s="1"/>
      <c r="R46" s="1"/>
      <c r="S46" s="1"/>
      <c r="T46" s="1"/>
      <c r="U46" s="1"/>
      <c r="V46" s="1"/>
      <c r="W46" s="1"/>
      <c r="X46" s="1"/>
    </row>
    <row r="47" spans="3:24" x14ac:dyDescent="0.3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P47" s="1"/>
      <c r="Q47" s="1"/>
      <c r="R47" s="1"/>
      <c r="S47" s="1"/>
      <c r="T47" s="1"/>
      <c r="U47" s="1"/>
      <c r="V47" s="1"/>
      <c r="W47" s="1"/>
      <c r="X47" s="1"/>
    </row>
    <row r="48" spans="3:24" x14ac:dyDescent="0.35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P48" s="1"/>
      <c r="Q48" s="1"/>
      <c r="R48" s="1"/>
      <c r="S48" s="1"/>
      <c r="T48" s="1"/>
      <c r="U48" s="1"/>
      <c r="V48" s="1"/>
      <c r="W48" s="1"/>
      <c r="X48" s="1"/>
    </row>
    <row r="49" spans="3:24" x14ac:dyDescent="0.3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P49" s="1"/>
      <c r="Q49" s="1"/>
      <c r="R49" s="1"/>
      <c r="S49" s="1"/>
      <c r="T49" s="1"/>
      <c r="U49" s="1"/>
      <c r="V49" s="1"/>
      <c r="W49" s="1"/>
      <c r="X49" s="1"/>
    </row>
    <row r="50" spans="3:24" x14ac:dyDescent="0.3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P50" s="1"/>
      <c r="Q50" s="1"/>
      <c r="R50" s="1"/>
      <c r="S50" s="1"/>
      <c r="T50" s="1"/>
      <c r="U50" s="1"/>
      <c r="V50" s="1"/>
      <c r="W50" s="1"/>
      <c r="X50" s="1"/>
    </row>
    <row r="51" spans="3:24" x14ac:dyDescent="0.35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P51" s="1"/>
      <c r="Q51" s="1"/>
      <c r="R51" s="1"/>
      <c r="S51" s="1"/>
      <c r="T51" s="1"/>
      <c r="U51" s="1"/>
      <c r="V51" s="1"/>
      <c r="W51" s="1"/>
      <c r="X51" s="1"/>
    </row>
    <row r="52" spans="3:24" x14ac:dyDescent="0.35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P52" s="1"/>
      <c r="Q52" s="1"/>
      <c r="R52" s="1"/>
      <c r="S52" s="1"/>
      <c r="T52" s="1"/>
      <c r="U52" s="1"/>
      <c r="V52" s="1"/>
      <c r="W52" s="1"/>
      <c r="X52" s="1"/>
    </row>
    <row r="53" spans="3:24" x14ac:dyDescent="0.35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P53" s="1"/>
      <c r="Q53" s="1"/>
      <c r="R53" s="1"/>
      <c r="S53" s="1"/>
      <c r="T53" s="1"/>
      <c r="U53" s="1"/>
      <c r="V53" s="1"/>
      <c r="W53" s="1"/>
      <c r="X53" s="1"/>
    </row>
    <row r="54" spans="3:24" x14ac:dyDescent="0.3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P54" s="1"/>
      <c r="Q54" s="1"/>
      <c r="R54" s="1"/>
      <c r="S54" s="1"/>
      <c r="T54" s="1"/>
      <c r="U54" s="1"/>
      <c r="V54" s="1"/>
      <c r="W54" s="1"/>
      <c r="X54" s="1"/>
    </row>
    <row r="55" spans="3:24" x14ac:dyDescent="0.35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P55" s="1"/>
      <c r="Q55" s="1"/>
      <c r="R55" s="1"/>
      <c r="S55" s="1"/>
      <c r="T55" s="1"/>
      <c r="U55" s="1"/>
      <c r="V55" s="1"/>
      <c r="W55" s="1"/>
      <c r="X55" s="1"/>
    </row>
    <row r="56" spans="3:24" x14ac:dyDescent="0.3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P56" s="1"/>
      <c r="Q56" s="1"/>
      <c r="R56" s="1"/>
      <c r="S56" s="1"/>
      <c r="T56" s="1"/>
      <c r="U56" s="1"/>
      <c r="V56" s="1"/>
      <c r="W56" s="1"/>
      <c r="X56" s="1"/>
    </row>
    <row r="57" spans="3:24" x14ac:dyDescent="0.3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P57" s="1"/>
      <c r="Q57" s="1"/>
      <c r="R57" s="1"/>
      <c r="S57" s="1"/>
      <c r="T57" s="1"/>
      <c r="U57" s="1"/>
      <c r="V57" s="1"/>
      <c r="W57" s="1"/>
      <c r="X57" s="1"/>
    </row>
    <row r="58" spans="3:24" x14ac:dyDescent="0.3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P58" s="1"/>
      <c r="Q58" s="1"/>
      <c r="R58" s="1"/>
      <c r="S58" s="1"/>
      <c r="T58" s="1"/>
      <c r="U58" s="1"/>
      <c r="V58" s="1"/>
      <c r="W58" s="1"/>
      <c r="X58" s="1"/>
    </row>
    <row r="59" spans="3:24" x14ac:dyDescent="0.3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P59" s="1"/>
      <c r="Q59" s="1"/>
      <c r="R59" s="1"/>
      <c r="S59" s="1"/>
      <c r="T59" s="1"/>
      <c r="U59" s="1"/>
      <c r="V59" s="1"/>
      <c r="W59" s="1"/>
      <c r="X59" s="1"/>
    </row>
    <row r="60" spans="3:24" x14ac:dyDescent="0.3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P60" s="1"/>
      <c r="Q60" s="1"/>
      <c r="R60" s="1"/>
      <c r="S60" s="1"/>
      <c r="T60" s="1"/>
      <c r="U60" s="1"/>
      <c r="V60" s="1"/>
      <c r="W60" s="1"/>
      <c r="X60" s="1"/>
    </row>
    <row r="61" spans="3:24" x14ac:dyDescent="0.3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P61" s="1"/>
      <c r="Q61" s="1"/>
      <c r="R61" s="1"/>
      <c r="S61" s="1"/>
      <c r="T61" s="1"/>
      <c r="U61" s="1"/>
      <c r="V61" s="1"/>
      <c r="W61" s="1"/>
      <c r="X61" s="1"/>
    </row>
    <row r="62" spans="3:24" x14ac:dyDescent="0.3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P62" s="1"/>
      <c r="Q62" s="1"/>
      <c r="R62" s="1"/>
      <c r="S62" s="1"/>
      <c r="T62" s="1"/>
      <c r="U62" s="1"/>
      <c r="V62" s="1"/>
      <c r="W62" s="1"/>
      <c r="X62" s="1"/>
    </row>
    <row r="63" spans="3:24" x14ac:dyDescent="0.3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P63" s="1"/>
      <c r="Q63" s="1"/>
      <c r="R63" s="1"/>
      <c r="S63" s="1"/>
      <c r="T63" s="1"/>
      <c r="U63" s="1"/>
      <c r="V63" s="1"/>
      <c r="W63" s="1"/>
      <c r="X63" s="1"/>
    </row>
    <row r="64" spans="3:24" x14ac:dyDescent="0.3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P64" s="1"/>
      <c r="Q64" s="1"/>
      <c r="R64" s="1"/>
      <c r="S64" s="1"/>
      <c r="T64" s="1"/>
      <c r="U64" s="1"/>
      <c r="V64" s="1"/>
      <c r="W64" s="1"/>
      <c r="X64" s="1"/>
    </row>
    <row r="65" spans="3:24" x14ac:dyDescent="0.3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P65" s="1"/>
      <c r="Q65" s="1"/>
      <c r="R65" s="1"/>
      <c r="S65" s="1"/>
      <c r="T65" s="1"/>
      <c r="U65" s="1"/>
      <c r="V65" s="1"/>
      <c r="W65" s="1"/>
      <c r="X65" s="1"/>
    </row>
    <row r="66" spans="3:24" x14ac:dyDescent="0.3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P66" s="1"/>
      <c r="Q66" s="1"/>
      <c r="R66" s="1"/>
      <c r="S66" s="1"/>
      <c r="T66" s="1"/>
      <c r="U66" s="1"/>
      <c r="V66" s="1"/>
      <c r="W66" s="1"/>
      <c r="X66" s="1"/>
    </row>
    <row r="67" spans="3:24" x14ac:dyDescent="0.3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P67" s="1"/>
      <c r="Q67" s="1"/>
      <c r="R67" s="1"/>
      <c r="S67" s="1"/>
      <c r="T67" s="1"/>
      <c r="U67" s="1"/>
      <c r="V67" s="1"/>
      <c r="W67" s="1"/>
      <c r="X67" s="1"/>
    </row>
    <row r="68" spans="3:24" x14ac:dyDescent="0.3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P68" s="1"/>
      <c r="Q68" s="1"/>
      <c r="R68" s="1"/>
      <c r="S68" s="1"/>
      <c r="T68" s="1"/>
      <c r="U68" s="1"/>
      <c r="V68" s="1"/>
      <c r="W68" s="1"/>
      <c r="X68" s="1"/>
    </row>
    <row r="69" spans="3:24" x14ac:dyDescent="0.3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P69" s="1"/>
      <c r="Q69" s="1"/>
      <c r="R69" s="1"/>
      <c r="S69" s="1"/>
      <c r="T69" s="1"/>
      <c r="U69" s="1"/>
      <c r="V69" s="1"/>
      <c r="W69" s="1"/>
      <c r="X69" s="1"/>
    </row>
    <row r="70" spans="3:24" x14ac:dyDescent="0.3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P70" s="1"/>
      <c r="Q70" s="1"/>
      <c r="R70" s="1"/>
      <c r="S70" s="1"/>
      <c r="T70" s="1"/>
      <c r="U70" s="1"/>
      <c r="V70" s="1"/>
      <c r="W70" s="1"/>
      <c r="X70" s="1"/>
    </row>
    <row r="71" spans="3:24" x14ac:dyDescent="0.3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P71" s="1"/>
      <c r="Q71" s="1"/>
      <c r="R71" s="1"/>
      <c r="S71" s="1"/>
      <c r="T71" s="1"/>
      <c r="U71" s="1"/>
      <c r="V71" s="1"/>
      <c r="W71" s="1"/>
      <c r="X71" s="1"/>
    </row>
    <row r="72" spans="3:24" x14ac:dyDescent="0.35">
      <c r="C72" s="1" t="s">
        <v>14</v>
      </c>
      <c r="D72" s="1"/>
      <c r="E72" s="1"/>
      <c r="F72" s="1"/>
      <c r="G72" s="1"/>
      <c r="H72" s="1"/>
      <c r="I72" s="1"/>
      <c r="J72" s="1"/>
      <c r="K72" s="1"/>
      <c r="L72" s="1"/>
      <c r="M72" s="1"/>
      <c r="P72" s="1"/>
      <c r="Q72" s="1"/>
      <c r="R72" s="1"/>
      <c r="S72" s="1"/>
      <c r="T72" s="1"/>
      <c r="U72" s="1"/>
      <c r="V72" s="1"/>
      <c r="W72" s="1"/>
      <c r="X72" s="1"/>
    </row>
    <row r="73" spans="3:24" x14ac:dyDescent="0.35">
      <c r="C73" s="1" t="s">
        <v>15</v>
      </c>
      <c r="P73" s="1"/>
    </row>
    <row r="74" spans="3:24" x14ac:dyDescent="0.35">
      <c r="P74" s="1"/>
    </row>
    <row r="97" spans="2:6" x14ac:dyDescent="0.35">
      <c r="C97" s="67"/>
      <c r="F97" s="75"/>
    </row>
    <row r="98" spans="2:6" x14ac:dyDescent="0.35">
      <c r="F98" s="75"/>
    </row>
    <row r="99" spans="2:6" x14ac:dyDescent="0.35">
      <c r="B99" s="67"/>
      <c r="F99" s="75"/>
    </row>
    <row r="100" spans="2:6" x14ac:dyDescent="0.35">
      <c r="B100" s="67"/>
      <c r="F100" s="75"/>
    </row>
    <row r="101" spans="2:6" x14ac:dyDescent="0.35">
      <c r="B101" s="67"/>
      <c r="F101" s="76"/>
    </row>
    <row r="102" spans="2:6" x14ac:dyDescent="0.35">
      <c r="B102" s="72" t="s">
        <v>46</v>
      </c>
      <c r="F102" s="72" t="s">
        <v>53</v>
      </c>
    </row>
    <row r="103" spans="2:6" x14ac:dyDescent="0.35">
      <c r="B103" s="69">
        <v>46310</v>
      </c>
      <c r="F103" s="69">
        <v>46310</v>
      </c>
    </row>
    <row r="104" spans="2:6" x14ac:dyDescent="0.35">
      <c r="B104" s="73"/>
      <c r="F104" s="73"/>
    </row>
    <row r="105" spans="2:6" x14ac:dyDescent="0.35">
      <c r="B105" s="72" t="s">
        <v>47</v>
      </c>
      <c r="F105" s="72" t="s">
        <v>54</v>
      </c>
    </row>
    <row r="106" spans="2:6" x14ac:dyDescent="0.35">
      <c r="B106" s="73" t="s">
        <v>59</v>
      </c>
      <c r="F106" s="73" t="s">
        <v>62</v>
      </c>
    </row>
    <row r="107" spans="2:6" x14ac:dyDescent="0.35">
      <c r="B107" s="73"/>
      <c r="F107" s="67"/>
    </row>
    <row r="108" spans="2:6" x14ac:dyDescent="0.35">
      <c r="B108" s="72" t="s">
        <v>49</v>
      </c>
      <c r="F108" s="72" t="s">
        <v>56</v>
      </c>
    </row>
    <row r="109" spans="2:6" x14ac:dyDescent="0.35">
      <c r="B109" s="74" t="s">
        <v>60</v>
      </c>
      <c r="F109" s="74" t="s">
        <v>63</v>
      </c>
    </row>
    <row r="110" spans="2:6" x14ac:dyDescent="0.35">
      <c r="B110" s="74" t="s">
        <v>79</v>
      </c>
      <c r="F110" s="74" t="s">
        <v>80</v>
      </c>
    </row>
    <row r="111" spans="2:6" x14ac:dyDescent="0.35">
      <c r="B111" s="74" t="s">
        <v>61</v>
      </c>
      <c r="F111" s="74" t="s">
        <v>64</v>
      </c>
    </row>
    <row r="112" spans="2:6" x14ac:dyDescent="0.35">
      <c r="B112" s="67" t="s">
        <v>65</v>
      </c>
      <c r="F112" s="74" t="s">
        <v>66</v>
      </c>
    </row>
    <row r="114" spans="2:6" x14ac:dyDescent="0.35">
      <c r="B114" s="74" t="s">
        <v>76</v>
      </c>
      <c r="F114" s="74" t="s">
        <v>76</v>
      </c>
    </row>
    <row r="115" spans="2:6" x14ac:dyDescent="0.35">
      <c r="B115" s="74" t="s">
        <v>78</v>
      </c>
      <c r="F115" s="74" t="s">
        <v>94</v>
      </c>
    </row>
    <row r="116" spans="2:6" x14ac:dyDescent="0.35">
      <c r="B116" s="74" t="s">
        <v>77</v>
      </c>
      <c r="F116" s="74" t="s">
        <v>95</v>
      </c>
    </row>
    <row r="117" spans="2:6" x14ac:dyDescent="0.35">
      <c r="B117" s="67" t="s">
        <v>65</v>
      </c>
      <c r="F117" s="67" t="s">
        <v>66</v>
      </c>
    </row>
    <row r="119" spans="2:6" x14ac:dyDescent="0.35">
      <c r="B119" s="74" t="s">
        <v>93</v>
      </c>
      <c r="F119" s="74" t="s">
        <v>93</v>
      </c>
    </row>
    <row r="120" spans="2:6" x14ac:dyDescent="0.35">
      <c r="B120" s="74" t="s">
        <v>105</v>
      </c>
      <c r="F120" s="74" t="s">
        <v>105</v>
      </c>
    </row>
    <row r="121" spans="2:6" x14ac:dyDescent="0.35">
      <c r="B121" s="74" t="s">
        <v>96</v>
      </c>
      <c r="F121" s="74" t="s">
        <v>96</v>
      </c>
    </row>
    <row r="122" spans="2:6" x14ac:dyDescent="0.35">
      <c r="B122" s="67" t="s">
        <v>65</v>
      </c>
      <c r="F122" s="67" t="s">
        <v>65</v>
      </c>
    </row>
  </sheetData>
  <mergeCells count="4">
    <mergeCell ref="C5:D5"/>
    <mergeCell ref="F5:J5"/>
    <mergeCell ref="C4:D4"/>
    <mergeCell ref="F4:J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autoPageBreaks="0"/>
  </sheetPr>
  <dimension ref="B1:P104"/>
  <sheetViews>
    <sheetView zoomScaleNormal="100" workbookViewId="0">
      <selection activeCell="A27" sqref="A27"/>
    </sheetView>
  </sheetViews>
  <sheetFormatPr defaultRowHeight="14.5" x14ac:dyDescent="0.35"/>
  <cols>
    <col min="2" max="2" width="15.7265625" customWidth="1"/>
    <col min="3" max="3" width="12.7265625" customWidth="1"/>
    <col min="4" max="4" width="16.7265625" customWidth="1"/>
    <col min="5" max="5" width="12.1796875" customWidth="1"/>
    <col min="6" max="7" width="16.7265625" customWidth="1"/>
    <col min="8" max="9" width="20.453125" customWidth="1"/>
    <col min="10" max="10" width="13.453125" customWidth="1"/>
    <col min="11" max="11" width="6.7265625" customWidth="1"/>
    <col min="12" max="14" width="16.7265625" customWidth="1"/>
  </cols>
  <sheetData>
    <row r="1" spans="2:13" ht="15" x14ac:dyDescent="0.4">
      <c r="B1" s="7" t="s">
        <v>75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ht="15" x14ac:dyDescent="0.4">
      <c r="B2" s="1" t="s">
        <v>74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5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x14ac:dyDescent="0.35">
      <c r="B4" s="25"/>
      <c r="C4" s="121" t="s">
        <v>18</v>
      </c>
      <c r="D4" s="122"/>
      <c r="E4" s="18"/>
      <c r="F4" s="121" t="s">
        <v>19</v>
      </c>
      <c r="G4" s="122"/>
      <c r="H4" s="122"/>
      <c r="I4" s="122"/>
      <c r="J4" s="122"/>
      <c r="K4" s="18"/>
      <c r="L4" s="18"/>
      <c r="M4" s="26"/>
    </row>
    <row r="5" spans="2:13" x14ac:dyDescent="0.35">
      <c r="B5" s="27"/>
      <c r="C5" s="123" t="s">
        <v>20</v>
      </c>
      <c r="D5" s="124"/>
      <c r="E5" s="1"/>
      <c r="F5" s="123" t="s">
        <v>21</v>
      </c>
      <c r="G5" s="124"/>
      <c r="H5" s="124"/>
      <c r="I5" s="124"/>
      <c r="J5" s="124"/>
      <c r="K5" s="1"/>
      <c r="L5" s="1"/>
      <c r="M5" s="22"/>
    </row>
    <row r="6" spans="2:13" ht="39.5" x14ac:dyDescent="0.35">
      <c r="B6" s="78" t="s">
        <v>16</v>
      </c>
      <c r="C6" s="6" t="s">
        <v>42</v>
      </c>
      <c r="D6" s="6" t="s">
        <v>6</v>
      </c>
      <c r="E6" s="6"/>
      <c r="F6" s="6" t="s">
        <v>8</v>
      </c>
      <c r="G6" s="6" t="s">
        <v>4</v>
      </c>
      <c r="H6" s="6" t="s">
        <v>102</v>
      </c>
      <c r="I6" s="6" t="s">
        <v>98</v>
      </c>
      <c r="J6" s="6" t="s">
        <v>5</v>
      </c>
      <c r="K6" s="6"/>
      <c r="L6" s="6" t="s">
        <v>0</v>
      </c>
      <c r="M6" s="9" t="s">
        <v>1</v>
      </c>
    </row>
    <row r="7" spans="2:13" ht="39.5" x14ac:dyDescent="0.35">
      <c r="B7" s="78" t="s">
        <v>17</v>
      </c>
      <c r="C7" s="6" t="s">
        <v>41</v>
      </c>
      <c r="D7" s="6" t="s">
        <v>7</v>
      </c>
      <c r="E7" s="6"/>
      <c r="F7" s="6" t="s">
        <v>9</v>
      </c>
      <c r="G7" s="6" t="s">
        <v>12</v>
      </c>
      <c r="H7" s="6" t="s">
        <v>100</v>
      </c>
      <c r="I7" s="6" t="s">
        <v>103</v>
      </c>
      <c r="J7" s="6" t="s">
        <v>5</v>
      </c>
      <c r="K7" s="6"/>
      <c r="L7" s="6" t="s">
        <v>10</v>
      </c>
      <c r="M7" s="9" t="s">
        <v>11</v>
      </c>
    </row>
    <row r="8" spans="2:13" x14ac:dyDescent="0.35">
      <c r="B8" s="77">
        <v>2008</v>
      </c>
      <c r="C8" s="85">
        <f>1000*'2'!C8/('1'!$O8*1000)</f>
        <v>7.3116653722592329</v>
      </c>
      <c r="D8" s="85">
        <f>1000*'2'!D8/('1'!$O8*1000)</f>
        <v>14.796709792036284</v>
      </c>
      <c r="E8" s="85"/>
      <c r="F8" s="85">
        <f>1000*'2'!F8/('1'!$O8*1000)</f>
        <v>7.0672873647707597</v>
      </c>
      <c r="G8" s="85">
        <f>1000*'2'!G8/('1'!$O8*1000)</f>
        <v>1.1281296627116884</v>
      </c>
      <c r="H8" s="85">
        <f>1000*'2'!H8/('1'!$O8*1000)</f>
        <v>3.2447390063480821</v>
      </c>
      <c r="I8" s="85">
        <f>1000*'2'!I8/('1'!$O8*1000)</f>
        <v>0.10062791190121695</v>
      </c>
      <c r="J8" s="85">
        <f>1000*'2'!J8/('1'!$O8*1000)</f>
        <v>10.567591218576178</v>
      </c>
      <c r="K8" s="85"/>
      <c r="L8" s="85">
        <f>1000*'2'!L8/('1'!$O8*1000)</f>
        <v>11.540783945700902</v>
      </c>
      <c r="M8" s="86">
        <f>1000*'2'!M8/('1'!$O8*1000)</f>
        <v>22.108375164295516</v>
      </c>
    </row>
    <row r="9" spans="2:13" x14ac:dyDescent="0.35">
      <c r="B9" s="77">
        <v>2009</v>
      </c>
      <c r="C9" s="85">
        <f>1000*'2'!C9/('1'!$O9*1000)</f>
        <v>6.665324195902472</v>
      </c>
      <c r="D9" s="85">
        <f>1000*'2'!D9/('1'!$O9*1000)</f>
        <v>12.23812868009186</v>
      </c>
      <c r="E9" s="85"/>
      <c r="F9" s="85">
        <f>1000*'2'!F9/('1'!$O9*1000)</f>
        <v>6.9450008272439669</v>
      </c>
      <c r="G9" s="85">
        <f>1000*'2'!G9/('1'!$O9*1000)</f>
        <v>1.1227378230270544</v>
      </c>
      <c r="H9" s="85">
        <f>1000*'2'!H9/('1'!$O9*1000)</f>
        <v>2.7103773240069695</v>
      </c>
      <c r="I9" s="85">
        <f>1000*'2'!I9/('1'!$O9*1000)</f>
        <v>-0.44692416961322173</v>
      </c>
      <c r="J9" s="85">
        <f>1000*'2'!J9/('1'!$O9*1000)</f>
        <v>8.5722610714485654</v>
      </c>
      <c r="K9" s="85"/>
      <c r="L9" s="85">
        <f>1000*'2'!L9/('1'!$O9*1000)</f>
        <v>10.331191804665142</v>
      </c>
      <c r="M9" s="86">
        <f>1000*'2'!M9/('1'!$O9*1000)</f>
        <v>18.903452875994336</v>
      </c>
    </row>
    <row r="10" spans="2:13" x14ac:dyDescent="0.35">
      <c r="B10" s="77">
        <v>2010</v>
      </c>
      <c r="C10" s="85">
        <f>1000*'2'!C10/('1'!$O10*1000)</f>
        <v>7.2627092418357382</v>
      </c>
      <c r="D10" s="85">
        <f>1000*'2'!D10/('1'!$O10*1000)</f>
        <v>14.040631871162741</v>
      </c>
      <c r="E10" s="85"/>
      <c r="F10" s="85">
        <f>1000*'2'!F10/('1'!$O10*1000)</f>
        <v>7.3902458039900498</v>
      </c>
      <c r="G10" s="85">
        <f>1000*'2'!G10/('1'!$O10*1000)</f>
        <v>1.1912256672241872</v>
      </c>
      <c r="H10" s="85">
        <f>1000*'2'!H10/('1'!$O10*1000)</f>
        <v>2.9576478156040977</v>
      </c>
      <c r="I10" s="85">
        <f>1000*'2'!I10/('1'!$O10*1000)</f>
        <v>7.4346762803037619E-2</v>
      </c>
      <c r="J10" s="85">
        <f>1000*'2'!J10/('1'!$O10*1000)</f>
        <v>9.6898750639808018</v>
      </c>
      <c r="K10" s="85"/>
      <c r="L10" s="85">
        <f>1000*'2'!L10/('1'!$O10*1000)</f>
        <v>11.613466049214953</v>
      </c>
      <c r="M10" s="86">
        <f>1000*'2'!M10/('1'!$O10*1000)</f>
        <v>21.303341112998492</v>
      </c>
    </row>
    <row r="11" spans="2:13" x14ac:dyDescent="0.35">
      <c r="B11" s="77">
        <v>2011</v>
      </c>
      <c r="C11" s="85">
        <f>1000*'2'!C11/('1'!$O11*1000)</f>
        <v>6.6482242758007626</v>
      </c>
      <c r="D11" s="85">
        <f>1000*'2'!D11/('1'!$O11*1000)</f>
        <v>14.575508642937173</v>
      </c>
      <c r="E11" s="85"/>
      <c r="F11" s="85">
        <f>1000*'2'!F11/('1'!$O11*1000)</f>
        <v>7.0944863621936758</v>
      </c>
      <c r="G11" s="85">
        <f>1000*'2'!G11/('1'!$O11*1000)</f>
        <v>1.1445452156186984</v>
      </c>
      <c r="H11" s="85">
        <f>1000*'2'!H11/('1'!$O11*1000)</f>
        <v>3.0067879167951812</v>
      </c>
      <c r="I11" s="85">
        <f>1000*'2'!I11/('1'!$O11*1000)</f>
        <v>0.27565200339255785</v>
      </c>
      <c r="J11" s="85">
        <f>1000*'2'!J11/('1'!$O11*1000)</f>
        <v>9.702261420901479</v>
      </c>
      <c r="K11" s="85"/>
      <c r="L11" s="85">
        <f>1000*'2'!L11/('1'!$O11*1000)</f>
        <v>11.521471497922184</v>
      </c>
      <c r="M11" s="86">
        <f>1000*'2'!M11/('1'!$O11*1000)</f>
        <v>21.223732918737941</v>
      </c>
    </row>
    <row r="12" spans="2:13" x14ac:dyDescent="0.35">
      <c r="B12" s="77">
        <v>2012</v>
      </c>
      <c r="C12" s="85">
        <f>1000*'2'!C12/('1'!$O12*1000)</f>
        <v>6.227771951748089</v>
      </c>
      <c r="D12" s="85">
        <f>1000*'2'!D12/('1'!$O12*1000)</f>
        <v>13.375389804066948</v>
      </c>
      <c r="E12" s="85"/>
      <c r="F12" s="85">
        <f>1000*'2'!F12/('1'!$O12*1000)</f>
        <v>6.656760556469365</v>
      </c>
      <c r="G12" s="85">
        <f>1000*'2'!G12/('1'!$O12*1000)</f>
        <v>1.0784967657646707</v>
      </c>
      <c r="H12" s="85">
        <f>1000*'2'!H12/('1'!$O12*1000)</f>
        <v>2.8626580618641513</v>
      </c>
      <c r="I12" s="85">
        <f>1000*'2'!I12/('1'!$O12*1000)</f>
        <v>-6.1558490346844234E-2</v>
      </c>
      <c r="J12" s="85">
        <f>1000*'2'!J12/('1'!$O12*1000)</f>
        <v>9.0668048619006907</v>
      </c>
      <c r="K12" s="85"/>
      <c r="L12" s="85">
        <f>1000*'2'!L12/('1'!$O12*1000)</f>
        <v>10.536356893527874</v>
      </c>
      <c r="M12" s="86">
        <f>1000*'2'!M12/('1'!$O12*1000)</f>
        <v>19.603161755815048</v>
      </c>
    </row>
    <row r="13" spans="2:13" x14ac:dyDescent="0.35">
      <c r="B13" s="77">
        <v>2013</v>
      </c>
      <c r="C13" s="85">
        <f>1000*'2'!C13/('1'!$O13*1000)</f>
        <v>6.0095832508687028</v>
      </c>
      <c r="D13" s="85">
        <f>1000*'2'!D13/('1'!$O13*1000)</f>
        <v>12.615591746971228</v>
      </c>
      <c r="E13" s="85"/>
      <c r="F13" s="85">
        <f>1000*'2'!F13/('1'!$O13*1000)</f>
        <v>6.5858593560108059</v>
      </c>
      <c r="G13" s="85">
        <f>1000*'2'!G13/('1'!$O13*1000)</f>
        <v>1.0553005105959106</v>
      </c>
      <c r="H13" s="85">
        <f>1000*'2'!H13/('1'!$O13*1000)</f>
        <v>2.7880763054394153</v>
      </c>
      <c r="I13" s="85">
        <f>1000*'2'!I13/('1'!$O13*1000)</f>
        <v>5.3175924470529835E-3</v>
      </c>
      <c r="J13" s="85">
        <f>1000*'2'!J13/('1'!$O13*1000)</f>
        <v>8.190621233481572</v>
      </c>
      <c r="K13" s="85"/>
      <c r="L13" s="85">
        <f>1000*'2'!L13/('1'!$O13*1000)</f>
        <v>10.434553764659384</v>
      </c>
      <c r="M13" s="86">
        <f>1000*'2'!M13/('1'!$O13*1000)</f>
        <v>18.625174997839924</v>
      </c>
    </row>
    <row r="14" spans="2:13" x14ac:dyDescent="0.35">
      <c r="B14" s="77">
        <v>2014</v>
      </c>
      <c r="C14" s="85">
        <f>1000*'2'!C14/('1'!$O14*1000)</f>
        <v>5.7896179155567493</v>
      </c>
      <c r="D14" s="85">
        <f>1000*'2'!D14/('1'!$O14*1000)</f>
        <v>12.569451189304333</v>
      </c>
      <c r="E14" s="85"/>
      <c r="F14" s="85">
        <f>1000*'2'!F14/('1'!$O14*1000)</f>
        <v>6.2336932392904592</v>
      </c>
      <c r="G14" s="85">
        <f>1000*'2'!G14/('1'!$O14*1000)</f>
        <v>0.98395180558313611</v>
      </c>
      <c r="H14" s="85">
        <f>1000*'2'!H14/('1'!$O14*1000)</f>
        <v>2.734772811110477</v>
      </c>
      <c r="I14" s="85">
        <f>1000*'2'!I14/('1'!$O14*1000)</f>
        <v>9.4692817779130876E-3</v>
      </c>
      <c r="J14" s="85">
        <f>1000*'2'!J14/('1'!$O14*1000)</f>
        <v>8.3971819671919974</v>
      </c>
      <c r="K14" s="85"/>
      <c r="L14" s="85">
        <f>1000*'2'!L14/('1'!$O14*1000)</f>
        <v>9.961887137716424</v>
      </c>
      <c r="M14" s="86">
        <f>1000*'2'!M14/('1'!$O14*1000)</f>
        <v>18.359069104861078</v>
      </c>
    </row>
    <row r="15" spans="2:13" x14ac:dyDescent="0.35">
      <c r="B15" s="77">
        <v>2015</v>
      </c>
      <c r="C15" s="85">
        <f>1000*'2'!C15/('1'!$O15*1000)</f>
        <v>5.7952101435364103</v>
      </c>
      <c r="D15" s="85">
        <f>1000*'2'!D15/('1'!$O15*1000)</f>
        <v>11.559459046455489</v>
      </c>
      <c r="E15" s="85"/>
      <c r="F15" s="85">
        <f>1000*'2'!F15/('1'!$O15*1000)</f>
        <v>5.9321835582647591</v>
      </c>
      <c r="G15" s="85">
        <f>1000*'2'!G15/('1'!$O15*1000)</f>
        <v>0.98675227804196208</v>
      </c>
      <c r="H15" s="85">
        <f>1000*'2'!H15/('1'!$O15*1000)</f>
        <v>2.6286755117149543</v>
      </c>
      <c r="I15" s="85">
        <f>1000*'2'!I15/('1'!$O15*1000)</f>
        <v>0.15258927526082272</v>
      </c>
      <c r="J15" s="85">
        <f>1000*'2'!J15/('1'!$O15*1000)</f>
        <v>7.654468566945253</v>
      </c>
      <c r="K15" s="85"/>
      <c r="L15" s="85">
        <f>1000*'2'!L15/('1'!$O15*1000)</f>
        <v>9.7002006231946183</v>
      </c>
      <c r="M15" s="86">
        <f>1000*'2'!M15/('1'!$O15*1000)</f>
        <v>17.354669189991899</v>
      </c>
    </row>
    <row r="16" spans="2:13" x14ac:dyDescent="0.35">
      <c r="B16" s="77">
        <v>2016</v>
      </c>
      <c r="C16" s="85">
        <f>1000*'2'!C16/('1'!$O16*1000)</f>
        <v>5.8157183789013178</v>
      </c>
      <c r="D16" s="85">
        <f>1000*'2'!D16/('1'!$O16*1000)</f>
        <v>11.374208850725358</v>
      </c>
      <c r="E16" s="85"/>
      <c r="F16" s="85">
        <f>1000*'2'!F16/('1'!$O16*1000)</f>
        <v>5.9132735270760666</v>
      </c>
      <c r="G16" s="85">
        <f>1000*'2'!G16/('1'!$O16*1000)</f>
        <v>1.0043575628999448</v>
      </c>
      <c r="H16" s="85">
        <f>1000*'2'!H16/('1'!$O16*1000)</f>
        <v>2.721682319117491</v>
      </c>
      <c r="I16" s="85">
        <f>1000*'2'!I16/('1'!$O16*1000)</f>
        <v>0.1296967018553202</v>
      </c>
      <c r="J16" s="85">
        <f>1000*'2'!J16/('1'!$O16*1000)</f>
        <v>7.4209171182196272</v>
      </c>
      <c r="K16" s="85"/>
      <c r="L16" s="85">
        <f>1000*'2'!L16/('1'!$O16*1000)</f>
        <v>9.7690101114925429</v>
      </c>
      <c r="M16" s="86">
        <f>1000*'2'!M16/('1'!$O16*1000)</f>
        <v>17.189927229626679</v>
      </c>
    </row>
    <row r="17" spans="2:16" x14ac:dyDescent="0.35">
      <c r="B17" s="77">
        <v>2017</v>
      </c>
      <c r="C17" s="85">
        <f>1000*'2'!C17/('1'!$O17*1000)</f>
        <v>5.6037636689510686</v>
      </c>
      <c r="D17" s="85">
        <f>1000*'2'!D17/('1'!$O17*1000)</f>
        <v>11.372862603314523</v>
      </c>
      <c r="E17" s="85"/>
      <c r="F17" s="85">
        <f>1000*'2'!F17/('1'!$O17*1000)</f>
        <v>5.7524719358288481</v>
      </c>
      <c r="G17" s="85">
        <f>1000*'2'!G17/('1'!$O17*1000)</f>
        <v>0.9316725249344896</v>
      </c>
      <c r="H17" s="85">
        <f>1000*'2'!H17/('1'!$O17*1000)</f>
        <v>2.6744359399256132</v>
      </c>
      <c r="I17" s="85">
        <f>1000*'2'!I17/('1'!$O17*1000)</f>
        <v>0.11044403662520173</v>
      </c>
      <c r="J17" s="85">
        <f>1000*'2'!J17/('1'!$O17*1000)</f>
        <v>7.5076018347752074</v>
      </c>
      <c r="K17" s="85"/>
      <c r="L17" s="85">
        <f>1000*'2'!L17/('1'!$O17*1000)</f>
        <v>9.4690244372601189</v>
      </c>
      <c r="M17" s="86">
        <f>1000*'2'!M17/('1'!$O17*1000)</f>
        <v>16.976626272265587</v>
      </c>
    </row>
    <row r="18" spans="2:16" x14ac:dyDescent="0.35">
      <c r="B18" s="77">
        <v>2018</v>
      </c>
      <c r="C18" s="85">
        <f>1000*'2'!C18/('1'!$O18*1000)</f>
        <v>5.4445706054619887</v>
      </c>
      <c r="D18" s="85">
        <f>1000*'2'!D18/('1'!$O18*1000)</f>
        <v>11.63887103556107</v>
      </c>
      <c r="E18" s="85"/>
      <c r="F18" s="85">
        <f>1000*'2'!F18/('1'!$O18*1000)</f>
        <v>5.6279235738997029</v>
      </c>
      <c r="G18" s="85">
        <f>1000*'2'!G18/('1'!$O18*1000)</f>
        <v>0.91040834001940063</v>
      </c>
      <c r="H18" s="85">
        <f>1000*'2'!H18/('1'!$O18*1000)</f>
        <v>2.6768849365185323</v>
      </c>
      <c r="I18" s="85">
        <f>1000*'2'!I18/('1'!$O18*1000)</f>
        <v>0.13831788648356125</v>
      </c>
      <c r="J18" s="85">
        <f>1000*'2'!J18/('1'!$O18*1000)</f>
        <v>7.7299069035847729</v>
      </c>
      <c r="K18" s="85"/>
      <c r="L18" s="85">
        <f>1000*'2'!L18/('1'!$O18*1000)</f>
        <v>9.3535347372711115</v>
      </c>
      <c r="M18" s="86">
        <f>1000*'2'!M18/('1'!$O18*1000)</f>
        <v>17.083441641023054</v>
      </c>
    </row>
    <row r="19" spans="2:16" x14ac:dyDescent="0.35">
      <c r="B19" s="77">
        <v>2019</v>
      </c>
      <c r="C19" s="85">
        <f>1000*'2'!C19/('1'!$O19*1000)</f>
        <v>5.2659688239495175</v>
      </c>
      <c r="D19" s="85">
        <f>1000*'2'!D19/('1'!$O19*1000)</f>
        <v>10.776986142137769</v>
      </c>
      <c r="E19" s="85"/>
      <c r="F19" s="85">
        <f>1000*'2'!F19/('1'!$O19*1000)</f>
        <v>5.2340718831457727</v>
      </c>
      <c r="G19" s="85">
        <f>1000*'2'!G19/('1'!$O19*1000)</f>
        <v>0.85208202534529276</v>
      </c>
      <c r="H19" s="85">
        <f>1000*'2'!H19/('1'!$O19*1000)</f>
        <v>2.457763289995309</v>
      </c>
      <c r="I19" s="85">
        <f>1000*'2'!I19/('1'!$O19*1000)</f>
        <v>0.18190913851052171</v>
      </c>
      <c r="J19" s="85">
        <f>1000*'2'!J19/('1'!$O19*1000)</f>
        <v>7.317128629379301</v>
      </c>
      <c r="K19" s="85"/>
      <c r="L19" s="85">
        <f>1000*'2'!L19/('1'!$O19*1000)</f>
        <v>8.7258263366363504</v>
      </c>
      <c r="M19" s="86">
        <f>1000*'2'!M19/('1'!$O19*1000)</f>
        <v>16.042954966087272</v>
      </c>
    </row>
    <row r="20" spans="2:16" x14ac:dyDescent="0.35">
      <c r="B20" s="77">
        <v>2020</v>
      </c>
      <c r="C20" s="85">
        <f>1000*'2'!C20/('1'!$O20*1000)</f>
        <v>4.693217146104649</v>
      </c>
      <c r="D20" s="85">
        <f>1000*'2'!D20/('1'!$O20*1000)</f>
        <v>9.3474083883021795</v>
      </c>
      <c r="E20" s="85"/>
      <c r="F20" s="85">
        <f>1000*'2'!F20/('1'!$O20*1000)</f>
        <v>4.7743956469048268</v>
      </c>
      <c r="G20" s="85">
        <f>1000*'2'!G20/('1'!$O20*1000)</f>
        <v>0.82742426442587869</v>
      </c>
      <c r="H20" s="85">
        <f>1000*'2'!H20/('1'!$O20*1000)</f>
        <v>2.2741345774902673</v>
      </c>
      <c r="I20" s="85">
        <f>1000*'2'!I20/('1'!$O20*1000)</f>
        <v>-1.6624085199781868E-2</v>
      </c>
      <c r="J20" s="85">
        <f>1000*'2'!J20/('1'!$O20*1000)</f>
        <v>6.1812951308101205</v>
      </c>
      <c r="K20" s="85"/>
      <c r="L20" s="85">
        <f>1000*'2'!L20/('1'!$O20*1000)</f>
        <v>7.8593304033054912</v>
      </c>
      <c r="M20" s="86">
        <f>1000*'2'!M20/('1'!$O20*1000)</f>
        <v>14.040625534406821</v>
      </c>
    </row>
    <row r="21" spans="2:16" x14ac:dyDescent="0.35">
      <c r="B21" s="77">
        <v>2021</v>
      </c>
      <c r="C21" s="85">
        <f>1000*'2'!C21/('1'!$O21*1000)</f>
        <v>4.8599399765001499</v>
      </c>
      <c r="D21" s="85">
        <f>1000*'2'!D21/('1'!$O21*1000)</f>
        <v>10.808047406430827</v>
      </c>
      <c r="E21" s="85"/>
      <c r="F21" s="85">
        <f>1000*'2'!F21/('1'!$O21*1000)</f>
        <v>5.0633695741071056</v>
      </c>
      <c r="G21" s="85">
        <f>1000*'2'!G21/('1'!$O21*1000)</f>
        <v>0.79523169651127956</v>
      </c>
      <c r="H21" s="85">
        <f>1000*'2'!H21/('1'!$O21*1000)</f>
        <v>2.5180829133373734</v>
      </c>
      <c r="I21" s="85">
        <f>1000*'2'!I21/('1'!$O21*1000)</f>
        <v>-4.4151370038817424E-2</v>
      </c>
      <c r="J21" s="85">
        <f>1000*'2'!J21/('1'!$O21*1000)</f>
        <v>7.3354545689226969</v>
      </c>
      <c r="K21" s="85"/>
      <c r="L21" s="85">
        <f>1000*'2'!L21/('1'!$O21*1000)</f>
        <v>8.3325328138247183</v>
      </c>
      <c r="M21" s="86">
        <f>1000*'2'!M21/('1'!$O21*1000)</f>
        <v>15.667987382930981</v>
      </c>
    </row>
    <row r="22" spans="2:16" x14ac:dyDescent="0.35">
      <c r="B22" s="77">
        <v>2022</v>
      </c>
      <c r="C22" s="85">
        <f>1000*'2'!C22/('1'!$O22*1000)</f>
        <v>4.7129844988543379</v>
      </c>
      <c r="D22" s="85">
        <f>1000*'2'!D22/('1'!$O22*1000)</f>
        <v>10.787118910776748</v>
      </c>
      <c r="E22" s="85"/>
      <c r="F22" s="85">
        <f>1000*'2'!F22/('1'!$O22*1000)</f>
        <v>4.8220697445872656</v>
      </c>
      <c r="G22" s="85">
        <f>1000*'2'!G22/('1'!$O22*1000)</f>
        <v>0.74473725501774057</v>
      </c>
      <c r="H22" s="85">
        <f>1000*'2'!H22/('1'!$O22*1000)</f>
        <v>2.3539327483572188</v>
      </c>
      <c r="I22" s="85">
        <f>1000*'2'!I22/('1'!$O22*1000)</f>
        <v>0.21319665907382329</v>
      </c>
      <c r="J22" s="85">
        <f>1000*'2'!J22/('1'!$O22*1000)</f>
        <v>7.3661670022655787</v>
      </c>
      <c r="K22" s="85"/>
      <c r="L22" s="85">
        <f>1000*'2'!L22/('1'!$O22*1000)</f>
        <v>8.1339364069274342</v>
      </c>
      <c r="M22" s="86">
        <f>1000*'2'!M22/('1'!$O22*1000)</f>
        <v>15.500103409631091</v>
      </c>
    </row>
    <row r="23" spans="2:16" x14ac:dyDescent="0.35">
      <c r="B23" s="77">
        <v>2023</v>
      </c>
      <c r="C23" s="85">
        <f>1000*'2'!C23/('1'!$O23*1000)</f>
        <v>4.6113341681731983</v>
      </c>
      <c r="D23" s="85">
        <f>1000*'2'!D23/('1'!$O23*1000)</f>
        <v>9.4113289545904699</v>
      </c>
      <c r="E23" s="85"/>
      <c r="F23" s="85">
        <f>1000*'2'!F23/('1'!$O23*1000)</f>
        <v>4.4122255618386097</v>
      </c>
      <c r="G23" s="85">
        <f>1000*'2'!G23/('1'!$O23*1000)</f>
        <v>0.70151560981353467</v>
      </c>
      <c r="H23" s="85">
        <f>1000*'2'!H23/('1'!$O23*1000)</f>
        <v>2.1307895132851531</v>
      </c>
      <c r="I23" s="85">
        <f>1000*'2'!I23/('1'!$O23*1000)</f>
        <v>-6.5369854623490473E-2</v>
      </c>
      <c r="J23" s="85">
        <f>1000*'2'!J23/('1'!$O23*1000)</f>
        <v>6.8435022924669067</v>
      </c>
      <c r="K23" s="85"/>
      <c r="L23" s="85">
        <f>1000*'2'!L23/('1'!$O23*1000)</f>
        <v>7.1791608304105541</v>
      </c>
      <c r="M23" s="86">
        <f>1000*'2'!M23/('1'!$O23*1000)</f>
        <v>14.022663122763671</v>
      </c>
    </row>
    <row r="24" spans="2:16" x14ac:dyDescent="0.35">
      <c r="B24" s="110">
        <v>2024</v>
      </c>
      <c r="C24" s="111">
        <f>1000*'2'!C24/('1'!$O24*1000)</f>
        <v>4.9297578046263064</v>
      </c>
      <c r="D24" s="111">
        <f>1000*'2'!D24/('1'!$O24*1000)</f>
        <v>9.4923459104193881</v>
      </c>
      <c r="E24" s="111"/>
      <c r="F24" s="111">
        <f>1000*'2'!F24/('1'!$O24*1000)</f>
        <v>4.60853981082799</v>
      </c>
      <c r="G24" s="111">
        <f>1000*'2'!G24/('1'!$O24*1000)</f>
        <v>0.69334349833804765</v>
      </c>
      <c r="H24" s="111">
        <f>1000*'2'!H24/('1'!$O24*1000)</f>
        <v>2.1556416436583854</v>
      </c>
      <c r="I24" s="111">
        <f>1000*'2'!I24/('1'!$O24*1000)</f>
        <v>3.0638753481754016E-2</v>
      </c>
      <c r="J24" s="111">
        <f>1000*'2'!J24/('1'!$O24*1000)</f>
        <v>6.9339400089747025</v>
      </c>
      <c r="K24" s="111"/>
      <c r="L24" s="111">
        <f>1000*'2'!L24/('1'!$O24*1000)</f>
        <v>7.4881637061608632</v>
      </c>
      <c r="M24" s="112">
        <f>1000*'2'!M24/('1'!$O24*1000)</f>
        <v>14.422103715045694</v>
      </c>
    </row>
    <row r="25" spans="2:16" x14ac:dyDescent="0.35">
      <c r="B25" s="97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</row>
    <row r="26" spans="2:16" x14ac:dyDescent="0.35">
      <c r="B26" t="s">
        <v>43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O26" s="92"/>
      <c r="P26" s="92"/>
    </row>
    <row r="27" spans="2:16" x14ac:dyDescent="0.35">
      <c r="B27" t="s">
        <v>44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P27" s="93"/>
    </row>
    <row r="28" spans="2:16" x14ac:dyDescent="0.35"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6" x14ac:dyDescent="0.35">
      <c r="B29" t="s">
        <v>39</v>
      </c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6" x14ac:dyDescent="0.35">
      <c r="B30" t="s">
        <v>37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6" x14ac:dyDescent="0.3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6" x14ac:dyDescent="0.3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3:13" x14ac:dyDescent="0.3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3:13" x14ac:dyDescent="0.3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3:13" x14ac:dyDescent="0.3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3:13" x14ac:dyDescent="0.3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3:13" x14ac:dyDescent="0.3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3:13" x14ac:dyDescent="0.3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3:13" x14ac:dyDescent="0.3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3:13" x14ac:dyDescent="0.3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3:13" x14ac:dyDescent="0.3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3:13" x14ac:dyDescent="0.3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3:13" x14ac:dyDescent="0.3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3:13" x14ac:dyDescent="0.3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3:13" x14ac:dyDescent="0.3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3:13" x14ac:dyDescent="0.3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3:13" x14ac:dyDescent="0.3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3:13" x14ac:dyDescent="0.35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3:13" x14ac:dyDescent="0.3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3:13" x14ac:dyDescent="0.3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3:13" x14ac:dyDescent="0.35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3:13" x14ac:dyDescent="0.35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3:13" x14ac:dyDescent="0.35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3:13" x14ac:dyDescent="0.3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3:13" x14ac:dyDescent="0.35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3:13" x14ac:dyDescent="0.3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3:13" x14ac:dyDescent="0.3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3:13" x14ac:dyDescent="0.3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3:13" x14ac:dyDescent="0.3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3:13" x14ac:dyDescent="0.3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3:13" x14ac:dyDescent="0.3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3:13" x14ac:dyDescent="0.3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3:13" x14ac:dyDescent="0.3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3:13" x14ac:dyDescent="0.3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3:13" x14ac:dyDescent="0.3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3:13" x14ac:dyDescent="0.3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3:13" x14ac:dyDescent="0.3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3:13" x14ac:dyDescent="0.3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3:13" x14ac:dyDescent="0.3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3:13" x14ac:dyDescent="0.3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3:13" x14ac:dyDescent="0.3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3:13" x14ac:dyDescent="0.3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3:13" x14ac:dyDescent="0.35">
      <c r="C73" s="1"/>
    </row>
    <row r="80" spans="3:13" x14ac:dyDescent="0.35">
      <c r="E80" s="75"/>
    </row>
    <row r="81" spans="2:6" x14ac:dyDescent="0.35">
      <c r="B81" s="67"/>
      <c r="E81" s="75"/>
    </row>
    <row r="82" spans="2:6" x14ac:dyDescent="0.35">
      <c r="B82" s="67"/>
      <c r="E82" s="75"/>
    </row>
    <row r="83" spans="2:6" x14ac:dyDescent="0.35">
      <c r="B83" s="67"/>
      <c r="E83" s="76"/>
    </row>
    <row r="84" spans="2:6" x14ac:dyDescent="0.35">
      <c r="B84" s="72" t="s">
        <v>46</v>
      </c>
      <c r="F84" s="72" t="s">
        <v>53</v>
      </c>
    </row>
    <row r="85" spans="2:6" x14ac:dyDescent="0.35">
      <c r="B85" s="69">
        <v>46310</v>
      </c>
      <c r="F85" s="69">
        <v>46310</v>
      </c>
    </row>
    <row r="86" spans="2:6" x14ac:dyDescent="0.35">
      <c r="B86" s="73"/>
      <c r="F86" s="73"/>
    </row>
    <row r="87" spans="2:6" x14ac:dyDescent="0.35">
      <c r="B87" s="72" t="s">
        <v>47</v>
      </c>
      <c r="F87" s="72" t="s">
        <v>54</v>
      </c>
    </row>
    <row r="88" spans="2:6" x14ac:dyDescent="0.35">
      <c r="B88" s="73" t="s">
        <v>59</v>
      </c>
      <c r="F88" s="73" t="s">
        <v>62</v>
      </c>
    </row>
    <row r="89" spans="2:6" x14ac:dyDescent="0.35">
      <c r="B89" s="73"/>
      <c r="F89" s="67"/>
    </row>
    <row r="90" spans="2:6" x14ac:dyDescent="0.35">
      <c r="B90" s="72" t="s">
        <v>49</v>
      </c>
      <c r="F90" s="72" t="s">
        <v>56</v>
      </c>
    </row>
    <row r="91" spans="2:6" x14ac:dyDescent="0.35">
      <c r="B91" s="74" t="s">
        <v>60</v>
      </c>
      <c r="F91" s="74" t="s">
        <v>63</v>
      </c>
    </row>
    <row r="92" spans="2:6" x14ac:dyDescent="0.35">
      <c r="B92" s="74" t="s">
        <v>79</v>
      </c>
      <c r="F92" s="74" t="s">
        <v>80</v>
      </c>
    </row>
    <row r="93" spans="2:6" x14ac:dyDescent="0.35">
      <c r="B93" s="74" t="s">
        <v>61</v>
      </c>
      <c r="F93" s="74" t="s">
        <v>64</v>
      </c>
    </row>
    <row r="94" spans="2:6" x14ac:dyDescent="0.35">
      <c r="B94" s="67" t="s">
        <v>65</v>
      </c>
      <c r="F94" s="74" t="s">
        <v>66</v>
      </c>
    </row>
    <row r="96" spans="2:6" x14ac:dyDescent="0.35">
      <c r="B96" s="74" t="s">
        <v>76</v>
      </c>
      <c r="F96" s="74" t="s">
        <v>76</v>
      </c>
    </row>
    <row r="97" spans="2:6" x14ac:dyDescent="0.35">
      <c r="B97" s="74" t="s">
        <v>78</v>
      </c>
      <c r="F97" s="74" t="s">
        <v>94</v>
      </c>
    </row>
    <row r="98" spans="2:6" x14ac:dyDescent="0.35">
      <c r="B98" s="74" t="s">
        <v>77</v>
      </c>
      <c r="F98" s="74" t="s">
        <v>95</v>
      </c>
    </row>
    <row r="99" spans="2:6" x14ac:dyDescent="0.35">
      <c r="B99" s="67" t="s">
        <v>65</v>
      </c>
      <c r="F99" s="67" t="s">
        <v>66</v>
      </c>
    </row>
    <row r="101" spans="2:6" x14ac:dyDescent="0.35">
      <c r="B101" s="74" t="s">
        <v>93</v>
      </c>
      <c r="F101" s="74" t="s">
        <v>93</v>
      </c>
    </row>
    <row r="102" spans="2:6" x14ac:dyDescent="0.35">
      <c r="B102" s="74" t="s">
        <v>105</v>
      </c>
      <c r="F102" s="74" t="s">
        <v>105</v>
      </c>
    </row>
    <row r="103" spans="2:6" x14ac:dyDescent="0.35">
      <c r="B103" s="74" t="s">
        <v>96</v>
      </c>
      <c r="F103" s="74" t="s">
        <v>96</v>
      </c>
    </row>
    <row r="104" spans="2:6" x14ac:dyDescent="0.35">
      <c r="B104" s="67" t="s">
        <v>65</v>
      </c>
      <c r="F104" s="67" t="s">
        <v>65</v>
      </c>
    </row>
  </sheetData>
  <mergeCells count="4">
    <mergeCell ref="C5:D5"/>
    <mergeCell ref="C4:D4"/>
    <mergeCell ref="F4:J4"/>
    <mergeCell ref="F5:J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autoPageBreaks="0"/>
  </sheetPr>
  <dimension ref="B1:X108"/>
  <sheetViews>
    <sheetView zoomScale="110" zoomScaleNormal="110" workbookViewId="0">
      <selection activeCell="L26" sqref="L26"/>
    </sheetView>
  </sheetViews>
  <sheetFormatPr defaultRowHeight="14.5" x14ac:dyDescent="0.35"/>
  <cols>
    <col min="2" max="2" width="15.7265625" customWidth="1"/>
    <col min="3" max="3" width="16.26953125" customWidth="1"/>
    <col min="4" max="4" width="16.7265625" customWidth="1"/>
    <col min="5" max="5" width="3.1796875" customWidth="1"/>
    <col min="6" max="6" width="16.7265625" customWidth="1"/>
    <col min="7" max="7" width="13.453125" customWidth="1"/>
    <col min="8" max="9" width="15.81640625" customWidth="1"/>
    <col min="10" max="10" width="13.453125" customWidth="1"/>
    <col min="11" max="11" width="6.453125" customWidth="1"/>
    <col min="12" max="17" width="16.7265625" customWidth="1"/>
  </cols>
  <sheetData>
    <row r="1" spans="2:24" ht="15" x14ac:dyDescent="0.4">
      <c r="B1" s="7" t="s">
        <v>104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2:24" ht="15" x14ac:dyDescent="0.4">
      <c r="B2" s="1" t="s">
        <v>29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2:24" x14ac:dyDescent="0.35">
      <c r="B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24" x14ac:dyDescent="0.35">
      <c r="B4" s="17"/>
      <c r="C4" s="121" t="s">
        <v>18</v>
      </c>
      <c r="D4" s="122"/>
      <c r="E4" s="18"/>
      <c r="F4" s="121" t="s">
        <v>19</v>
      </c>
      <c r="G4" s="122"/>
      <c r="H4" s="122"/>
      <c r="I4" s="122"/>
      <c r="J4" s="122"/>
      <c r="K4" s="18"/>
      <c r="L4" s="18"/>
      <c r="M4" s="26"/>
    </row>
    <row r="5" spans="2:24" x14ac:dyDescent="0.35">
      <c r="B5" s="20"/>
      <c r="C5" s="123" t="s">
        <v>20</v>
      </c>
      <c r="D5" s="124"/>
      <c r="E5" s="1"/>
      <c r="F5" s="123" t="s">
        <v>21</v>
      </c>
      <c r="G5" s="124"/>
      <c r="H5" s="124"/>
      <c r="I5" s="124"/>
      <c r="J5" s="124"/>
      <c r="K5" s="1"/>
      <c r="L5" s="1"/>
      <c r="M5" s="22"/>
    </row>
    <row r="6" spans="2:24" ht="39.5" x14ac:dyDescent="0.35">
      <c r="B6" s="78" t="s">
        <v>16</v>
      </c>
      <c r="C6" s="6" t="s">
        <v>42</v>
      </c>
      <c r="D6" s="6" t="s">
        <v>6</v>
      </c>
      <c r="F6" s="6" t="s">
        <v>8</v>
      </c>
      <c r="G6" s="6" t="s">
        <v>4</v>
      </c>
      <c r="H6" s="6" t="s">
        <v>102</v>
      </c>
      <c r="I6" s="6" t="s">
        <v>98</v>
      </c>
      <c r="J6" s="6" t="s">
        <v>5</v>
      </c>
      <c r="K6" s="6"/>
      <c r="L6" s="6" t="s">
        <v>88</v>
      </c>
      <c r="M6" s="9" t="s">
        <v>1</v>
      </c>
    </row>
    <row r="7" spans="2:24" ht="39.5" x14ac:dyDescent="0.35">
      <c r="B7" s="78" t="s">
        <v>17</v>
      </c>
      <c r="C7" s="6" t="s">
        <v>41</v>
      </c>
      <c r="D7" s="6" t="s">
        <v>7</v>
      </c>
      <c r="F7" s="6" t="s">
        <v>9</v>
      </c>
      <c r="G7" s="6" t="s">
        <v>12</v>
      </c>
      <c r="H7" s="6" t="s">
        <v>100</v>
      </c>
      <c r="I7" s="6" t="s">
        <v>103</v>
      </c>
      <c r="J7" s="6" t="s">
        <v>5</v>
      </c>
      <c r="K7" s="6"/>
      <c r="L7" s="6" t="s">
        <v>10</v>
      </c>
      <c r="M7" s="9" t="s">
        <v>11</v>
      </c>
    </row>
    <row r="8" spans="2:24" x14ac:dyDescent="0.35">
      <c r="B8" s="20">
        <v>2008</v>
      </c>
      <c r="C8" s="4">
        <f>'2'!C8*1000000/('1'!C8*1000000)</f>
        <v>1.6097929457503921E-2</v>
      </c>
      <c r="D8" s="4">
        <f>'2'!D8*1000000/('1'!D8*1000000)</f>
        <v>8.7438536504914496E-2</v>
      </c>
      <c r="F8" s="4">
        <f>'2'!F8*1000000/('1'!F8*1000000)</f>
        <v>3.5695191494374084E-2</v>
      </c>
      <c r="G8" s="4">
        <f>'2'!G8*1000000/('1'!G8*1000000)</f>
        <v>8.9414739015531829E-3</v>
      </c>
      <c r="H8" s="4">
        <f>'2'!H8*1000000/('1'!H8*1000000)</f>
        <v>3.0057246114422318E-2</v>
      </c>
      <c r="I8" s="4" t="s">
        <v>101</v>
      </c>
      <c r="J8" s="4">
        <f>'2'!J8*1000000/('1'!J8*1000000)</f>
        <v>5.506107168309525E-2</v>
      </c>
      <c r="K8" s="4"/>
      <c r="L8" s="4">
        <f>'2'!L8*1000000/('1'!L8*1000000)</f>
        <v>2.6761429668151437E-2</v>
      </c>
      <c r="M8" s="64">
        <f>'2'!M8*1000000/('1'!M8*1000000)</f>
        <v>3.544460674499457E-2</v>
      </c>
      <c r="O8" s="92"/>
      <c r="P8" s="92"/>
      <c r="Q8" s="92"/>
      <c r="R8" s="92"/>
      <c r="S8" s="92"/>
      <c r="T8" s="92"/>
      <c r="U8" s="92"/>
      <c r="V8" s="92"/>
      <c r="W8" s="92"/>
      <c r="X8" s="92"/>
    </row>
    <row r="9" spans="2:24" x14ac:dyDescent="0.35">
      <c r="B9" s="20">
        <v>2009</v>
      </c>
      <c r="C9" s="4">
        <f>'2'!C9*1000000/('1'!C9*1000000)</f>
        <v>1.5458288993040005E-2</v>
      </c>
      <c r="D9" s="4">
        <f>'2'!D9*1000000/('1'!D9*1000000)</f>
        <v>8.483147375449239E-2</v>
      </c>
      <c r="F9" s="4">
        <f>'2'!F9*1000000/('1'!F9*1000000)</f>
        <v>3.5005884652237869E-2</v>
      </c>
      <c r="G9" s="4">
        <f>'2'!G9*1000000/('1'!G9*1000000)</f>
        <v>8.7625682613474976E-3</v>
      </c>
      <c r="H9" s="4">
        <f>'2'!H9*1000000/('1'!H9*1000000)</f>
        <v>2.8884506419006431E-2</v>
      </c>
      <c r="I9" s="4" t="s">
        <v>101</v>
      </c>
      <c r="J9" s="4">
        <f>'2'!J9*1000000/('1'!J9*1000000)</f>
        <v>5.2552898755920591E-2</v>
      </c>
      <c r="K9" s="4"/>
      <c r="L9" s="4">
        <f>'2'!L9*1000000/('1'!L9*1000000)</f>
        <v>2.5059139312908419E-2</v>
      </c>
      <c r="M9" s="64">
        <f>'2'!M9*1000000/('1'!M9*1000000)</f>
        <v>3.2947674374806127E-2</v>
      </c>
      <c r="O9" s="92"/>
      <c r="P9" s="92"/>
      <c r="Q9" s="92"/>
      <c r="R9" s="92"/>
      <c r="S9" s="92"/>
      <c r="T9" s="92"/>
      <c r="U9" s="92"/>
      <c r="V9" s="92"/>
      <c r="W9" s="92"/>
      <c r="X9" s="92"/>
    </row>
    <row r="10" spans="2:24" x14ac:dyDescent="0.35">
      <c r="B10" s="20">
        <v>2010</v>
      </c>
      <c r="C10" s="4">
        <f>'2'!C10*1000000/('1'!C10*1000000)</f>
        <v>1.6064150932177154E-2</v>
      </c>
      <c r="D10" s="4">
        <f>'2'!D10*1000000/('1'!D10*1000000)</f>
        <v>8.7504362635986641E-2</v>
      </c>
      <c r="F10" s="4">
        <f>'2'!F10*1000000/('1'!F10*1000000)</f>
        <v>3.6132803881734558E-2</v>
      </c>
      <c r="G10" s="4">
        <f>'2'!G10*1000000/('1'!G10*1000000)</f>
        <v>9.2481919146980597E-3</v>
      </c>
      <c r="H10" s="4">
        <f>'2'!H10*1000000/('1'!H10*1000000)</f>
        <v>2.9987290198396688E-2</v>
      </c>
      <c r="I10" s="4" t="s">
        <v>101</v>
      </c>
      <c r="J10" s="4">
        <f>'2'!J10*1000000/('1'!J10*1000000)</f>
        <v>5.3951202197086955E-2</v>
      </c>
      <c r="K10" s="4"/>
      <c r="L10" s="4">
        <f>'2'!L10*1000000/('1'!L10*1000000)</f>
        <v>2.6820089430940327E-2</v>
      </c>
      <c r="M10" s="64">
        <f>'2'!M10*1000000/('1'!M10*1000000)</f>
        <v>3.4823810065422317E-2</v>
      </c>
      <c r="O10" s="92"/>
      <c r="P10" s="92"/>
      <c r="Q10" s="92"/>
      <c r="R10" s="92"/>
      <c r="S10" s="92"/>
      <c r="T10" s="92"/>
      <c r="U10" s="92"/>
      <c r="V10" s="92"/>
      <c r="W10" s="92"/>
      <c r="X10" s="92"/>
    </row>
    <row r="11" spans="2:24" x14ac:dyDescent="0.35">
      <c r="B11" s="20">
        <v>2011</v>
      </c>
      <c r="C11" s="4">
        <f>'2'!C11*1000000/('1'!C11*1000000)</f>
        <v>1.4362056828611598E-2</v>
      </c>
      <c r="D11" s="4">
        <f>'2'!D11*1000000/('1'!D11*1000000)</f>
        <v>8.5771397507887287E-2</v>
      </c>
      <c r="F11" s="4">
        <f>'2'!F11*1000000/('1'!F11*1000000)</f>
        <v>3.4313843619395885E-2</v>
      </c>
      <c r="G11" s="4">
        <f>'2'!G11*1000000/('1'!G11*1000000)</f>
        <v>8.8848742266247564E-3</v>
      </c>
      <c r="H11" s="4">
        <f>'2'!H11*1000000/('1'!H11*1000000)</f>
        <v>2.9072627872397453E-2</v>
      </c>
      <c r="I11" s="4" t="s">
        <v>101</v>
      </c>
      <c r="J11" s="4">
        <f>'2'!J11*1000000/('1'!J11*1000000)</f>
        <v>5.0975447095921687E-2</v>
      </c>
      <c r="K11" s="4"/>
      <c r="L11" s="4">
        <f>'2'!L11*1000000/('1'!L11*1000000)</f>
        <v>2.6038796356241917E-2</v>
      </c>
      <c r="M11" s="64">
        <f>'2'!M11*1000000/('1'!M11*1000000)</f>
        <v>3.355382068011268E-2</v>
      </c>
      <c r="O11" s="92"/>
      <c r="P11" s="92"/>
      <c r="Q11" s="92"/>
      <c r="R11" s="92"/>
      <c r="S11" s="92"/>
      <c r="T11" s="92"/>
      <c r="U11" s="92"/>
      <c r="V11" s="92"/>
      <c r="W11" s="92"/>
      <c r="X11" s="92"/>
    </row>
    <row r="12" spans="2:24" x14ac:dyDescent="0.35">
      <c r="B12" s="20">
        <v>2012</v>
      </c>
      <c r="C12" s="4">
        <f>'2'!C12*1000000/('1'!C12*1000000)</f>
        <v>1.361005561733847E-2</v>
      </c>
      <c r="D12" s="4">
        <f>'2'!D12*1000000/('1'!D12*1000000)</f>
        <v>7.8858994324087453E-2</v>
      </c>
      <c r="F12" s="4">
        <f>'2'!F12*1000000/('1'!F12*1000000)</f>
        <v>3.2073371188859189E-2</v>
      </c>
      <c r="G12" s="4">
        <f>'2'!G12*1000000/('1'!G12*1000000)</f>
        <v>8.3498955480495272E-3</v>
      </c>
      <c r="H12" s="4">
        <f>'2'!H12*1000000/('1'!H12*1000000)</f>
        <v>2.8158660576632945E-2</v>
      </c>
      <c r="I12" s="4" t="s">
        <v>101</v>
      </c>
      <c r="J12" s="4">
        <f>'2'!J12*1000000/('1'!J12*1000000)</f>
        <v>4.7653053470197222E-2</v>
      </c>
      <c r="K12" s="4"/>
      <c r="L12" s="4">
        <f>'2'!L12*1000000/('1'!L12*1000000)</f>
        <v>2.4117981463684712E-2</v>
      </c>
      <c r="M12" s="64">
        <f>'2'!M12*1000000/('1'!M12*1000000)</f>
        <v>3.12637091241161E-2</v>
      </c>
      <c r="O12" s="92"/>
      <c r="P12" s="92"/>
      <c r="Q12" s="92"/>
      <c r="R12" s="92"/>
      <c r="S12" s="92"/>
      <c r="T12" s="92"/>
      <c r="U12" s="92"/>
      <c r="V12" s="92"/>
      <c r="W12" s="92"/>
      <c r="X12" s="92"/>
    </row>
    <row r="13" spans="2:24" x14ac:dyDescent="0.35">
      <c r="B13" s="20">
        <v>2013</v>
      </c>
      <c r="C13" s="4">
        <f>'2'!C13*1000000/('1'!C13*1000000)</f>
        <v>1.3095997705498755E-2</v>
      </c>
      <c r="D13" s="4">
        <f>'2'!D13*1000000/('1'!D13*1000000)</f>
        <v>7.436155897033507E-2</v>
      </c>
      <c r="F13" s="4">
        <f>'2'!F13*1000000/('1'!F13*1000000)</f>
        <v>3.1427259054613577E-2</v>
      </c>
      <c r="G13" s="4">
        <f>'2'!G13*1000000/('1'!G13*1000000)</f>
        <v>8.0922740424802537E-3</v>
      </c>
      <c r="H13" s="4">
        <f>'2'!H13*1000000/('1'!H13*1000000)</f>
        <v>2.7667782841823887E-2</v>
      </c>
      <c r="I13" s="4" t="s">
        <v>101</v>
      </c>
      <c r="J13" s="4">
        <f>'2'!J13*1000000/('1'!J13*1000000)</f>
        <v>4.3469475253028578E-2</v>
      </c>
      <c r="K13" s="4"/>
      <c r="L13" s="4">
        <f>'2'!L13*1000000/('1'!L13*1000000)</f>
        <v>2.370433691698012E-2</v>
      </c>
      <c r="M13" s="64">
        <f>'2'!M13*1000000/('1'!M13*1000000)</f>
        <v>2.9641951593143954E-2</v>
      </c>
      <c r="O13" s="92"/>
      <c r="P13" s="92"/>
      <c r="Q13" s="92"/>
      <c r="R13" s="92"/>
      <c r="S13" s="92"/>
      <c r="T13" s="92"/>
      <c r="U13" s="92"/>
      <c r="V13" s="92"/>
      <c r="W13" s="92"/>
      <c r="X13" s="92"/>
    </row>
    <row r="14" spans="2:24" x14ac:dyDescent="0.35">
      <c r="B14" s="20">
        <v>2014</v>
      </c>
      <c r="C14" s="4">
        <f>'2'!C14*1000000/('1'!C14*1000000)</f>
        <v>1.2456487825467771E-2</v>
      </c>
      <c r="D14" s="4">
        <f>'2'!D14*1000000/('1'!D14*1000000)</f>
        <v>7.025960797885436E-2</v>
      </c>
      <c r="F14" s="4">
        <f>'2'!F14*1000000/('1'!F14*1000000)</f>
        <v>2.9198478032543999E-2</v>
      </c>
      <c r="G14" s="4">
        <f>'2'!G14*1000000/('1'!G14*1000000)</f>
        <v>7.5351459242519346E-3</v>
      </c>
      <c r="H14" s="4">
        <f>'2'!H14*1000000/('1'!H14*1000000)</f>
        <v>2.5960936820568908E-2</v>
      </c>
      <c r="I14" s="4" t="s">
        <v>101</v>
      </c>
      <c r="J14" s="4">
        <f>'2'!J14*1000000/('1'!J14*1000000)</f>
        <v>4.33128627533933E-2</v>
      </c>
      <c r="K14" s="4"/>
      <c r="L14" s="4">
        <f>'2'!L14*1000000/('1'!L14*1000000)</f>
        <v>2.2131112081193928E-2</v>
      </c>
      <c r="M14" s="64">
        <f>'2'!M14*1000000/('1'!M14*1000000)</f>
        <v>2.8519031351245006E-2</v>
      </c>
      <c r="O14" s="92"/>
      <c r="P14" s="92"/>
      <c r="Q14" s="92"/>
      <c r="R14" s="92"/>
      <c r="S14" s="92"/>
      <c r="T14" s="92"/>
      <c r="U14" s="92"/>
      <c r="V14" s="92"/>
      <c r="W14" s="92"/>
      <c r="X14" s="92"/>
    </row>
    <row r="15" spans="2:24" x14ac:dyDescent="0.35">
      <c r="B15" s="20">
        <v>2015</v>
      </c>
      <c r="C15" s="4">
        <f>'2'!C15*1000000/('1'!C15*1000000)</f>
        <v>1.2071348258594999E-2</v>
      </c>
      <c r="D15" s="4">
        <f>'2'!D15*1000000/('1'!D15*1000000)</f>
        <v>6.1725881861389706E-2</v>
      </c>
      <c r="F15" s="4">
        <f>'2'!F15*1000000/('1'!F15*1000000)</f>
        <v>2.6954454732251738E-2</v>
      </c>
      <c r="G15" s="4">
        <f>'2'!G15*1000000/('1'!G15*1000000)</f>
        <v>7.4723374938423775E-3</v>
      </c>
      <c r="H15" s="4">
        <f>'2'!H15*1000000/('1'!H15*1000000)</f>
        <v>2.3587378988500669E-2</v>
      </c>
      <c r="I15" s="4" t="s">
        <v>101</v>
      </c>
      <c r="J15" s="4">
        <f>'2'!J15*1000000/('1'!J15*1000000)</f>
        <v>3.7968880409906133E-2</v>
      </c>
      <c r="K15" s="4"/>
      <c r="L15" s="4">
        <f>'2'!L15*1000000/('1'!L15*1000000)</f>
        <v>2.0809536236268862E-2</v>
      </c>
      <c r="M15" s="64">
        <f>'2'!M15*1000000/('1'!M15*1000000)</f>
        <v>2.5999522907552287E-2</v>
      </c>
      <c r="O15" s="92"/>
      <c r="P15" s="92"/>
      <c r="Q15" s="92"/>
      <c r="R15" s="92"/>
      <c r="S15" s="92"/>
      <c r="T15" s="92"/>
      <c r="U15" s="92"/>
      <c r="V15" s="92"/>
      <c r="W15" s="92"/>
      <c r="X15" s="92"/>
    </row>
    <row r="16" spans="2:24" x14ac:dyDescent="0.35">
      <c r="B16" s="20">
        <v>2016</v>
      </c>
      <c r="C16" s="4">
        <f>'2'!C16*1000000/('1'!C16*1000000)</f>
        <v>1.2011253225500293E-2</v>
      </c>
      <c r="D16" s="4">
        <f>'2'!D16*1000000/('1'!D16*1000000)</f>
        <v>5.8226351761123243E-2</v>
      </c>
      <c r="F16" s="4">
        <f>'2'!F16*1000000/('1'!F16*1000000)</f>
        <v>2.663329481509474E-2</v>
      </c>
      <c r="G16" s="4">
        <f>'2'!G16*1000000/('1'!G16*1000000)</f>
        <v>7.4262783511972472E-3</v>
      </c>
      <c r="H16" s="4">
        <f>'2'!H16*1000000/('1'!H16*1000000)</f>
        <v>2.3566781962621214E-2</v>
      </c>
      <c r="I16" s="4" t="s">
        <v>101</v>
      </c>
      <c r="J16" s="4">
        <f>'2'!J16*1000000/('1'!J16*1000000)</f>
        <v>3.6168523925602609E-2</v>
      </c>
      <c r="K16" s="4"/>
      <c r="L16" s="4">
        <f>'2'!L16*1000000/('1'!L16*1000000)</f>
        <v>2.0569218905131866E-2</v>
      </c>
      <c r="M16" s="64">
        <f>'2'!M16*1000000/('1'!M16*1000000)</f>
        <v>2.5284617454864017E-2</v>
      </c>
      <c r="O16" s="92"/>
      <c r="P16" s="92"/>
      <c r="Q16" s="92"/>
      <c r="R16" s="92"/>
      <c r="S16" s="92"/>
      <c r="T16" s="92"/>
      <c r="U16" s="92"/>
      <c r="V16" s="92"/>
      <c r="W16" s="92"/>
      <c r="X16" s="92"/>
    </row>
    <row r="17" spans="2:24" x14ac:dyDescent="0.35">
      <c r="B17" s="20">
        <v>2017</v>
      </c>
      <c r="C17" s="4">
        <f>'2'!C17*1000000/('1'!C17*1000000)</f>
        <v>1.1513719876088662E-2</v>
      </c>
      <c r="D17" s="4">
        <f>'2'!D17*1000000/('1'!D17*1000000)</f>
        <v>5.6526383769831948E-2</v>
      </c>
      <c r="F17" s="4">
        <f>'2'!F17*1000000/('1'!F17*1000000)</f>
        <v>2.5619217841070088E-2</v>
      </c>
      <c r="G17" s="4">
        <f>'2'!G17*1000000/('1'!G17*1000000)</f>
        <v>6.9675837516040996E-3</v>
      </c>
      <c r="H17" s="4">
        <f>'2'!H17*1000000/('1'!H17*1000000)</f>
        <v>2.2547232225278956E-2</v>
      </c>
      <c r="I17" s="4" t="s">
        <v>101</v>
      </c>
      <c r="J17" s="4">
        <f>'2'!J17*1000000/('1'!J17*1000000)</f>
        <v>3.5903687218803264E-2</v>
      </c>
      <c r="K17" s="4"/>
      <c r="L17" s="4">
        <f>'2'!L17*1000000/('1'!L17*1000000)</f>
        <v>1.9753217668619798E-2</v>
      </c>
      <c r="M17" s="64">
        <f>'2'!M17*1000000/('1'!M17*1000000)</f>
        <v>2.4666701860673809E-2</v>
      </c>
      <c r="O17" s="92"/>
      <c r="P17" s="92"/>
      <c r="Q17" s="92"/>
      <c r="R17" s="92"/>
      <c r="S17" s="92"/>
      <c r="T17" s="92"/>
      <c r="U17" s="92"/>
      <c r="V17" s="92"/>
      <c r="W17" s="92"/>
      <c r="X17" s="92"/>
    </row>
    <row r="18" spans="2:24" x14ac:dyDescent="0.35">
      <c r="B18" s="20">
        <v>2018</v>
      </c>
      <c r="C18" s="4">
        <f>'2'!C18*1000000/('1'!C18*1000000)</f>
        <v>1.1120481163699078E-2</v>
      </c>
      <c r="D18" s="4">
        <f>'2'!D18*1000000/('1'!D18*1000000)</f>
        <v>5.6175227973298401E-2</v>
      </c>
      <c r="F18" s="4">
        <f>'2'!F18*1000000/('1'!F18*1000000)</f>
        <v>2.4887730492637594E-2</v>
      </c>
      <c r="G18" s="4">
        <f>'2'!G18*1000000/('1'!G18*1000000)</f>
        <v>6.8380731447698325E-3</v>
      </c>
      <c r="H18" s="4">
        <f>'2'!H18*1000000/('1'!H18*1000000)</f>
        <v>2.2543860700528145E-2</v>
      </c>
      <c r="I18" s="4" t="s">
        <v>101</v>
      </c>
      <c r="J18" s="4">
        <f>'2'!J18*1000000/('1'!J18*1000000)</f>
        <v>3.5835685709136804E-2</v>
      </c>
      <c r="K18" s="4"/>
      <c r="L18" s="4">
        <f>'2'!L18*1000000/('1'!L18*1000000)</f>
        <v>1.9420522511035657E-2</v>
      </c>
      <c r="M18" s="64">
        <f>'2'!M18*1000000/('1'!M18*1000000)</f>
        <v>2.4502934740829665E-2</v>
      </c>
      <c r="O18" s="92"/>
      <c r="P18" s="92"/>
      <c r="Q18" s="92"/>
      <c r="R18" s="92"/>
      <c r="S18" s="92"/>
      <c r="T18" s="92"/>
      <c r="U18" s="92"/>
      <c r="V18" s="92"/>
      <c r="W18" s="92"/>
      <c r="X18" s="92"/>
    </row>
    <row r="19" spans="2:24" x14ac:dyDescent="0.35">
      <c r="B19" s="20">
        <v>2019</v>
      </c>
      <c r="C19" s="4">
        <f>'2'!C19*1000000/('1'!C19*1000000)</f>
        <v>1.0589088863089709E-2</v>
      </c>
      <c r="D19" s="4">
        <f>'2'!D19*1000000/('1'!D19*1000000)</f>
        <v>5.1522973160993885E-2</v>
      </c>
      <c r="F19" s="4">
        <f>'2'!F19*1000000/('1'!F19*1000000)</f>
        <v>2.3199591827053438E-2</v>
      </c>
      <c r="G19" s="4">
        <f>'2'!G19*1000000/('1'!G19*1000000)</f>
        <v>6.4648921392347937E-3</v>
      </c>
      <c r="H19" s="4">
        <f>'2'!H19*1000000/('1'!H19*1000000)</f>
        <v>2.0891295880722402E-2</v>
      </c>
      <c r="I19" s="4" t="s">
        <v>101</v>
      </c>
      <c r="J19" s="4">
        <f>'2'!J19*1000000/('1'!J19*1000000)</f>
        <v>3.2039423682600501E-2</v>
      </c>
      <c r="K19" s="4"/>
      <c r="L19" s="4">
        <f>'2'!L19*1000000/('1'!L19*1000000)</f>
        <v>1.8247090043888376E-2</v>
      </c>
      <c r="M19" s="64">
        <f>'2'!M19*1000000/('1'!M19*1000000)</f>
        <v>2.2696619827327891E-2</v>
      </c>
      <c r="O19" s="92"/>
      <c r="P19" s="92"/>
      <c r="Q19" s="92"/>
      <c r="R19" s="92"/>
      <c r="S19" s="92"/>
      <c r="T19" s="92"/>
      <c r="U19" s="92"/>
      <c r="V19" s="92"/>
      <c r="W19" s="92"/>
      <c r="X19" s="92"/>
    </row>
    <row r="20" spans="2:24" x14ac:dyDescent="0.35">
      <c r="B20" s="20">
        <v>2020</v>
      </c>
      <c r="C20" s="4">
        <f>'2'!C20*1000000/('1'!C20*1000000)</f>
        <v>9.6932689087555913E-3</v>
      </c>
      <c r="D20" s="4">
        <f>'2'!D20*1000000/('1'!D20*1000000)</f>
        <v>4.803998685478035E-2</v>
      </c>
      <c r="F20" s="4">
        <f>'2'!F20*1000000/('1'!F20*1000000)</f>
        <v>2.1974319024854579E-2</v>
      </c>
      <c r="G20" s="4">
        <f>'2'!G20*1000000/('1'!G20*1000000)</f>
        <v>6.4235683336852515E-3</v>
      </c>
      <c r="H20" s="4">
        <f>'2'!H20*1000000/('1'!H20*1000000)</f>
        <v>1.914573652628428E-2</v>
      </c>
      <c r="I20" s="4" t="s">
        <v>101</v>
      </c>
      <c r="J20" s="4">
        <f>'2'!J20*1000000/('1'!J20*1000000)</f>
        <v>2.8826978986048583E-2</v>
      </c>
      <c r="K20" s="4"/>
      <c r="L20" s="4">
        <f>'2'!L20*1000000/('1'!L20*1000000)</f>
        <v>1.6926504058281954E-2</v>
      </c>
      <c r="M20" s="64">
        <f>'2'!M20*1000000/('1'!M20*1000000)</f>
        <v>2.0686053798441583E-2</v>
      </c>
      <c r="O20" s="92"/>
      <c r="P20" s="92"/>
      <c r="Q20" s="92"/>
      <c r="R20" s="92"/>
      <c r="S20" s="92"/>
      <c r="T20" s="92"/>
      <c r="U20" s="92"/>
      <c r="V20" s="92"/>
      <c r="W20" s="92"/>
      <c r="X20" s="92"/>
    </row>
    <row r="21" spans="2:24" x14ac:dyDescent="0.35">
      <c r="B21" s="20">
        <v>2021</v>
      </c>
      <c r="C21" s="4">
        <f>'2'!C21*1000000/('1'!C21*1000000)</f>
        <v>9.5965765346684839E-3</v>
      </c>
      <c r="D21" s="4">
        <f>'2'!D21*1000000/('1'!D21*1000000)</f>
        <v>4.9285019162630873E-2</v>
      </c>
      <c r="F21" s="4">
        <f>'2'!F21*1000000/('1'!F21*1000000)</f>
        <v>2.2190304671852342E-2</v>
      </c>
      <c r="G21" s="4">
        <f>'2'!G21*1000000/('1'!G21*1000000)</f>
        <v>6.0046110510701108E-3</v>
      </c>
      <c r="H21" s="4">
        <f>'2'!H21*1000000/('1'!H21*1000000)</f>
        <v>1.9976186919000397E-2</v>
      </c>
      <c r="I21" s="4" t="s">
        <v>101</v>
      </c>
      <c r="J21" s="4">
        <f>'2'!J21*1000000/('1'!J21*1000000)</f>
        <v>3.0849921434957107E-2</v>
      </c>
      <c r="K21" s="4"/>
      <c r="L21" s="4">
        <f>'2'!L21*1000000/('1'!L21*1000000)</f>
        <v>1.7076876521221831E-2</v>
      </c>
      <c r="M21" s="64">
        <f>'2'!M21*1000000/('1'!M21*1000000)</f>
        <v>2.158954211206442E-2</v>
      </c>
      <c r="O21" s="92"/>
      <c r="P21" s="92"/>
      <c r="R21" s="92"/>
      <c r="S21" s="92"/>
      <c r="T21" s="92"/>
      <c r="U21" s="92"/>
      <c r="W21" s="92"/>
      <c r="X21" s="92"/>
    </row>
    <row r="22" spans="2:24" x14ac:dyDescent="0.35">
      <c r="B22" s="20">
        <v>2022</v>
      </c>
      <c r="C22" s="4">
        <f>'2'!C22*1000000/('1'!C22*1000000)</f>
        <v>9.2537730228296304E-3</v>
      </c>
      <c r="D22" s="4">
        <f>'2'!D22*1000000/('1'!D22*1000000)</f>
        <v>4.510467561285153E-2</v>
      </c>
      <c r="F22" s="4">
        <f>'2'!F22*1000000/('1'!F22*1000000)</f>
        <v>2.0702129669401249E-2</v>
      </c>
      <c r="G22" s="4">
        <f>'2'!G22*1000000/('1'!G22*1000000)</f>
        <v>5.6235306873316003E-3</v>
      </c>
      <c r="H22" s="4">
        <f>'2'!H22*1000000/('1'!H22*1000000)</f>
        <v>1.8763922578980012E-2</v>
      </c>
      <c r="I22" s="4" t="s">
        <v>101</v>
      </c>
      <c r="J22" s="4">
        <f>'2'!J22*1000000/('1'!J22*1000000)</f>
        <v>2.9410297774410239E-2</v>
      </c>
      <c r="K22" s="4"/>
      <c r="L22" s="4">
        <f>'2'!L22*1000000/('1'!L22*1000000)</f>
        <v>1.633236006836989E-2</v>
      </c>
      <c r="M22" s="64">
        <f>'2'!M22*1000000/('1'!M22*1000000)</f>
        <v>2.0706610086908613E-2</v>
      </c>
      <c r="O22" s="92"/>
      <c r="P22" s="92"/>
      <c r="R22" s="92"/>
      <c r="S22" s="92"/>
      <c r="T22" s="92"/>
      <c r="U22" s="92"/>
      <c r="W22" s="92"/>
      <c r="X22" s="92"/>
    </row>
    <row r="23" spans="2:24" x14ac:dyDescent="0.35">
      <c r="B23" s="20">
        <v>2023</v>
      </c>
      <c r="C23" s="4">
        <f>'2'!C23*1000000/('1'!C23*1000000)</f>
        <v>9.1156895515561269E-3</v>
      </c>
      <c r="D23" s="4">
        <f>'2'!D23*1000000/('1'!D23*1000000)</f>
        <v>3.9776889159076748E-2</v>
      </c>
      <c r="F23" s="4">
        <f>'2'!F23*1000000/('1'!F23*1000000)</f>
        <v>1.934354871981555E-2</v>
      </c>
      <c r="G23" s="4">
        <f>'2'!G23*1000000/('1'!G23*1000000)</f>
        <v>5.2683766546351958E-3</v>
      </c>
      <c r="H23" s="4">
        <f>'2'!H23*1000000/('1'!H23*1000000)</f>
        <v>1.704305440739648E-2</v>
      </c>
      <c r="I23" s="4" t="s">
        <v>101</v>
      </c>
      <c r="J23" s="4">
        <f>'2'!J23*1000000/('1'!J23*1000000)</f>
        <v>2.6766930865361804E-2</v>
      </c>
      <c r="K23" s="4"/>
      <c r="L23" s="4">
        <f>'2'!L23*1000000/('1'!L23*1000000)</f>
        <v>1.4770369381266175E-2</v>
      </c>
      <c r="M23" s="64">
        <f>'2'!M23*1000000/('1'!M23*1000000)</f>
        <v>1.8885994783458333E-2</v>
      </c>
      <c r="O23" s="92"/>
      <c r="P23" s="92"/>
      <c r="R23" s="92"/>
      <c r="S23" s="92"/>
      <c r="T23" s="92"/>
      <c r="U23" s="92"/>
      <c r="W23" s="92"/>
      <c r="X23" s="92"/>
    </row>
    <row r="24" spans="2:24" x14ac:dyDescent="0.35">
      <c r="B24" s="23">
        <v>2024</v>
      </c>
      <c r="C24" s="65">
        <f>'2'!C24*1000000/('1'!C24*1000000)</f>
        <v>9.584984382628229E-3</v>
      </c>
      <c r="D24" s="65">
        <f>'2'!D24*1000000/('1'!D24*1000000)</f>
        <v>3.9705145515392337E-2</v>
      </c>
      <c r="E24" s="24"/>
      <c r="F24" s="65">
        <f>'2'!F24*1000000/('1'!F24*1000000)</f>
        <v>1.9991283953388068E-2</v>
      </c>
      <c r="G24" s="65">
        <f>'2'!G24*1000000/('1'!G24*1000000)</f>
        <v>5.1702041556721022E-3</v>
      </c>
      <c r="H24" s="65">
        <f>'2'!H24*1000000/('1'!H24*1000000)</f>
        <v>1.7393932720566514E-2</v>
      </c>
      <c r="I24" s="65" t="s">
        <v>101</v>
      </c>
      <c r="J24" s="65">
        <f>'2'!J24*1000000/('1'!J24*1000000)</f>
        <v>2.6428978534118353E-2</v>
      </c>
      <c r="K24" s="65"/>
      <c r="L24" s="65">
        <f>'2'!L24*1000000/('1'!L24*1000000)</f>
        <v>1.5284546552283833E-2</v>
      </c>
      <c r="M24" s="66">
        <f>'2'!M24*1000000/('1'!M24*1000000)</f>
        <v>1.9145394694511274E-2</v>
      </c>
      <c r="O24" s="84"/>
      <c r="P24" s="92"/>
      <c r="R24" s="92"/>
      <c r="S24" s="92"/>
      <c r="T24" s="92"/>
      <c r="U24" s="92"/>
      <c r="W24" s="92"/>
      <c r="X24" s="92"/>
    </row>
    <row r="25" spans="2:24" x14ac:dyDescent="0.35">
      <c r="B25" s="1"/>
      <c r="C25" s="4"/>
      <c r="D25" s="4"/>
      <c r="F25" s="4"/>
      <c r="G25" s="4"/>
      <c r="H25" s="4"/>
      <c r="I25" s="4"/>
      <c r="J25" s="4"/>
      <c r="K25" s="4"/>
      <c r="L25" s="4"/>
      <c r="M25" s="4"/>
      <c r="W25" s="92"/>
    </row>
    <row r="26" spans="2:24" x14ac:dyDescent="0.35">
      <c r="B26" s="100" t="s">
        <v>43</v>
      </c>
      <c r="C26" s="1"/>
      <c r="D26" s="1"/>
      <c r="E26" s="1"/>
      <c r="F26" s="1"/>
      <c r="G26" s="1"/>
      <c r="H26" s="1"/>
      <c r="I26" s="1"/>
      <c r="J26" s="1"/>
      <c r="K26" s="1"/>
      <c r="L26" s="120"/>
      <c r="M26" s="1"/>
    </row>
    <row r="27" spans="2:24" x14ac:dyDescent="0.35">
      <c r="B27" s="100" t="s">
        <v>44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24" x14ac:dyDescent="0.3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24" x14ac:dyDescent="0.35">
      <c r="B29" t="s">
        <v>39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24" x14ac:dyDescent="0.35">
      <c r="B30" t="s">
        <v>37</v>
      </c>
      <c r="C30" s="1"/>
      <c r="D30" s="1"/>
      <c r="E30" s="1"/>
      <c r="F30" s="98"/>
      <c r="G30" s="1"/>
      <c r="H30" s="1"/>
      <c r="I30" s="1"/>
      <c r="J30" s="1"/>
      <c r="K30" s="1"/>
      <c r="L30" s="1"/>
      <c r="M30" s="1"/>
    </row>
    <row r="31" spans="2:24" x14ac:dyDescent="0.3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24" x14ac:dyDescent="0.3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3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3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3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3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3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3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3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3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3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x14ac:dyDescent="0.3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3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x14ac:dyDescent="0.3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3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x14ac:dyDescent="0.3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x14ac:dyDescent="0.3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3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x14ac:dyDescent="0.3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x14ac:dyDescent="0.3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3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3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3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3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2:13" x14ac:dyDescent="0.3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2:13" x14ac:dyDescent="0.3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2:13" x14ac:dyDescent="0.3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2:13" x14ac:dyDescent="0.3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2:13" x14ac:dyDescent="0.3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2:13" x14ac:dyDescent="0.3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 x14ac:dyDescent="0.3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 x14ac:dyDescent="0.3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2:13" x14ac:dyDescent="0.3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2:13" x14ac:dyDescent="0.3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2:13" x14ac:dyDescent="0.3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2:13" x14ac:dyDescent="0.3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2:13" x14ac:dyDescent="0.3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2:13" x14ac:dyDescent="0.3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2:13" x14ac:dyDescent="0.3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2:13" x14ac:dyDescent="0.3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84" spans="2:6" x14ac:dyDescent="0.35">
      <c r="E84" s="75"/>
    </row>
    <row r="85" spans="2:6" x14ac:dyDescent="0.35">
      <c r="B85" s="67"/>
      <c r="E85" s="75"/>
    </row>
    <row r="86" spans="2:6" x14ac:dyDescent="0.35">
      <c r="B86" s="67"/>
      <c r="E86" s="75"/>
    </row>
    <row r="87" spans="2:6" x14ac:dyDescent="0.35">
      <c r="B87" s="67"/>
      <c r="E87" s="76"/>
    </row>
    <row r="88" spans="2:6" x14ac:dyDescent="0.35">
      <c r="B88" s="72" t="s">
        <v>46</v>
      </c>
      <c r="F88" s="72" t="s">
        <v>53</v>
      </c>
    </row>
    <row r="89" spans="2:6" x14ac:dyDescent="0.35">
      <c r="B89" s="69">
        <v>46310</v>
      </c>
      <c r="F89" s="69">
        <v>46310</v>
      </c>
    </row>
    <row r="90" spans="2:6" x14ac:dyDescent="0.35">
      <c r="B90" s="73"/>
      <c r="F90" s="73"/>
    </row>
    <row r="91" spans="2:6" x14ac:dyDescent="0.35">
      <c r="B91" s="72" t="s">
        <v>47</v>
      </c>
      <c r="F91" s="72" t="s">
        <v>54</v>
      </c>
    </row>
    <row r="92" spans="2:6" x14ac:dyDescent="0.35">
      <c r="B92" s="73" t="s">
        <v>59</v>
      </c>
      <c r="F92" s="73" t="s">
        <v>62</v>
      </c>
    </row>
    <row r="93" spans="2:6" x14ac:dyDescent="0.35">
      <c r="B93" s="73"/>
      <c r="F93" s="67"/>
    </row>
    <row r="94" spans="2:6" x14ac:dyDescent="0.35">
      <c r="B94" s="72" t="s">
        <v>49</v>
      </c>
      <c r="F94" s="72" t="s">
        <v>56</v>
      </c>
    </row>
    <row r="95" spans="2:6" x14ac:dyDescent="0.35">
      <c r="B95" s="74" t="s">
        <v>60</v>
      </c>
      <c r="F95" s="74" t="s">
        <v>63</v>
      </c>
    </row>
    <row r="96" spans="2:6" x14ac:dyDescent="0.35">
      <c r="B96" s="74" t="s">
        <v>79</v>
      </c>
      <c r="F96" s="74" t="s">
        <v>80</v>
      </c>
    </row>
    <row r="97" spans="2:6" x14ac:dyDescent="0.35">
      <c r="B97" s="74" t="s">
        <v>61</v>
      </c>
      <c r="F97" s="74" t="s">
        <v>64</v>
      </c>
    </row>
    <row r="98" spans="2:6" x14ac:dyDescent="0.35">
      <c r="B98" s="67" t="s">
        <v>65</v>
      </c>
      <c r="F98" s="74" t="s">
        <v>66</v>
      </c>
    </row>
    <row r="100" spans="2:6" x14ac:dyDescent="0.35">
      <c r="B100" s="74" t="s">
        <v>76</v>
      </c>
      <c r="F100" s="74" t="s">
        <v>76</v>
      </c>
    </row>
    <row r="101" spans="2:6" x14ac:dyDescent="0.35">
      <c r="B101" s="74" t="s">
        <v>78</v>
      </c>
      <c r="F101" s="74" t="s">
        <v>94</v>
      </c>
    </row>
    <row r="102" spans="2:6" x14ac:dyDescent="0.35">
      <c r="B102" s="74" t="s">
        <v>77</v>
      </c>
      <c r="F102" s="74" t="s">
        <v>95</v>
      </c>
    </row>
    <row r="103" spans="2:6" x14ac:dyDescent="0.35">
      <c r="B103" s="67" t="s">
        <v>65</v>
      </c>
      <c r="F103" s="67" t="s">
        <v>66</v>
      </c>
    </row>
    <row r="105" spans="2:6" x14ac:dyDescent="0.35">
      <c r="B105" s="74" t="s">
        <v>93</v>
      </c>
      <c r="F105" s="74" t="s">
        <v>93</v>
      </c>
    </row>
    <row r="106" spans="2:6" x14ac:dyDescent="0.35">
      <c r="B106" s="74" t="s">
        <v>105</v>
      </c>
      <c r="F106" s="74" t="s">
        <v>105</v>
      </c>
    </row>
    <row r="107" spans="2:6" x14ac:dyDescent="0.35">
      <c r="B107" s="74" t="s">
        <v>96</v>
      </c>
      <c r="F107" s="74" t="s">
        <v>96</v>
      </c>
    </row>
    <row r="108" spans="2:6" x14ac:dyDescent="0.35">
      <c r="B108" s="67" t="s">
        <v>65</v>
      </c>
      <c r="F108" s="67" t="s">
        <v>65</v>
      </c>
    </row>
  </sheetData>
  <mergeCells count="4">
    <mergeCell ref="C4:D4"/>
    <mergeCell ref="F4:J4"/>
    <mergeCell ref="C5:D5"/>
    <mergeCell ref="F5:J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autoPageBreaks="0"/>
  </sheetPr>
  <dimension ref="B2:AK58"/>
  <sheetViews>
    <sheetView zoomScaleNormal="100" workbookViewId="0">
      <selection activeCell="I30" sqref="I30"/>
    </sheetView>
  </sheetViews>
  <sheetFormatPr defaultRowHeight="14.5" x14ac:dyDescent="0.35"/>
  <cols>
    <col min="2" max="2" width="11.54296875" customWidth="1"/>
    <col min="3" max="3" width="11.7265625" customWidth="1"/>
    <col min="4" max="4" width="15.1796875" customWidth="1"/>
    <col min="5" max="5" width="4.453125" customWidth="1"/>
    <col min="6" max="6" width="16.7265625" customWidth="1"/>
    <col min="7" max="7" width="12.7265625" customWidth="1"/>
    <col min="8" max="9" width="15.453125" customWidth="1"/>
    <col min="10" max="10" width="6.54296875" bestFit="1" customWidth="1"/>
    <col min="11" max="11" width="4.26953125" customWidth="1"/>
    <col min="12" max="13" width="16.7265625" customWidth="1"/>
    <col min="14" max="14" width="8.26953125" customWidth="1"/>
    <col min="15" max="15" width="18.26953125" customWidth="1"/>
    <col min="16" max="16" width="12.26953125" customWidth="1"/>
    <col min="17" max="17" width="4.453125" customWidth="1"/>
    <col min="18" max="18" width="16.7265625" customWidth="1"/>
    <col min="19" max="19" width="12" customWidth="1"/>
    <col min="20" max="21" width="16.54296875" customWidth="1"/>
    <col min="22" max="22" width="6.54296875" bestFit="1" customWidth="1"/>
    <col min="23" max="23" width="4.1796875" customWidth="1"/>
    <col min="24" max="25" width="16.7265625" customWidth="1"/>
    <col min="26" max="26" width="7.453125" customWidth="1"/>
    <col min="27" max="28" width="16.7265625" customWidth="1"/>
    <col min="29" max="29" width="6.1796875" customWidth="1"/>
    <col min="30" max="30" width="16.7265625" customWidth="1"/>
    <col min="31" max="31" width="12.453125" customWidth="1"/>
    <col min="32" max="33" width="16.7265625" customWidth="1"/>
    <col min="34" max="34" width="10.1796875" customWidth="1"/>
    <col min="35" max="35" width="4.81640625" customWidth="1"/>
    <col min="36" max="37" width="16.7265625" customWidth="1"/>
  </cols>
  <sheetData>
    <row r="2" spans="2:37" ht="15" x14ac:dyDescent="0.4">
      <c r="B2" s="80" t="s">
        <v>81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7" t="s">
        <v>32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7" t="s">
        <v>83</v>
      </c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2:37" ht="15" x14ac:dyDescent="0.4">
      <c r="B3" s="81" t="s">
        <v>82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 t="s">
        <v>31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 t="s">
        <v>30</v>
      </c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2:37" x14ac:dyDescent="0.3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2:37" x14ac:dyDescent="0.35">
      <c r="B5" s="17"/>
      <c r="C5" s="121" t="s">
        <v>18</v>
      </c>
      <c r="D5" s="122"/>
      <c r="E5" s="18"/>
      <c r="F5" s="121" t="s">
        <v>19</v>
      </c>
      <c r="G5" s="122"/>
      <c r="H5" s="122"/>
      <c r="I5" s="122"/>
      <c r="J5" s="122"/>
      <c r="K5" s="18"/>
      <c r="L5" s="18"/>
      <c r="M5" s="26"/>
      <c r="N5" s="1"/>
      <c r="O5" s="125" t="s">
        <v>18</v>
      </c>
      <c r="P5" s="122"/>
      <c r="Q5" s="18"/>
      <c r="R5" s="121" t="s">
        <v>19</v>
      </c>
      <c r="S5" s="122"/>
      <c r="T5" s="122"/>
      <c r="U5" s="122"/>
      <c r="V5" s="122"/>
      <c r="W5" s="18"/>
      <c r="X5" s="18"/>
      <c r="Y5" s="26"/>
      <c r="Z5" s="1"/>
      <c r="AA5" s="125" t="s">
        <v>18</v>
      </c>
      <c r="AB5" s="122"/>
      <c r="AC5" s="18"/>
      <c r="AD5" s="121" t="s">
        <v>19</v>
      </c>
      <c r="AE5" s="122"/>
      <c r="AF5" s="122"/>
      <c r="AG5" s="122"/>
      <c r="AH5" s="122"/>
      <c r="AI5" s="18"/>
      <c r="AJ5" s="18"/>
      <c r="AK5" s="26"/>
    </row>
    <row r="6" spans="2:37" x14ac:dyDescent="0.35">
      <c r="B6" s="20"/>
      <c r="C6" s="123" t="s">
        <v>20</v>
      </c>
      <c r="D6" s="124"/>
      <c r="E6" s="1"/>
      <c r="F6" s="123" t="s">
        <v>21</v>
      </c>
      <c r="G6" s="124"/>
      <c r="H6" s="124"/>
      <c r="I6" s="124"/>
      <c r="J6" s="124"/>
      <c r="K6" s="1"/>
      <c r="L6" s="1"/>
      <c r="M6" s="22"/>
      <c r="N6" s="1"/>
      <c r="O6" s="126" t="s">
        <v>20</v>
      </c>
      <c r="P6" s="124"/>
      <c r="Q6" s="1"/>
      <c r="R6" s="123" t="s">
        <v>21</v>
      </c>
      <c r="S6" s="124"/>
      <c r="T6" s="124"/>
      <c r="U6" s="124"/>
      <c r="V6" s="124"/>
      <c r="W6" s="1"/>
      <c r="X6" s="1"/>
      <c r="Y6" s="22"/>
      <c r="Z6" s="1"/>
      <c r="AA6" s="126" t="s">
        <v>20</v>
      </c>
      <c r="AB6" s="124"/>
      <c r="AC6" s="1"/>
      <c r="AD6" s="123" t="s">
        <v>21</v>
      </c>
      <c r="AE6" s="124"/>
      <c r="AF6" s="124"/>
      <c r="AG6" s="124"/>
      <c r="AH6" s="124"/>
      <c r="AI6" s="1"/>
      <c r="AJ6" s="1"/>
      <c r="AK6" s="22"/>
    </row>
    <row r="7" spans="2:37" ht="39.5" x14ac:dyDescent="0.35">
      <c r="B7" s="78" t="s">
        <v>16</v>
      </c>
      <c r="C7" s="6" t="s">
        <v>3</v>
      </c>
      <c r="D7" s="6" t="s">
        <v>6</v>
      </c>
      <c r="E7" s="6"/>
      <c r="F7" s="6" t="s">
        <v>8</v>
      </c>
      <c r="G7" s="6" t="s">
        <v>4</v>
      </c>
      <c r="H7" s="6" t="s">
        <v>102</v>
      </c>
      <c r="I7" s="6" t="s">
        <v>98</v>
      </c>
      <c r="J7" s="6" t="s">
        <v>5</v>
      </c>
      <c r="K7" s="6"/>
      <c r="L7" s="6" t="s">
        <v>0</v>
      </c>
      <c r="M7" s="9" t="s">
        <v>1</v>
      </c>
      <c r="N7" s="6"/>
      <c r="O7" s="8" t="s">
        <v>22</v>
      </c>
      <c r="P7" s="6" t="s">
        <v>6</v>
      </c>
      <c r="Q7" s="6"/>
      <c r="R7" s="6" t="s">
        <v>8</v>
      </c>
      <c r="S7" s="6" t="s">
        <v>4</v>
      </c>
      <c r="T7" s="6" t="s">
        <v>102</v>
      </c>
      <c r="U7" s="6" t="s">
        <v>98</v>
      </c>
      <c r="V7" s="6" t="s">
        <v>5</v>
      </c>
      <c r="W7" s="6"/>
      <c r="X7" s="6" t="s">
        <v>0</v>
      </c>
      <c r="Y7" s="9" t="s">
        <v>1</v>
      </c>
      <c r="Z7" s="6"/>
      <c r="AA7" s="8" t="s">
        <v>22</v>
      </c>
      <c r="AB7" s="6" t="s">
        <v>6</v>
      </c>
      <c r="AC7" s="6"/>
      <c r="AD7" s="6" t="s">
        <v>8</v>
      </c>
      <c r="AE7" s="6" t="s">
        <v>4</v>
      </c>
      <c r="AF7" s="6" t="s">
        <v>102</v>
      </c>
      <c r="AG7" s="6" t="s">
        <v>98</v>
      </c>
      <c r="AH7" s="6" t="s">
        <v>5</v>
      </c>
      <c r="AI7" s="6"/>
      <c r="AJ7" s="6" t="s">
        <v>0</v>
      </c>
      <c r="AK7" s="9" t="s">
        <v>1</v>
      </c>
    </row>
    <row r="8" spans="2:37" ht="39.5" x14ac:dyDescent="0.35">
      <c r="B8" s="78" t="s">
        <v>17</v>
      </c>
      <c r="C8" s="6" t="s">
        <v>24</v>
      </c>
      <c r="D8" s="6" t="s">
        <v>7</v>
      </c>
      <c r="E8" s="6"/>
      <c r="F8" s="6" t="s">
        <v>9</v>
      </c>
      <c r="G8" s="6" t="s">
        <v>12</v>
      </c>
      <c r="H8" s="6" t="s">
        <v>100</v>
      </c>
      <c r="I8" s="6" t="s">
        <v>103</v>
      </c>
      <c r="J8" s="6" t="s">
        <v>5</v>
      </c>
      <c r="K8" s="6"/>
      <c r="L8" s="6" t="s">
        <v>10</v>
      </c>
      <c r="M8" s="9" t="s">
        <v>11</v>
      </c>
      <c r="N8" s="6"/>
      <c r="O8" s="8" t="s">
        <v>23</v>
      </c>
      <c r="P8" s="6" t="s">
        <v>7</v>
      </c>
      <c r="Q8" s="6"/>
      <c r="R8" s="6" t="s">
        <v>9</v>
      </c>
      <c r="S8" s="6" t="s">
        <v>12</v>
      </c>
      <c r="T8" s="6" t="s">
        <v>100</v>
      </c>
      <c r="U8" s="6" t="s">
        <v>103</v>
      </c>
      <c r="V8" s="6" t="s">
        <v>5</v>
      </c>
      <c r="W8" s="6"/>
      <c r="X8" s="6" t="s">
        <v>10</v>
      </c>
      <c r="Y8" s="9" t="s">
        <v>11</v>
      </c>
      <c r="Z8" s="6"/>
      <c r="AA8" s="8" t="s">
        <v>23</v>
      </c>
      <c r="AB8" s="6" t="s">
        <v>7</v>
      </c>
      <c r="AC8" s="6"/>
      <c r="AD8" s="6" t="s">
        <v>9</v>
      </c>
      <c r="AE8" s="6" t="s">
        <v>12</v>
      </c>
      <c r="AF8" s="6" t="s">
        <v>100</v>
      </c>
      <c r="AG8" s="6" t="s">
        <v>103</v>
      </c>
      <c r="AH8" s="6" t="s">
        <v>5</v>
      </c>
      <c r="AI8" s="6"/>
      <c r="AJ8" s="6" t="s">
        <v>10</v>
      </c>
      <c r="AK8" s="9" t="s">
        <v>11</v>
      </c>
    </row>
    <row r="9" spans="2:37" x14ac:dyDescent="0.35">
      <c r="B9" s="20">
        <v>2008</v>
      </c>
      <c r="C9" s="2">
        <v>100</v>
      </c>
      <c r="D9" s="2">
        <v>100</v>
      </c>
      <c r="E9" s="2"/>
      <c r="F9" s="2">
        <v>100</v>
      </c>
      <c r="G9" s="2">
        <v>100</v>
      </c>
      <c r="H9" s="2">
        <v>100</v>
      </c>
      <c r="I9" s="2" t="s">
        <v>101</v>
      </c>
      <c r="J9" s="2">
        <v>100</v>
      </c>
      <c r="K9" s="2"/>
      <c r="L9" s="2">
        <v>100</v>
      </c>
      <c r="M9" s="11">
        <v>100</v>
      </c>
      <c r="N9" s="2"/>
      <c r="O9" s="10">
        <v>100</v>
      </c>
      <c r="P9" s="2">
        <v>100</v>
      </c>
      <c r="Q9" s="2"/>
      <c r="R9" s="2">
        <v>100</v>
      </c>
      <c r="S9" s="2">
        <v>100</v>
      </c>
      <c r="T9" s="2">
        <v>100</v>
      </c>
      <c r="U9" s="2">
        <v>100</v>
      </c>
      <c r="V9" s="2">
        <v>100</v>
      </c>
      <c r="W9" s="2"/>
      <c r="X9" s="2">
        <v>100</v>
      </c>
      <c r="Y9" s="11">
        <v>100</v>
      </c>
      <c r="Z9" s="2"/>
      <c r="AA9" s="10">
        <v>100</v>
      </c>
      <c r="AB9" s="2">
        <v>100</v>
      </c>
      <c r="AC9" s="2"/>
      <c r="AD9" s="2">
        <v>100</v>
      </c>
      <c r="AE9" s="2">
        <v>100</v>
      </c>
      <c r="AF9" s="2">
        <v>100</v>
      </c>
      <c r="AG9" s="2" t="s">
        <v>101</v>
      </c>
      <c r="AH9" s="2">
        <v>100</v>
      </c>
      <c r="AI9" s="2"/>
      <c r="AJ9" s="2">
        <v>100</v>
      </c>
      <c r="AK9" s="11">
        <v>100</v>
      </c>
    </row>
    <row r="10" spans="2:37" x14ac:dyDescent="0.35">
      <c r="B10" s="20">
        <v>2009</v>
      </c>
      <c r="C10" s="3">
        <f>C$9*'1'!C9/'1'!C$8</f>
        <v>95.744386157923813</v>
      </c>
      <c r="D10" s="3">
        <f>D$9*'1'!D9/'1'!D$8</f>
        <v>85.979611392238738</v>
      </c>
      <c r="E10" s="3"/>
      <c r="F10" s="3">
        <f>F$9*'1'!F9/'1'!F$8</f>
        <v>101.06201671419063</v>
      </c>
      <c r="G10" s="3">
        <f>G$9*'1'!G9/'1'!G$8</f>
        <v>102.42283307184766</v>
      </c>
      <c r="H10" s="3">
        <f>H$9*'1'!H9/'1'!H$8</f>
        <v>87.666561503419146</v>
      </c>
      <c r="I10" s="3" t="s">
        <v>101</v>
      </c>
      <c r="J10" s="3">
        <f>J$9*'1'!J9/'1'!J$8</f>
        <v>85.717030672322565</v>
      </c>
      <c r="K10" s="3"/>
      <c r="L10" s="3">
        <f>L$9*'1'!L9/'1'!L$8</f>
        <v>96.417979144554494</v>
      </c>
      <c r="M10" s="13">
        <f>M$9*'1'!M9/'1'!M$8</f>
        <v>92.770406787212053</v>
      </c>
      <c r="N10" s="2"/>
      <c r="O10" s="12">
        <f>O$9*'2'!C9/'2'!C$8</f>
        <v>91.940046985390069</v>
      </c>
      <c r="P10" s="3">
        <f>P$9*'2'!D9/'2'!D$8</f>
        <v>83.416047875323343</v>
      </c>
      <c r="Q10" s="3"/>
      <c r="R10" s="3">
        <f>R$9*'2'!F9/'2'!F$8</f>
        <v>99.110416605471329</v>
      </c>
      <c r="S10" s="3">
        <f>S$9*'2'!G9/'2'!G$8</f>
        <v>100.37350398761066</v>
      </c>
      <c r="T10" s="3">
        <f>T$9*'2'!H9/'2'!H$8</f>
        <v>84.246086578860215</v>
      </c>
      <c r="U10" s="3">
        <f>U$9*'2'!I9/'2'!I$8</f>
        <v>-447.93513777273279</v>
      </c>
      <c r="V10" s="3">
        <f>V$9*'2'!J9/'2'!J$8</f>
        <v>81.812400247264463</v>
      </c>
      <c r="W10" s="3"/>
      <c r="X10" s="3">
        <f>X$9*'2'!L9/'2'!L$8</f>
        <v>90.284846572600429</v>
      </c>
      <c r="Y10" s="13">
        <f>Y$9*'2'!M9/'2'!M$8</f>
        <v>86.235098513965326</v>
      </c>
      <c r="Z10" s="2"/>
      <c r="AA10" s="12">
        <f>AA$9*'4'!C9/'4'!C$8</f>
        <v>96.026566856610543</v>
      </c>
      <c r="AB10" s="3">
        <f>AB$9*'4'!D9/'4'!D$8</f>
        <v>97.018405322605574</v>
      </c>
      <c r="AC10" s="3"/>
      <c r="AD10" s="3">
        <f>AD$9*'4'!F9/'4'!F$8</f>
        <v>98.068908406767179</v>
      </c>
      <c r="AE10" s="3">
        <f>AE$9*'4'!G9/'4'!G$8</f>
        <v>97.999148214539787</v>
      </c>
      <c r="AF10" s="3">
        <f>AF$9*'4'!H9/'4'!H$8</f>
        <v>96.098312896159925</v>
      </c>
      <c r="AG10" s="3" t="s">
        <v>101</v>
      </c>
      <c r="AH10" s="3">
        <f>AH$9*'4'!J9/'4'!J$8</f>
        <v>95.444743717284538</v>
      </c>
      <c r="AI10" s="3"/>
      <c r="AJ10" s="3">
        <f>AJ$9*'4'!L9/'4'!L$8</f>
        <v>93.639015641720732</v>
      </c>
      <c r="AK10" s="13">
        <f>AK$9*'4'!M9/'4'!M$8</f>
        <v>92.955395476235452</v>
      </c>
    </row>
    <row r="11" spans="2:37" x14ac:dyDescent="0.35">
      <c r="B11" s="20">
        <v>2010</v>
      </c>
      <c r="C11" s="3">
        <f>C$9*'1'!C10/'1'!C$8</f>
        <v>101.25042059189249</v>
      </c>
      <c r="D11" s="3">
        <f>D$9*'1'!D10/'1'!D$8</f>
        <v>96.448818569592703</v>
      </c>
      <c r="E11" s="3"/>
      <c r="F11" s="3">
        <f>F$9*'1'!F10/'1'!F$8</f>
        <v>105.07911986172856</v>
      </c>
      <c r="G11" s="3">
        <f>G$9*'1'!G10/'1'!G$8</f>
        <v>103.84594553934106</v>
      </c>
      <c r="H11" s="3">
        <f>H$9*'1'!H10/'1'!H$8</f>
        <v>92.935340678684753</v>
      </c>
      <c r="I11" s="2" t="s">
        <v>101</v>
      </c>
      <c r="J11" s="3">
        <f>J$9*'1'!J10/'1'!J$8</f>
        <v>95.189259205257144</v>
      </c>
      <c r="K11" s="3"/>
      <c r="L11" s="3">
        <f>L$9*'1'!L10/'1'!L$8</f>
        <v>102.13577166657444</v>
      </c>
      <c r="M11" s="13">
        <f>M$9*'1'!M10/'1'!M$8</f>
        <v>99.762428797761388</v>
      </c>
      <c r="N11" s="2"/>
      <c r="O11" s="12">
        <f>O$9*'2'!C10/'2'!C$8</f>
        <v>101.03796532518643</v>
      </c>
      <c r="P11" s="3">
        <f>P$9*'2'!D10/'2'!D$8</f>
        <v>96.521427888397554</v>
      </c>
      <c r="Q11" s="3"/>
      <c r="R11" s="3">
        <f>R$9*'2'!F10/'2'!F$8</f>
        <v>106.36735848937887</v>
      </c>
      <c r="S11" s="3">
        <f>S$9*'2'!G10/'2'!G$8</f>
        <v>107.40815714334127</v>
      </c>
      <c r="T11" s="3">
        <f>T$9*'2'!H10/'2'!H$8</f>
        <v>92.719040859879613</v>
      </c>
      <c r="U11" s="3">
        <f>U$9*'2'!I10/'2'!I$8</f>
        <v>75.152917283658596</v>
      </c>
      <c r="V11" s="3">
        <f>V$9*'2'!J10/'2'!J$8</f>
        <v>93.270523318754513</v>
      </c>
      <c r="W11" s="3"/>
      <c r="X11" s="3">
        <f>X$9*'2'!L10/'2'!L$8</f>
        <v>102.3596483507619</v>
      </c>
      <c r="Y11" s="13">
        <f>Y$9*'2'!M10/'2'!M$8</f>
        <v>98.015133786441794</v>
      </c>
      <c r="Z11" s="2"/>
      <c r="AA11" s="12">
        <f>AA$9*'4'!C10/'4'!C$8</f>
        <v>99.790168509459946</v>
      </c>
      <c r="AB11" s="3">
        <f>AB$9*'4'!D10/'4'!D$8</f>
        <v>100.0752827456901</v>
      </c>
      <c r="AC11" s="3"/>
      <c r="AD11" s="3">
        <f>AD$9*'4'!F10/'4'!F$8</f>
        <v>101.22597013502349</v>
      </c>
      <c r="AE11" s="3">
        <f>AE$9*'4'!G10/'4'!G$8</f>
        <v>103.43028472175709</v>
      </c>
      <c r="AF11" s="3">
        <f>AF$9*'4'!H10/'4'!H$8</f>
        <v>99.767257732929608</v>
      </c>
      <c r="AG11" s="2" t="s">
        <v>101</v>
      </c>
      <c r="AH11" s="3">
        <f>AH$9*'4'!J10/'4'!J$8</f>
        <v>97.984293708636528</v>
      </c>
      <c r="AI11" s="3"/>
      <c r="AJ11" s="3">
        <f>AJ$9*'4'!L10/'4'!L$8</f>
        <v>100.21919517572972</v>
      </c>
      <c r="AK11" s="13">
        <f>AK$9*'4'!M10/'4'!M$8</f>
        <v>98.248544033684567</v>
      </c>
    </row>
    <row r="12" spans="2:37" x14ac:dyDescent="0.35">
      <c r="B12" s="20">
        <v>2011</v>
      </c>
      <c r="C12" s="3">
        <f>C$9*'1'!C11/'1'!C$8</f>
        <v>104.45386814393424</v>
      </c>
      <c r="D12" s="3">
        <f>D$9*'1'!D11/'1'!D$8</f>
        <v>102.92023061367722</v>
      </c>
      <c r="E12" s="3"/>
      <c r="F12" s="3">
        <f>F$9*'1'!F11/'1'!F$8</f>
        <v>107.02626006973833</v>
      </c>
      <c r="G12" s="3">
        <f>G$9*'1'!G11/'1'!G$8</f>
        <v>104.64381353564444</v>
      </c>
      <c r="H12" s="3">
        <f>H$9*'1'!H11/'1'!H$8</f>
        <v>98.19055580450889</v>
      </c>
      <c r="I12" s="3" t="s">
        <v>101</v>
      </c>
      <c r="J12" s="3">
        <f>J$9*'1'!J11/'1'!J$8</f>
        <v>101.6394665545432</v>
      </c>
      <c r="K12" s="3"/>
      <c r="L12" s="3">
        <f>L$9*'1'!L11/'1'!L$8</f>
        <v>105.15812612866391</v>
      </c>
      <c r="M12" s="13">
        <f>M$9*'1'!M11/'1'!M$8</f>
        <v>103.9333492966157</v>
      </c>
      <c r="N12" s="2"/>
      <c r="O12" s="12">
        <f>O$9*'2'!C11/'2'!C$8</f>
        <v>93.190394094576732</v>
      </c>
      <c r="P12" s="3">
        <f>P$9*'2'!D11/'2'!D$8</f>
        <v>100.95791128746743</v>
      </c>
      <c r="Q12" s="3"/>
      <c r="R12" s="3">
        <f>R$9*'2'!F11/'2'!F$8</f>
        <v>102.88451181948734</v>
      </c>
      <c r="S12" s="3">
        <f>S$9*'2'!G11/'2'!G$8</f>
        <v>103.98141649746044</v>
      </c>
      <c r="T12" s="3">
        <f>T$9*'2'!H11/'2'!H$8</f>
        <v>94.974019862671895</v>
      </c>
      <c r="U12" s="3">
        <f>U$9*'2'!I11/'2'!I$8</f>
        <v>280.75305194721659</v>
      </c>
      <c r="V12" s="3">
        <f>V$9*'2'!J11/'2'!J$8</f>
        <v>94.097646337666845</v>
      </c>
      <c r="W12" s="3"/>
      <c r="X12" s="3">
        <f>X$9*'2'!L11/'2'!L$8</f>
        <v>102.31856314937394</v>
      </c>
      <c r="Y12" s="13">
        <f>Y$9*'2'!M11/'2'!M$8</f>
        <v>98.389043785191319</v>
      </c>
      <c r="Z12" s="2"/>
      <c r="AA12" s="12">
        <f>AA$9*'4'!C11/'4'!C$8</f>
        <v>89.216795653908406</v>
      </c>
      <c r="AB12" s="3">
        <f>AB$9*'4'!D11/'4'!D$8</f>
        <v>98.093358988306591</v>
      </c>
      <c r="AC12" s="3"/>
      <c r="AD12" s="3">
        <f>AD$9*'4'!F11/'4'!F$8</f>
        <v>96.130156984321232</v>
      </c>
      <c r="AE12" s="3">
        <f>AE$9*'4'!G11/'4'!G$8</f>
        <v>99.366998376871678</v>
      </c>
      <c r="AF12" s="3">
        <f>AF$9*'4'!H11/'4'!H$8</f>
        <v>96.724190106184011</v>
      </c>
      <c r="AG12" s="3" t="s">
        <v>101</v>
      </c>
      <c r="AH12" s="3">
        <f>AH$9*'4'!J11/'4'!J$8</f>
        <v>92.57983097261814</v>
      </c>
      <c r="AI12" s="3"/>
      <c r="AJ12" s="3">
        <f>AJ$9*'4'!L11/'4'!L$8</f>
        <v>97.29972082631474</v>
      </c>
      <c r="AK12" s="13">
        <f>AK$9*'4'!M11/'4'!M$8</f>
        <v>94.665518287492617</v>
      </c>
    </row>
    <row r="13" spans="2:37" x14ac:dyDescent="0.35">
      <c r="B13" s="20">
        <v>2012</v>
      </c>
      <c r="C13" s="3">
        <f>C$9*'1'!C12/'1'!C$8</f>
        <v>104.02101371422103</v>
      </c>
      <c r="D13" s="3">
        <f>D$9*'1'!D12/'1'!D$8</f>
        <v>103.48740694212545</v>
      </c>
      <c r="E13" s="3"/>
      <c r="F13" s="3">
        <f>F$9*'1'!F12/'1'!F$8</f>
        <v>108.23553258335868</v>
      </c>
      <c r="G13" s="3">
        <f>G$9*'1'!G12/'1'!G$8</f>
        <v>105.70182037009177</v>
      </c>
      <c r="H13" s="3">
        <f>H$9*'1'!H12/'1'!H$8</f>
        <v>97.234742453867156</v>
      </c>
      <c r="I13" s="2" t="s">
        <v>101</v>
      </c>
      <c r="J13" s="3">
        <f>J$9*'1'!J12/'1'!J$8</f>
        <v>102.35917033158931</v>
      </c>
      <c r="K13" s="3"/>
      <c r="L13" s="3">
        <f>L$9*'1'!L12/'1'!L$8</f>
        <v>104.59672429664431</v>
      </c>
      <c r="M13" s="13">
        <f>M$9*'1'!M12/'1'!M$8</f>
        <v>103.79430528160326</v>
      </c>
      <c r="N13" s="2"/>
      <c r="O13" s="12">
        <f>O$9*'2'!C12/'2'!C$8</f>
        <v>87.94496122993904</v>
      </c>
      <c r="P13" s="3">
        <f>P$9*'2'!D12/'2'!D$8</f>
        <v>93.333136199104999</v>
      </c>
      <c r="Q13" s="3"/>
      <c r="R13" s="3">
        <f>R$9*'2'!F12/'2'!F$8</f>
        <v>97.253390920092542</v>
      </c>
      <c r="S13" s="3">
        <f>S$9*'2'!G12/'2'!G$8</f>
        <v>98.708464515637374</v>
      </c>
      <c r="T13" s="3">
        <f>T$9*'2'!H12/'2'!H$8</f>
        <v>91.09284658320702</v>
      </c>
      <c r="U13" s="3">
        <f>U$9*'2'!I12/'2'!I$8</f>
        <v>-63.163191744876052</v>
      </c>
      <c r="V13" s="3">
        <f>V$9*'2'!J12/'2'!J$8</f>
        <v>88.587578626331052</v>
      </c>
      <c r="W13" s="3"/>
      <c r="X13" s="3">
        <f>X$9*'2'!L12/'2'!L$8</f>
        <v>94.264838950319884</v>
      </c>
      <c r="Y13" s="13">
        <f>Y$9*'2'!M12/'2'!M$8</f>
        <v>91.551162985381538</v>
      </c>
      <c r="Z13" s="2"/>
      <c r="AA13" s="12">
        <f>AA$9*'4'!C12/'4'!C$8</f>
        <v>84.54537990905564</v>
      </c>
      <c r="AB13" s="3">
        <f>AB$9*'4'!D12/'4'!D$8</f>
        <v>90.187916536840902</v>
      </c>
      <c r="AC13" s="3"/>
      <c r="AD13" s="3">
        <f>AD$9*'4'!F12/'4'!F$8</f>
        <v>89.853478426959185</v>
      </c>
      <c r="AE13" s="3">
        <f>AE$9*'4'!G12/'4'!G$8</f>
        <v>93.383883238747757</v>
      </c>
      <c r="AF13" s="3">
        <f>AF$9*'4'!H12/'4'!H$8</f>
        <v>93.683434834442863</v>
      </c>
      <c r="AG13" s="2" t="s">
        <v>101</v>
      </c>
      <c r="AH13" s="3">
        <f>AH$9*'4'!J12/'4'!J$8</f>
        <v>86.545815425578752</v>
      </c>
      <c r="AI13" s="3"/>
      <c r="AJ13" s="3">
        <f>AJ$9*'4'!L12/'4'!L$8</f>
        <v>90.122171209661971</v>
      </c>
      <c r="AK13" s="13">
        <f>AK$9*'4'!M12/'4'!M$8</f>
        <v>88.204418091141918</v>
      </c>
    </row>
    <row r="14" spans="2:37" x14ac:dyDescent="0.35">
      <c r="B14" s="20">
        <v>2013</v>
      </c>
      <c r="C14" s="3">
        <f>C$9*'1'!C13/'1'!C$8</f>
        <v>105.20442616698877</v>
      </c>
      <c r="D14" s="3">
        <f>D$9*'1'!D13/'1'!D$8</f>
        <v>104.39300467572755</v>
      </c>
      <c r="E14" s="3"/>
      <c r="F14" s="3">
        <f>F$9*'1'!F13/'1'!F$8</f>
        <v>110.21417282286848</v>
      </c>
      <c r="G14" s="3">
        <f>G$9*'1'!G13/'1'!G$8</f>
        <v>107.62922048614843</v>
      </c>
      <c r="H14" s="3">
        <f>H$9*'1'!H13/'1'!H$8</f>
        <v>97.20178683744642</v>
      </c>
      <c r="I14" s="3" t="s">
        <v>101</v>
      </c>
      <c r="J14" s="3">
        <f>J$9*'1'!J13/'1'!J$8</f>
        <v>102.22935803666392</v>
      </c>
      <c r="K14" s="3"/>
      <c r="L14" s="3">
        <f>L$9*'1'!L13/'1'!L$8</f>
        <v>106.29053758356514</v>
      </c>
      <c r="M14" s="13">
        <f>M$9*'1'!M13/'1'!M$8</f>
        <v>104.89660644614035</v>
      </c>
      <c r="N14" s="2"/>
      <c r="O14" s="12">
        <f>O$9*'2'!C13/'2'!C$8</f>
        <v>85.585970998833488</v>
      </c>
      <c r="P14" s="3">
        <f>P$9*'2'!D13/'2'!D$8</f>
        <v>88.780380866144398</v>
      </c>
      <c r="Q14" s="3"/>
      <c r="R14" s="3">
        <f>R$9*'2'!F13/'2'!F$8</f>
        <v>97.03630141163849</v>
      </c>
      <c r="S14" s="3">
        <f>S$9*'2'!G13/'2'!G$8</f>
        <v>97.407335383616257</v>
      </c>
      <c r="T14" s="3">
        <f>T$9*'2'!H13/'2'!H$8</f>
        <v>89.474528698265971</v>
      </c>
      <c r="U14" s="3">
        <f>U$9*'2'!I13/'2'!I$8</f>
        <v>5.502640262695099</v>
      </c>
      <c r="V14" s="3">
        <f>V$9*'2'!J13/'2'!J$8</f>
        <v>80.707774357979019</v>
      </c>
      <c r="W14" s="3"/>
      <c r="X14" s="3">
        <f>X$9*'2'!L13/'2'!L$8</f>
        <v>94.14843471409371</v>
      </c>
      <c r="Y14" s="13">
        <f>Y$9*'2'!M13/'2'!M$8</f>
        <v>87.723928013410955</v>
      </c>
      <c r="Z14" s="2"/>
      <c r="AA14" s="12">
        <f>AA$9*'4'!C13/'4'!C$8</f>
        <v>81.35206294741316</v>
      </c>
      <c r="AB14" s="3">
        <f>AB$9*'4'!D13/'4'!D$8</f>
        <v>85.044377390917987</v>
      </c>
      <c r="AC14" s="3"/>
      <c r="AD14" s="3">
        <f>AD$9*'4'!F13/'4'!F$8</f>
        <v>88.043396712318597</v>
      </c>
      <c r="AE14" s="3">
        <f>AE$9*'4'!G13/'4'!G$8</f>
        <v>90.502685928262693</v>
      </c>
      <c r="AF14" s="3">
        <f>AF$9*'4'!H13/'4'!H$8</f>
        <v>92.050292087631078</v>
      </c>
      <c r="AG14" s="3" t="s">
        <v>101</v>
      </c>
      <c r="AH14" s="3">
        <f>AH$9*'4'!J13/'4'!J$8</f>
        <v>78.947746428216533</v>
      </c>
      <c r="AI14" s="3"/>
      <c r="AJ14" s="3">
        <f>AJ$9*'4'!L13/'4'!L$8</f>
        <v>88.576496887199042</v>
      </c>
      <c r="AK14" s="13">
        <f>AK$9*'4'!M13/'4'!M$8</f>
        <v>83.628947575585514</v>
      </c>
    </row>
    <row r="15" spans="2:37" x14ac:dyDescent="0.35">
      <c r="B15" s="20">
        <v>2014</v>
      </c>
      <c r="C15" s="3">
        <f>C$9*'1'!C14/'1'!C$8</f>
        <v>107.61968033344549</v>
      </c>
      <c r="D15" s="3">
        <f>D$9*'1'!D14/'1'!D$8</f>
        <v>111.18136631232835</v>
      </c>
      <c r="E15" s="3"/>
      <c r="F15" s="3">
        <f>F$9*'1'!F14/'1'!F$8</f>
        <v>113.40334557725862</v>
      </c>
      <c r="G15" s="3">
        <f>G$9*'1'!G14/'1'!G$8</f>
        <v>108.84686969416923</v>
      </c>
      <c r="H15" s="3">
        <f>H$9*'1'!H14/'1'!H$8</f>
        <v>102.6251961763447</v>
      </c>
      <c r="I15" s="2" t="s">
        <v>101</v>
      </c>
      <c r="J15" s="3">
        <f>J$9*'1'!J14/'1'!J$8</f>
        <v>106.23534172224802</v>
      </c>
      <c r="K15" s="3"/>
      <c r="L15" s="3">
        <f>L$9*'1'!L14/'1'!L$8</f>
        <v>109.77313540948808</v>
      </c>
      <c r="M15" s="13">
        <f>M$9*'1'!M14/'1'!M$8</f>
        <v>108.54077340538025</v>
      </c>
      <c r="N15" s="2"/>
      <c r="O15" s="12">
        <f>O$9*'2'!C14/'2'!C$8</f>
        <v>83.275507039161738</v>
      </c>
      <c r="P15" s="3">
        <f>P$9*'2'!D14/'2'!D$8</f>
        <v>89.337716799715011</v>
      </c>
      <c r="Q15" s="3"/>
      <c r="R15" s="3">
        <f>R$9*'2'!F14/'2'!F$8</f>
        <v>92.763337470159243</v>
      </c>
      <c r="S15" s="3">
        <f>S$9*'2'!G14/'2'!G$8</f>
        <v>91.727276238107834</v>
      </c>
      <c r="T15" s="3">
        <f>T$9*'2'!H14/'2'!H$8</f>
        <v>88.639066399838725</v>
      </c>
      <c r="U15" s="3">
        <f>U$9*'2'!I14/'2'!I$8</f>
        <v>9.8965145721756045</v>
      </c>
      <c r="V15" s="3">
        <f>V$9*'2'!J14/'2'!J$8</f>
        <v>83.568238592571134</v>
      </c>
      <c r="W15" s="3"/>
      <c r="X15" s="3">
        <f>X$9*'2'!L14/'2'!L$8</f>
        <v>90.779961809838198</v>
      </c>
      <c r="Y15" s="13">
        <f>Y$9*'2'!M14/'2'!M$8</f>
        <v>87.332827301675664</v>
      </c>
      <c r="Z15" s="2"/>
      <c r="AA15" s="12">
        <f>AA$9*'4'!C14/'4'!C$8</f>
        <v>77.379440991780953</v>
      </c>
      <c r="AB15" s="3">
        <f>AB$9*'4'!D14/'4'!D$8</f>
        <v>80.353138086781001</v>
      </c>
      <c r="AC15" s="3"/>
      <c r="AD15" s="3">
        <f>AD$9*'4'!F14/'4'!F$8</f>
        <v>81.799471609911279</v>
      </c>
      <c r="AE15" s="3">
        <f>AE$9*'4'!G14/'4'!G$8</f>
        <v>84.271855034358921</v>
      </c>
      <c r="AF15" s="3">
        <f>AF$9*'4'!H14/'4'!H$8</f>
        <v>86.371641373066822</v>
      </c>
      <c r="AG15" s="2" t="s">
        <v>101</v>
      </c>
      <c r="AH15" s="3">
        <f>AH$9*'4'!J14/'4'!J$8</f>
        <v>78.663312262937922</v>
      </c>
      <c r="AI15" s="3"/>
      <c r="AJ15" s="3">
        <f>AJ$9*'4'!L14/'4'!L$8</f>
        <v>82.697794384027205</v>
      </c>
      <c r="AK15" s="13">
        <f>AK$9*'4'!M14/'4'!M$8</f>
        <v>80.460848547212095</v>
      </c>
    </row>
    <row r="16" spans="2:37" x14ac:dyDescent="0.35">
      <c r="B16" s="20">
        <v>2015</v>
      </c>
      <c r="C16" s="3">
        <f>C$9*'1'!C15/'1'!C$8</f>
        <v>112.34229744306398</v>
      </c>
      <c r="D16" s="3">
        <f>D$9*'1'!D15/'1'!D$8</f>
        <v>117.6207949698273</v>
      </c>
      <c r="E16" s="3"/>
      <c r="F16" s="3">
        <f>F$9*'1'!F15/'1'!F$8</f>
        <v>118.14549727593206</v>
      </c>
      <c r="G16" s="3">
        <f>G$9*'1'!G15/'1'!G$8</f>
        <v>111.24434223817404</v>
      </c>
      <c r="H16" s="3">
        <f>H$9*'1'!H15/'1'!H$8</f>
        <v>109.7243182306853</v>
      </c>
      <c r="I16" s="3" t="s">
        <v>101</v>
      </c>
      <c r="J16" s="3">
        <f>J$9*'1'!J15/'1'!J$8</f>
        <v>111.64315125703739</v>
      </c>
      <c r="K16" s="3"/>
      <c r="L16" s="3">
        <f>L$9*'1'!L15/'1'!L$8</f>
        <v>114.8863664944642</v>
      </c>
      <c r="M16" s="13">
        <f>M$9*'1'!M15/'1'!M$8</f>
        <v>113.74189946018717</v>
      </c>
      <c r="N16" s="2"/>
      <c r="O16" s="12">
        <f>O$9*'2'!C15/'2'!C$8</f>
        <v>84.242075987837424</v>
      </c>
      <c r="P16" s="3">
        <f>P$9*'2'!D15/'2'!D$8</f>
        <v>83.032580198117074</v>
      </c>
      <c r="Q16" s="3"/>
      <c r="R16" s="3">
        <f>R$9*'2'!F15/'2'!F$8</f>
        <v>89.215026585454723</v>
      </c>
      <c r="S16" s="3">
        <f>S$9*'2'!G15/'2'!G$8</f>
        <v>92.966246799618531</v>
      </c>
      <c r="T16" s="3">
        <f>T$9*'2'!H15/'2'!H$8</f>
        <v>86.105994824328874</v>
      </c>
      <c r="U16" s="3">
        <f>U$9*'2'!I15/'2'!I$8</f>
        <v>161.16908059765865</v>
      </c>
      <c r="V16" s="3">
        <f>V$9*'2'!J15/'2'!J$8</f>
        <v>76.986613756102273</v>
      </c>
      <c r="W16" s="3"/>
      <c r="X16" s="3">
        <f>X$9*'2'!L15/'2'!L$8</f>
        <v>89.334988312115797</v>
      </c>
      <c r="Y16" s="13">
        <f>Y$9*'2'!M15/'2'!M$8</f>
        <v>83.432583745092941</v>
      </c>
      <c r="Z16" s="2"/>
      <c r="AA16" s="12">
        <f>AA$9*'4'!C15/'4'!C$8</f>
        <v>74.986962083922137</v>
      </c>
      <c r="AB16" s="3">
        <f>AB$9*'4'!D15/'4'!D$8</f>
        <v>70.593452645356649</v>
      </c>
      <c r="AC16" s="3"/>
      <c r="AD16" s="3">
        <f>AD$9*'4'!F15/'4'!F$8</f>
        <v>75.512845298784924</v>
      </c>
      <c r="AE16" s="3">
        <f>AE$9*'4'!G15/'4'!G$8</f>
        <v>83.569415692690114</v>
      </c>
      <c r="AF16" s="3">
        <f>AF$9*'4'!H15/'4'!H$8</f>
        <v>78.474850619075099</v>
      </c>
      <c r="AG16" s="3" t="s">
        <v>101</v>
      </c>
      <c r="AH16" s="3">
        <f>AH$9*'4'!J15/'4'!J$8</f>
        <v>68.957757721165578</v>
      </c>
      <c r="AI16" s="3"/>
      <c r="AJ16" s="3">
        <f>AJ$9*'4'!L15/'4'!L$8</f>
        <v>77.759433985076384</v>
      </c>
      <c r="AK16" s="13">
        <f>AK$9*'4'!M15/'4'!M$8</f>
        <v>73.352550063837</v>
      </c>
    </row>
    <row r="17" spans="2:37" x14ac:dyDescent="0.35">
      <c r="B17" s="20">
        <v>2016</v>
      </c>
      <c r="C17" s="3">
        <f>C$9*'1'!C16/'1'!C$8</f>
        <v>114.73651305978125</v>
      </c>
      <c r="D17" s="3">
        <f>D$9*'1'!D16/'1'!D$8</f>
        <v>124.24308655704291</v>
      </c>
      <c r="E17" s="3"/>
      <c r="F17" s="3">
        <f>F$9*'1'!F16/'1'!F$8</f>
        <v>120.696013739492</v>
      </c>
      <c r="G17" s="3">
        <f>G$9*'1'!G16/'1'!G$8</f>
        <v>115.37191858840723</v>
      </c>
      <c r="H17" s="3">
        <f>H$9*'1'!H16/'1'!H$8</f>
        <v>115.14350764309067</v>
      </c>
      <c r="I17" s="2" t="s">
        <v>101</v>
      </c>
      <c r="J17" s="3">
        <f>J$9*'1'!J16/'1'!J$8</f>
        <v>115.06105190344272</v>
      </c>
      <c r="K17" s="3"/>
      <c r="L17" s="3">
        <f>L$9*'1'!L16/'1'!L$8</f>
        <v>118.53310160616105</v>
      </c>
      <c r="M17" s="13">
        <f>M$9*'1'!M16/'1'!M$8</f>
        <v>117.31238839396337</v>
      </c>
      <c r="N17" s="2"/>
      <c r="O17" s="12">
        <f>O$9*'2'!C16/'2'!C$8</f>
        <v>85.60910371796605</v>
      </c>
      <c r="P17" s="3">
        <f>P$9*'2'!D16/'2'!D$8</f>
        <v>82.734935314836406</v>
      </c>
      <c r="Q17" s="3"/>
      <c r="R17" s="3">
        <f>R$9*'2'!F16/'2'!F$8</f>
        <v>90.055057343991493</v>
      </c>
      <c r="S17" s="3">
        <f>S$9*'2'!G16/'2'!G$8</f>
        <v>95.821336703823732</v>
      </c>
      <c r="T17" s="3">
        <f>T$9*'2'!H16/'2'!H$8</f>
        <v>90.279792390364193</v>
      </c>
      <c r="U17" s="3">
        <f>U$9*'2'!I16/'2'!I$8</f>
        <v>138.72136729385815</v>
      </c>
      <c r="V17" s="3">
        <f>V$9*'2'!J16/'2'!J$8</f>
        <v>75.58131873325587</v>
      </c>
      <c r="W17" s="3"/>
      <c r="X17" s="3">
        <f>X$9*'2'!L16/'2'!L$8</f>
        <v>91.106243002516692</v>
      </c>
      <c r="Y17" s="13">
        <f>Y$9*'2'!M16/'2'!M$8</f>
        <v>83.685478148990185</v>
      </c>
      <c r="Z17" s="2"/>
      <c r="AA17" s="12">
        <f>AA$9*'4'!C16/'4'!C$8</f>
        <v>74.61365299933864</v>
      </c>
      <c r="AB17" s="3">
        <f>AB$9*'4'!D16/'4'!D$8</f>
        <v>66.591178316268625</v>
      </c>
      <c r="AC17" s="3"/>
      <c r="AD17" s="3">
        <f>AD$9*'4'!F16/'4'!F$8</f>
        <v>74.613116501398835</v>
      </c>
      <c r="AE17" s="3">
        <f>AE$9*'4'!G16/'4'!G$8</f>
        <v>83.054297680243323</v>
      </c>
      <c r="AF17" s="3">
        <f>AF$9*'4'!H16/'4'!H$8</f>
        <v>78.406324627701679</v>
      </c>
      <c r="AG17" s="2" t="s">
        <v>101</v>
      </c>
      <c r="AH17" s="3">
        <f>AH$9*'4'!J16/'4'!J$8</f>
        <v>65.688013000856657</v>
      </c>
      <c r="AI17" s="3"/>
      <c r="AJ17" s="3">
        <f>AJ$9*'4'!L16/'4'!L$8</f>
        <v>76.861435133307282</v>
      </c>
      <c r="AK17" s="13">
        <f>AK$9*'4'!M16/'4'!M$8</f>
        <v>71.335584668137614</v>
      </c>
    </row>
    <row r="18" spans="2:37" x14ac:dyDescent="0.35">
      <c r="B18" s="20">
        <v>2017</v>
      </c>
      <c r="C18" s="3">
        <f>C$9*'1'!C17/'1'!C$8</f>
        <v>116.89679719721623</v>
      </c>
      <c r="D18" s="3">
        <f>D$9*'1'!D17/'1'!D$8</f>
        <v>129.70032400003845</v>
      </c>
      <c r="E18" s="3"/>
      <c r="F18" s="3">
        <f>F$9*'1'!F17/'1'!F$8</f>
        <v>123.71727763032111</v>
      </c>
      <c r="G18" s="3">
        <f>G$9*'1'!G17/'1'!G$8</f>
        <v>115.61546562358959</v>
      </c>
      <c r="H18" s="3">
        <f>H$9*'1'!H17/'1'!H$8</f>
        <v>119.86520349088396</v>
      </c>
      <c r="I18" s="3" t="s">
        <v>101</v>
      </c>
      <c r="J18" s="3">
        <f>J$9*'1'!J17/'1'!J$8</f>
        <v>118.85448702950814</v>
      </c>
      <c r="K18" s="3"/>
      <c r="L18" s="3">
        <f>L$9*'1'!L17/'1'!L$8</f>
        <v>121.26239329567348</v>
      </c>
      <c r="M18" s="13">
        <f>M$9*'1'!M17/'1'!M$8</f>
        <v>120.370035145305</v>
      </c>
      <c r="N18" s="2"/>
      <c r="O18" s="12">
        <f>O$9*'2'!C17/'2'!C$8</f>
        <v>83.60808021265774</v>
      </c>
      <c r="P18" s="3">
        <f>P$9*'2'!D17/'2'!D$8</f>
        <v>83.847358184976599</v>
      </c>
      <c r="Q18" s="3"/>
      <c r="R18" s="3">
        <f>R$9*'2'!F17/'2'!F$8</f>
        <v>88.794589792714646</v>
      </c>
      <c r="S18" s="3">
        <f>S$9*'2'!G17/'2'!G$8</f>
        <v>90.092578537094994</v>
      </c>
      <c r="T18" s="3">
        <f>T$9*'2'!H17/'2'!H$8</f>
        <v>89.916041161950645</v>
      </c>
      <c r="U18" s="3">
        <f>U$9*'2'!I17/'2'!I$8</f>
        <v>119.73153703785187</v>
      </c>
      <c r="V18" s="3">
        <f>V$9*'2'!J17/'2'!J$8</f>
        <v>77.501476023193931</v>
      </c>
      <c r="W18" s="3"/>
      <c r="X18" s="3">
        <f>X$9*'2'!L17/'2'!L$8</f>
        <v>89.506520372410236</v>
      </c>
      <c r="Y18" s="13">
        <f>Y$9*'2'!M17/'2'!M$8</f>
        <v>83.768224352139612</v>
      </c>
      <c r="Z18" s="2"/>
      <c r="AA18" s="12">
        <f>AA$9*'4'!C17/'4'!C$8</f>
        <v>71.522986272757166</v>
      </c>
      <c r="AB18" s="3">
        <f>AB$9*'4'!D17/'4'!D$8</f>
        <v>64.646992080722754</v>
      </c>
      <c r="AC18" s="3"/>
      <c r="AD18" s="3">
        <f>AD$9*'4'!F17/'4'!F$8</f>
        <v>71.772182102196965</v>
      </c>
      <c r="AE18" s="3">
        <f>AE$9*'4'!G17/'4'!G$8</f>
        <v>77.924331361005173</v>
      </c>
      <c r="AF18" s="3">
        <f>AF$9*'4'!H17/'4'!H$8</f>
        <v>75.014298181030483</v>
      </c>
      <c r="AG18" s="3" t="s">
        <v>101</v>
      </c>
      <c r="AH18" s="3">
        <f>AH$9*'4'!J17/'4'!J$8</f>
        <v>65.207025801182056</v>
      </c>
      <c r="AI18" s="3"/>
      <c r="AJ18" s="3">
        <f>AJ$9*'4'!L17/'4'!L$8</f>
        <v>73.812266061883619</v>
      </c>
      <c r="AK18" s="13">
        <f>AK$9*'4'!M17/'4'!M$8</f>
        <v>69.592257118657969</v>
      </c>
    </row>
    <row r="19" spans="2:37" x14ac:dyDescent="0.35">
      <c r="B19" s="20">
        <v>2018</v>
      </c>
      <c r="C19" s="3">
        <f>C$9*'1'!C18/'1'!C$8</f>
        <v>118.9661690090461</v>
      </c>
      <c r="D19" s="3">
        <f>D$9*'1'!D18/'1'!D$8</f>
        <v>135.12429615718648</v>
      </c>
      <c r="E19" s="3"/>
      <c r="F19" s="3">
        <f>F$9*'1'!F18/'1'!F$8</f>
        <v>126.05195039977649</v>
      </c>
      <c r="G19" s="3">
        <f>G$9*'1'!G18/'1'!G$8</f>
        <v>116.4614756388489</v>
      </c>
      <c r="H19" s="3">
        <f>H$9*'1'!H18/'1'!H$8</f>
        <v>121.39492684456002</v>
      </c>
      <c r="I19" s="2" t="s">
        <v>101</v>
      </c>
      <c r="J19" s="3">
        <f>J$9*'1'!J18/'1'!J$8</f>
        <v>124.03861477791756</v>
      </c>
      <c r="K19" s="3"/>
      <c r="L19" s="3">
        <f>L$9*'1'!L18/'1'!L$8</f>
        <v>123.2589777511733</v>
      </c>
      <c r="M19" s="13">
        <f>M$9*'1'!M18/'1'!M$8</f>
        <v>123.36168989602477</v>
      </c>
      <c r="N19" s="2"/>
      <c r="O19" s="12">
        <f>O$9*'2'!C18/'2'!C$8</f>
        <v>82.182062300307223</v>
      </c>
      <c r="P19" s="3">
        <f>P$9*'2'!D18/'2'!D$8</f>
        <v>86.811129792123253</v>
      </c>
      <c r="Q19" s="3"/>
      <c r="R19" s="3">
        <f>R$9*'2'!F18/'2'!F$8</f>
        <v>87.887102948177315</v>
      </c>
      <c r="S19" s="3">
        <f>S$9*'2'!G18/'2'!G$8</f>
        <v>89.064968229448667</v>
      </c>
      <c r="T19" s="3">
        <f>T$9*'2'!H18/'2'!H$8</f>
        <v>91.049935516927306</v>
      </c>
      <c r="U19" s="3">
        <f>U$9*'2'!I18/'2'!I$8</f>
        <v>151.70140104199848</v>
      </c>
      <c r="V19" s="3">
        <f>V$9*'2'!J18/'2'!J$8</f>
        <v>80.728701405622004</v>
      </c>
      <c r="W19" s="3"/>
      <c r="X19" s="3">
        <f>X$9*'2'!L18/'2'!L$8</f>
        <v>89.447902514441964</v>
      </c>
      <c r="Y19" s="13">
        <f>Y$9*'2'!M18/'2'!M$8</f>
        <v>85.280208038071265</v>
      </c>
      <c r="Z19" s="2"/>
      <c r="AA19" s="12">
        <f>AA$9*'4'!C18/'4'!C$8</f>
        <v>69.080195642895902</v>
      </c>
      <c r="AB19" s="3">
        <f>AB$9*'4'!D18/'4'!D$8</f>
        <v>64.24538906840128</v>
      </c>
      <c r="AC19" s="3"/>
      <c r="AD19" s="3">
        <f>AD$9*'4'!F18/'4'!F$8</f>
        <v>69.722921913894609</v>
      </c>
      <c r="AE19" s="3">
        <f>AE$9*'4'!G18/'4'!G$8</f>
        <v>76.475905651103247</v>
      </c>
      <c r="AF19" s="3">
        <f>AF$9*'4'!H18/'4'!H$8</f>
        <v>75.003081169538561</v>
      </c>
      <c r="AG19" s="2" t="s">
        <v>101</v>
      </c>
      <c r="AH19" s="3">
        <f>AH$9*'4'!J18/'4'!J$8</f>
        <v>65.083523828576347</v>
      </c>
      <c r="AI19" s="3"/>
      <c r="AJ19" s="3">
        <f>AJ$9*'4'!L18/'4'!L$8</f>
        <v>72.569077033084923</v>
      </c>
      <c r="AK19" s="13">
        <f>AK$9*'4'!M18/'4'!M$8</f>
        <v>69.130220338218109</v>
      </c>
    </row>
    <row r="20" spans="2:37" x14ac:dyDescent="0.35">
      <c r="B20" s="20">
        <v>2019</v>
      </c>
      <c r="C20" s="3">
        <f>C$9*'1'!C19/'1'!C$8</f>
        <v>122.06908047209456</v>
      </c>
      <c r="D20" s="3">
        <f>D$9*'1'!D19/'1'!D$8</f>
        <v>137.80545255851069</v>
      </c>
      <c r="E20" s="3"/>
      <c r="F20" s="3">
        <f>F$9*'1'!F19/'1'!F$8</f>
        <v>127.04236617280095</v>
      </c>
      <c r="G20" s="3">
        <f>G$9*'1'!G19/'1'!G$8</f>
        <v>116.46689161598142</v>
      </c>
      <c r="H20" s="3">
        <f>H$9*'1'!H19/'1'!H$8</f>
        <v>121.50002310912127</v>
      </c>
      <c r="I20" s="3" t="s">
        <v>101</v>
      </c>
      <c r="J20" s="3">
        <f>J$9*'1'!J19/'1'!J$8</f>
        <v>132.66517018013221</v>
      </c>
      <c r="K20" s="3"/>
      <c r="L20" s="3">
        <f>L$9*'1'!L19/'1'!L$8</f>
        <v>123.62867648908183</v>
      </c>
      <c r="M20" s="13">
        <f>M$9*'1'!M19/'1'!M$8</f>
        <v>126.34230250698306</v>
      </c>
      <c r="N20" s="2"/>
      <c r="O20" s="12">
        <f>O$9*'2'!C19/'2'!C$8</f>
        <v>80.296061923176239</v>
      </c>
      <c r="P20" s="3">
        <f>P$9*'2'!D19/'2'!D$8</f>
        <v>81.201572183355296</v>
      </c>
      <c r="Q20" s="3"/>
      <c r="R20" s="3">
        <f>R$9*'2'!F19/'2'!F$8</f>
        <v>82.569413877960883</v>
      </c>
      <c r="S20" s="3">
        <f>S$9*'2'!G19/'2'!G$8</f>
        <v>84.208252507282737</v>
      </c>
      <c r="T20" s="3">
        <f>T$9*'2'!H19/'2'!H$8</f>
        <v>84.448619232262843</v>
      </c>
      <c r="U20" s="3">
        <f>U$9*'2'!I19/'2'!I$8</f>
        <v>201.5432816928253</v>
      </c>
      <c r="V20" s="3">
        <f>V$9*'2'!J19/'2'!J$8</f>
        <v>77.196383313958265</v>
      </c>
      <c r="W20" s="3"/>
      <c r="X20" s="3">
        <f>X$9*'2'!L19/'2'!L$8</f>
        <v>84.295331747081775</v>
      </c>
      <c r="Y20" s="13">
        <f>Y$9*'2'!M19/'2'!M$8</f>
        <v>80.902102504359135</v>
      </c>
      <c r="Z20" s="2"/>
      <c r="AA20" s="12">
        <f>AA$9*'4'!C19/'4'!C$8</f>
        <v>65.779197821951499</v>
      </c>
      <c r="AB20" s="3">
        <f>AB$9*'4'!D19/'4'!D$8</f>
        <v>58.924789023771034</v>
      </c>
      <c r="AC20" s="3"/>
      <c r="AD20" s="3">
        <f>AD$9*'4'!F19/'4'!F$8</f>
        <v>64.993605177072439</v>
      </c>
      <c r="AE20" s="3">
        <f>AE$9*'4'!G19/'4'!G$8</f>
        <v>72.30230955672539</v>
      </c>
      <c r="AF20" s="3">
        <f>AF$9*'4'!H19/'4'!H$8</f>
        <v>69.505023185401427</v>
      </c>
      <c r="AG20" s="3" t="s">
        <v>101</v>
      </c>
      <c r="AH20" s="3">
        <f>AH$9*'4'!J19/'4'!J$8</f>
        <v>58.188885002100655</v>
      </c>
      <c r="AI20" s="3"/>
      <c r="AJ20" s="3">
        <f>AJ$9*'4'!L19/'4'!L$8</f>
        <v>68.184287125751325</v>
      </c>
      <c r="AK20" s="13">
        <f>AK$9*'4'!M19/'4'!M$8</f>
        <v>64.03405739727404</v>
      </c>
    </row>
    <row r="21" spans="2:37" x14ac:dyDescent="0.35">
      <c r="B21" s="20">
        <v>2020</v>
      </c>
      <c r="C21" s="3">
        <f>C$9*'1'!C20/'1'!C$8</f>
        <v>119.7085122067767</v>
      </c>
      <c r="D21" s="3">
        <f>D$9*'1'!D20/'1'!D$8</f>
        <v>129.12103372356484</v>
      </c>
      <c r="E21" s="3"/>
      <c r="F21" s="3">
        <f>F$9*'1'!F20/'1'!F$8</f>
        <v>123.23409453844236</v>
      </c>
      <c r="G21" s="3">
        <f>G$9*'1'!G20/'1'!G$8</f>
        <v>114.64970233617744</v>
      </c>
      <c r="H21" s="3">
        <f>H$9*'1'!H20/'1'!H$8</f>
        <v>123.56185909866389</v>
      </c>
      <c r="I21" s="2" t="s">
        <v>101</v>
      </c>
      <c r="J21" s="3">
        <f>J$9*'1'!J20/'1'!J$8</f>
        <v>125.46423295457757</v>
      </c>
      <c r="K21" s="3"/>
      <c r="L21" s="3">
        <f>L$9*'1'!L20/'1'!L$8</f>
        <v>120.91027530596538</v>
      </c>
      <c r="M21" s="13">
        <f>M$9*'1'!M20/'1'!M$8</f>
        <v>122.20052630142051</v>
      </c>
      <c r="N21" s="2"/>
      <c r="O21" s="12">
        <f>O$9*'2'!C20/'2'!C$8</f>
        <v>72.081742099226432</v>
      </c>
      <c r="P21" s="3">
        <f>P$9*'2'!D20/'2'!D$8</f>
        <v>70.940949044899284</v>
      </c>
      <c r="Q21" s="3"/>
      <c r="R21" s="3">
        <f>R$9*'2'!F20/'2'!F$8</f>
        <v>75.864148496125225</v>
      </c>
      <c r="S21" s="3">
        <f>S$9*'2'!G20/'2'!G$8</f>
        <v>82.364519038095295</v>
      </c>
      <c r="T21" s="3">
        <f>T$9*'2'!H20/'2'!H$8</f>
        <v>78.705906389266957</v>
      </c>
      <c r="U21" s="3">
        <f>U$9*'2'!I20/'2'!I$8</f>
        <v>-18.551978312135272</v>
      </c>
      <c r="V21" s="3">
        <f>V$9*'2'!J20/'2'!J$8</f>
        <v>65.686240683773704</v>
      </c>
      <c r="W21" s="3"/>
      <c r="X21" s="3">
        <f>X$9*'2'!L20/'2'!L$8</f>
        <v>76.475296388594657</v>
      </c>
      <c r="Y21" s="13">
        <f>Y$9*'2'!M20/'2'!M$8</f>
        <v>71.318231274382498</v>
      </c>
      <c r="Z21" s="2"/>
      <c r="AA21" s="12">
        <f>AA$9*'4'!C20/'4'!C$8</f>
        <v>60.214383063016541</v>
      </c>
      <c r="AB21" s="3">
        <f>AB$9*'4'!D20/'4'!D$8</f>
        <v>54.94143517838986</v>
      </c>
      <c r="AC21" s="3"/>
      <c r="AD21" s="3">
        <f>AD$9*'4'!F20/'4'!F$8</f>
        <v>61.561006132486916</v>
      </c>
      <c r="AE21" s="3">
        <f>AE$9*'4'!G20/'4'!G$8</f>
        <v>71.840150789563253</v>
      </c>
      <c r="AF21" s="3">
        <f>AF$9*'4'!H20/'4'!H$8</f>
        <v>63.697573801006385</v>
      </c>
      <c r="AG21" s="2" t="s">
        <v>101</v>
      </c>
      <c r="AH21" s="3">
        <f>AH$9*'4'!J20/'4'!J$8</f>
        <v>52.354554869477759</v>
      </c>
      <c r="AI21" s="3"/>
      <c r="AJ21" s="3">
        <f>AJ$9*'4'!L20/'4'!L$8</f>
        <v>63.24962555504294</v>
      </c>
      <c r="AK21" s="13">
        <f>AK$9*'4'!M20/'4'!M$8</f>
        <v>58.36164002965792</v>
      </c>
    </row>
    <row r="22" spans="2:37" x14ac:dyDescent="0.35">
      <c r="B22" s="20">
        <v>2021</v>
      </c>
      <c r="C22" s="3">
        <f>C$9*'1'!C21/'1'!C$8</f>
        <v>125.96431661369617</v>
      </c>
      <c r="D22" s="3">
        <f>D$9*'1'!D21/'1'!D$8</f>
        <v>146.40276633860728</v>
      </c>
      <c r="E22" s="3"/>
      <c r="F22" s="3">
        <f>F$9*'1'!F21/'1'!F$8</f>
        <v>130.20047715699889</v>
      </c>
      <c r="G22" s="3">
        <f>G$9*'1'!G21/'1'!G$8</f>
        <v>118.58728964731672</v>
      </c>
      <c r="H22" s="3">
        <f>H$9*'1'!H21/'1'!H$8</f>
        <v>131.91861972232883</v>
      </c>
      <c r="I22" s="3" t="s">
        <v>101</v>
      </c>
      <c r="J22" s="3">
        <f>J$9*'1'!J21/'1'!J$8</f>
        <v>139.96545873980915</v>
      </c>
      <c r="K22" s="3"/>
      <c r="L22" s="3">
        <f>L$9*'1'!L21/'1'!L$8</f>
        <v>127.82677807009161</v>
      </c>
      <c r="M22" s="13">
        <f>M$9*'1'!M21/'1'!M$8</f>
        <v>131.44448403384843</v>
      </c>
      <c r="N22" s="2"/>
      <c r="O22" s="12">
        <f>O$9*'2'!C21/'2'!C$8</f>
        <v>75.092030202496844</v>
      </c>
      <c r="P22" s="3">
        <f>P$9*'2'!D21/'2'!D$8</f>
        <v>82.520401562929678</v>
      </c>
      <c r="Q22" s="3"/>
      <c r="R22" s="3">
        <f>R$9*'2'!F21/'2'!F$8</f>
        <v>80.940545086856332</v>
      </c>
      <c r="S22" s="3">
        <f>S$9*'2'!G21/'2'!G$8</f>
        <v>79.636820257232927</v>
      </c>
      <c r="T22" s="3">
        <f>T$9*'2'!H21/'2'!H$8</f>
        <v>87.673734168391249</v>
      </c>
      <c r="U22" s="3">
        <f>U$9*'2'!I21/'2'!I$8</f>
        <v>-49.568408074493874</v>
      </c>
      <c r="V22" s="3">
        <f>V$9*'2'!J21/'2'!J$8</f>
        <v>78.420620480885461</v>
      </c>
      <c r="W22" s="3"/>
      <c r="X22" s="3">
        <f>X$9*'2'!L21/'2'!L$8</f>
        <v>81.568217104873554</v>
      </c>
      <c r="Y22" s="13">
        <f>Y$9*'2'!M21/'2'!M$8</f>
        <v>80.063696117833302</v>
      </c>
      <c r="Z22" s="2"/>
      <c r="AA22" s="12">
        <f>AA$9*'4'!C21/'4'!C$8</f>
        <v>59.613732064126523</v>
      </c>
      <c r="AB22" s="3">
        <f>AB$9*'4'!D21/'4'!D$8</f>
        <v>56.365329444713204</v>
      </c>
      <c r="AC22" s="3"/>
      <c r="AD22" s="3">
        <f>AD$9*'4'!F21/'4'!F$8</f>
        <v>62.16608944470785</v>
      </c>
      <c r="AE22" s="3">
        <f>AE$9*'4'!G21/'4'!G$8</f>
        <v>67.154600205532972</v>
      </c>
      <c r="AF22" s="3">
        <f>AF$9*'4'!H21/'4'!H$8</f>
        <v>66.460469608409184</v>
      </c>
      <c r="AG22" s="3" t="s">
        <v>101</v>
      </c>
      <c r="AH22" s="3">
        <f>AH$9*'4'!J21/'4'!J$8</f>
        <v>56.028552463552202</v>
      </c>
      <c r="AI22" s="3"/>
      <c r="AJ22" s="3">
        <f>AJ$9*'4'!L21/'4'!L$8</f>
        <v>63.811525516310084</v>
      </c>
      <c r="AK22" s="13">
        <f>AK$9*'4'!M21/'4'!M$8</f>
        <v>60.910654947845522</v>
      </c>
    </row>
    <row r="23" spans="2:37" x14ac:dyDescent="0.35">
      <c r="B23" s="20">
        <v>2022</v>
      </c>
      <c r="C23" s="3">
        <f>C$9*'1'!C22/'1'!C$8</f>
        <v>127.54571824916282</v>
      </c>
      <c r="D23" s="3">
        <f>D$9*'1'!D22/'1'!D$8</f>
        <v>160.75209029698402</v>
      </c>
      <c r="E23" s="3"/>
      <c r="F23" s="3">
        <f>F$9*'1'!F22/'1'!F$8</f>
        <v>133.81673555586599</v>
      </c>
      <c r="G23" s="3">
        <f>G$9*'1'!G22/'1'!G$8</f>
        <v>119.39306668959144</v>
      </c>
      <c r="H23" s="3">
        <f>H$9*'1'!H22/'1'!H$8</f>
        <v>132.18276702589628</v>
      </c>
      <c r="I23" s="2" t="s">
        <v>101</v>
      </c>
      <c r="J23" s="3">
        <f>J$9*'1'!J22/'1'!J$8</f>
        <v>148.43823997811785</v>
      </c>
      <c r="K23" s="3"/>
      <c r="L23" s="3">
        <f>L$9*'1'!L22/'1'!L$8</f>
        <v>131.35930119669814</v>
      </c>
      <c r="M23" s="13">
        <f>M$9*'1'!M22/'1'!M$8</f>
        <v>136.50668779801822</v>
      </c>
      <c r="N23" s="2"/>
      <c r="O23" s="12">
        <f>O$9*'2'!C22/'2'!C$8</f>
        <v>73.318691688101168</v>
      </c>
      <c r="P23" s="3">
        <f>P$9*'2'!D22/'2'!D$8</f>
        <v>82.923058605009416</v>
      </c>
      <c r="Q23" s="3"/>
      <c r="R23" s="3">
        <f>R$9*'2'!F22/'2'!F$8</f>
        <v>77.609652601251327</v>
      </c>
      <c r="S23" s="3">
        <f>S$9*'2'!G22/'2'!G$8</f>
        <v>75.089474260716457</v>
      </c>
      <c r="T23" s="3">
        <f>T$9*'2'!H22/'2'!H$8</f>
        <v>82.518112181913025</v>
      </c>
      <c r="U23" s="3">
        <f>U$9*'2'!I22/'2'!I$8</f>
        <v>240.9888428679769</v>
      </c>
      <c r="V23" s="3">
        <f>V$9*'2'!J22/'2'!J$8</f>
        <v>79.286739349937747</v>
      </c>
      <c r="W23" s="3"/>
      <c r="X23" s="3">
        <f>X$9*'2'!L22/'2'!L$8</f>
        <v>80.167892077423573</v>
      </c>
      <c r="Y23" s="13">
        <f>Y$9*'2'!M22/'2'!M$8</f>
        <v>79.746709529739533</v>
      </c>
      <c r="Z23" s="2"/>
      <c r="AA23" s="12">
        <f>AA$9*'4'!C22/'4'!C$8</f>
        <v>57.484243841782138</v>
      </c>
      <c r="AB23" s="3">
        <f>AB$9*'4'!D22/'4'!D$8</f>
        <v>51.584435668495452</v>
      </c>
      <c r="AC23" s="3"/>
      <c r="AD23" s="3">
        <f>AD$9*'4'!F22/'4'!F$8</f>
        <v>57.996970467756448</v>
      </c>
      <c r="AE23" s="3">
        <f>AE$9*'4'!G22/'4'!G$8</f>
        <v>62.892658964812973</v>
      </c>
      <c r="AF23" s="3">
        <f>AF$9*'4'!H22/'4'!H$8</f>
        <v>62.427284613997124</v>
      </c>
      <c r="AG23" s="2" t="s">
        <v>101</v>
      </c>
      <c r="AH23" s="3">
        <f>AH$9*'4'!J22/'4'!J$8</f>
        <v>53.413958129405124</v>
      </c>
      <c r="AI23" s="3"/>
      <c r="AJ23" s="3">
        <f>AJ$9*'4'!L22/'4'!L$8</f>
        <v>61.029475147237378</v>
      </c>
      <c r="AK23" s="13">
        <f>AK$9*'4'!M22/'4'!M$8</f>
        <v>58.419635562278501</v>
      </c>
    </row>
    <row r="24" spans="2:37" x14ac:dyDescent="0.35">
      <c r="B24" s="20">
        <v>2023</v>
      </c>
      <c r="C24" s="3">
        <f>C$9*'1'!C23/'1'!C$8</f>
        <v>127.28544679217042</v>
      </c>
      <c r="D24" s="3">
        <f>D$9*'1'!D23/'1'!D$8</f>
        <v>159.78861481170503</v>
      </c>
      <c r="E24" s="3"/>
      <c r="F24" s="3">
        <f>F$9*'1'!F23/'1'!F$8</f>
        <v>131.66383166383167</v>
      </c>
      <c r="G24" s="3">
        <f>G$9*'1'!G23/'1'!G$8</f>
        <v>120.61424058114294</v>
      </c>
      <c r="H24" s="3">
        <f>H$9*'1'!H23/'1'!H$8</f>
        <v>132.35809492423223</v>
      </c>
      <c r="I24" s="3" t="s">
        <v>101</v>
      </c>
      <c r="J24" s="3">
        <f>J$9*'1'!J23/'1'!J$8</f>
        <v>152.24269530336065</v>
      </c>
      <c r="K24" s="3"/>
      <c r="L24" s="3">
        <f>L$9*'1'!L23/'1'!L$8</f>
        <v>128.8084327228278</v>
      </c>
      <c r="M24" s="13">
        <f>M$9*'1'!M23/'1'!M$8</f>
        <v>136.04166590588932</v>
      </c>
      <c r="N24" s="2"/>
      <c r="O24" s="12">
        <f>O$9*'2'!C23/'2'!C$8</f>
        <v>72.077258162395466</v>
      </c>
      <c r="P24" s="3">
        <f>P$9*'2'!D23/'2'!D$8</f>
        <v>72.689849056318153</v>
      </c>
      <c r="Q24" s="3"/>
      <c r="R24" s="3">
        <f>R$9*'2'!F23/'2'!F$8</f>
        <v>71.349827128069307</v>
      </c>
      <c r="S24" s="3">
        <f>S$9*'2'!G23/'2'!G$8</f>
        <v>71.066723035881907</v>
      </c>
      <c r="T24" s="3">
        <f>T$9*'2'!H23/'2'!H$8</f>
        <v>75.049663713890524</v>
      </c>
      <c r="U24" s="3">
        <f>U$9*'2'!I23/'2'!I$8</f>
        <v>-74.241549546230658</v>
      </c>
      <c r="V24" s="3">
        <f>V$9*'2'!J23/'2'!J$8</f>
        <v>74.009996089351759</v>
      </c>
      <c r="W24" s="3"/>
      <c r="X24" s="3">
        <f>X$9*'2'!L23/'2'!L$8</f>
        <v>71.092918215888417</v>
      </c>
      <c r="Y24" s="13">
        <f>Y$9*'2'!M23/'2'!M$8</f>
        <v>72.487253452020227</v>
      </c>
      <c r="Z24" s="2"/>
      <c r="AA24" s="12">
        <f>AA$9*'4'!C23/'4'!C$8</f>
        <v>56.62647221569803</v>
      </c>
      <c r="AB24" s="3">
        <f>AB$9*'4'!D23/'4'!D$8</f>
        <v>45.491256771939547</v>
      </c>
      <c r="AC24" s="3"/>
      <c r="AD24" s="3">
        <f>AD$9*'4'!F23/'4'!F$8</f>
        <v>54.190908943195566</v>
      </c>
      <c r="AE24" s="3">
        <f>AE$9*'4'!G23/'4'!G$8</f>
        <v>58.920673623171346</v>
      </c>
      <c r="AF24" s="3">
        <f>AF$9*'4'!H23/'4'!H$8</f>
        <v>56.701982418870834</v>
      </c>
      <c r="AG24" s="3" t="s">
        <v>101</v>
      </c>
      <c r="AH24" s="3">
        <f>AH$9*'4'!J23/'4'!J$8</f>
        <v>48.613167247123769</v>
      </c>
      <c r="AI24" s="3"/>
      <c r="AJ24" s="3">
        <f>AJ$9*'4'!L23/'4'!L$8</f>
        <v>55.192751524946644</v>
      </c>
      <c r="AK24" s="13">
        <f>AK$9*'4'!M23/'4'!M$8</f>
        <v>53.283126878323692</v>
      </c>
    </row>
    <row r="25" spans="2:37" x14ac:dyDescent="0.35">
      <c r="B25" s="23">
        <v>2024</v>
      </c>
      <c r="C25" s="15">
        <f>C$9*'1'!C24/'1'!C$8</f>
        <v>129.81864579082142</v>
      </c>
      <c r="D25" s="15">
        <f>D$9*'1'!D24/'1'!D$8</f>
        <v>161.96220320026151</v>
      </c>
      <c r="E25" s="15"/>
      <c r="F25" s="15">
        <f>F$9*'1'!F24/'1'!F$8</f>
        <v>133.48387609257173</v>
      </c>
      <c r="G25" s="15">
        <f>G$9*'1'!G24/'1'!G$8</f>
        <v>121.85406950503987</v>
      </c>
      <c r="H25" s="15">
        <f>H$9*'1'!H24/'1'!H$8</f>
        <v>131.61257457715331</v>
      </c>
      <c r="I25" s="113" t="s">
        <v>101</v>
      </c>
      <c r="J25" s="15">
        <f>J$9*'1'!J24/'1'!J$8</f>
        <v>156.71751782164006</v>
      </c>
      <c r="K25" s="15"/>
      <c r="L25" s="15">
        <f>L$9*'1'!L24/'1'!L$8</f>
        <v>130.24047143568566</v>
      </c>
      <c r="M25" s="16">
        <f>M$9*'1'!M24/'1'!M$8</f>
        <v>138.45441691676677</v>
      </c>
      <c r="N25" s="2"/>
      <c r="O25" s="14">
        <f>O$9*'2'!C24/'2'!C$8</f>
        <v>77.296256997755961</v>
      </c>
      <c r="P25" s="15">
        <f>P$9*'2'!D24/'2'!D$8</f>
        <v>73.545751142558103</v>
      </c>
      <c r="Q25" s="15"/>
      <c r="R25" s="15">
        <f>R$9*'2'!F24/'2'!F$8</f>
        <v>74.758362637893541</v>
      </c>
      <c r="S25" s="15">
        <f>S$9*'2'!G24/'2'!G$8</f>
        <v>70.459347471905943</v>
      </c>
      <c r="T25" s="15">
        <f>T$9*'2'!H24/'2'!H$8</f>
        <v>76.163340402535937</v>
      </c>
      <c r="U25" s="15">
        <f>U$9*'2'!I24/'2'!I$8</f>
        <v>34.906139458168354</v>
      </c>
      <c r="V25" s="15">
        <f>V$9*'2'!J24/'2'!J$8</f>
        <v>75.223452574027334</v>
      </c>
      <c r="W25" s="15"/>
      <c r="X25" s="15">
        <f>X$9*'2'!L24/'2'!L$8</f>
        <v>74.385657766976706</v>
      </c>
      <c r="Y25" s="16">
        <f>Y$9*'2'!M24/'2'!M$8</f>
        <v>74.786115646331879</v>
      </c>
      <c r="Z25" s="2"/>
      <c r="AA25" s="14">
        <f>AA$9*'4'!C24/'4'!C$8</f>
        <v>59.541721858895741</v>
      </c>
      <c r="AB25" s="15">
        <f>AB$9*'4'!D24/'4'!D$8</f>
        <v>45.409206400842152</v>
      </c>
      <c r="AC25" s="15"/>
      <c r="AD25" s="15">
        <f>AD$9*'4'!F24/'4'!F$8</f>
        <v>56.005537767009578</v>
      </c>
      <c r="AE25" s="15">
        <f>AE$9*'4'!G24/'4'!G$8</f>
        <v>57.822728250361607</v>
      </c>
      <c r="AF25" s="15">
        <f>AF$9*'4'!H24/'4'!H$8</f>
        <v>57.869349222317517</v>
      </c>
      <c r="AG25" s="113" t="s">
        <v>101</v>
      </c>
      <c r="AH25" s="15">
        <f>AH$9*'4'!J24/'4'!J$8</f>
        <v>47.999389997765931</v>
      </c>
      <c r="AI25" s="15"/>
      <c r="AJ25" s="15">
        <f>AJ$9*'4'!L24/'4'!L$8</f>
        <v>57.114088230024009</v>
      </c>
      <c r="AK25" s="16">
        <f>AK$9*'4'!M24/'4'!M$8</f>
        <v>54.014972806024872</v>
      </c>
    </row>
    <row r="26" spans="2:37" x14ac:dyDescent="0.35"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2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2:37" x14ac:dyDescent="0.35">
      <c r="B27" t="s">
        <v>39</v>
      </c>
      <c r="C27" s="1"/>
      <c r="D27" s="1"/>
      <c r="E27" s="1"/>
      <c r="F27" s="1"/>
      <c r="G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2:37" x14ac:dyDescent="0.35">
      <c r="B28" t="s">
        <v>37</v>
      </c>
      <c r="C28" s="1"/>
      <c r="D28" s="1"/>
      <c r="E28" s="1"/>
      <c r="F28" s="1"/>
      <c r="G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2:37" x14ac:dyDescent="0.35">
      <c r="C29" s="1"/>
      <c r="D29" s="1"/>
      <c r="E29" s="1"/>
      <c r="F29" s="1"/>
      <c r="G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2:37" x14ac:dyDescent="0.35">
      <c r="B30" t="s">
        <v>38</v>
      </c>
      <c r="C30" s="1"/>
      <c r="D30" s="1"/>
      <c r="E30" s="1"/>
      <c r="F30" s="1"/>
      <c r="G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2:37" x14ac:dyDescent="0.35">
      <c r="B31" t="s">
        <v>40</v>
      </c>
      <c r="C31" s="1"/>
      <c r="D31" s="1"/>
      <c r="E31" s="1"/>
      <c r="F31" s="1"/>
      <c r="G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2:37" x14ac:dyDescent="0.35">
      <c r="C32" s="1"/>
      <c r="D32" s="1"/>
      <c r="E32" s="1"/>
      <c r="F32" s="1"/>
      <c r="G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2:37" x14ac:dyDescent="0.35">
      <c r="G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2:37" x14ac:dyDescent="0.35">
      <c r="F34" s="7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2:37" x14ac:dyDescent="0.35">
      <c r="B35" s="67"/>
      <c r="F35" s="7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2:37" x14ac:dyDescent="0.35">
      <c r="B36" s="67"/>
      <c r="F36" s="7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2:37" x14ac:dyDescent="0.35">
      <c r="B37" s="67"/>
      <c r="F37" s="7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2:37" x14ac:dyDescent="0.35">
      <c r="B38" s="72" t="s">
        <v>46</v>
      </c>
      <c r="F38" s="72" t="s">
        <v>53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2:37" x14ac:dyDescent="0.35">
      <c r="B39" s="69">
        <v>46310</v>
      </c>
      <c r="F39" s="69">
        <v>46310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2:37" x14ac:dyDescent="0.35">
      <c r="B40" s="73"/>
      <c r="F40" s="7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2:37" x14ac:dyDescent="0.35">
      <c r="B41" s="72" t="s">
        <v>47</v>
      </c>
      <c r="F41" s="72" t="s">
        <v>54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2:37" x14ac:dyDescent="0.35">
      <c r="B42" s="73" t="s">
        <v>59</v>
      </c>
      <c r="F42" s="73" t="s">
        <v>62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2:37" x14ac:dyDescent="0.35">
      <c r="B43" s="73"/>
      <c r="F43" s="67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37" x14ac:dyDescent="0.35">
      <c r="B44" s="72" t="s">
        <v>49</v>
      </c>
      <c r="F44" s="72" t="s">
        <v>56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37" x14ac:dyDescent="0.35">
      <c r="B45" s="74" t="s">
        <v>60</v>
      </c>
      <c r="F45" s="74" t="s">
        <v>63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37" x14ac:dyDescent="0.35">
      <c r="B46" s="74" t="s">
        <v>79</v>
      </c>
      <c r="F46" s="74" t="s">
        <v>80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2:37" x14ac:dyDescent="0.35">
      <c r="B47" s="74" t="s">
        <v>61</v>
      </c>
      <c r="F47" s="74" t="s">
        <v>64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2:37" x14ac:dyDescent="0.35">
      <c r="B48" s="67" t="s">
        <v>65</v>
      </c>
      <c r="F48" s="74" t="s">
        <v>66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2:37" x14ac:dyDescent="0.35"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2:37" x14ac:dyDescent="0.35">
      <c r="B50" s="74" t="s">
        <v>76</v>
      </c>
      <c r="F50" s="74" t="s">
        <v>76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2:37" x14ac:dyDescent="0.35">
      <c r="B51" s="74" t="s">
        <v>78</v>
      </c>
      <c r="F51" s="74" t="s">
        <v>94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2:37" x14ac:dyDescent="0.35">
      <c r="B52" s="74" t="s">
        <v>77</v>
      </c>
      <c r="F52" s="74" t="s">
        <v>95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2:37" x14ac:dyDescent="0.35">
      <c r="B53" s="67" t="s">
        <v>65</v>
      </c>
      <c r="F53" s="67" t="s">
        <v>66</v>
      </c>
    </row>
    <row r="55" spans="2:37" x14ac:dyDescent="0.35">
      <c r="B55" s="74" t="s">
        <v>93</v>
      </c>
      <c r="F55" s="74" t="s">
        <v>93</v>
      </c>
    </row>
    <row r="56" spans="2:37" x14ac:dyDescent="0.35">
      <c r="B56" s="74" t="s">
        <v>105</v>
      </c>
      <c r="F56" s="74" t="s">
        <v>105</v>
      </c>
    </row>
    <row r="57" spans="2:37" x14ac:dyDescent="0.35">
      <c r="B57" s="74" t="s">
        <v>96</v>
      </c>
      <c r="F57" s="74" t="s">
        <v>96</v>
      </c>
    </row>
    <row r="58" spans="2:37" x14ac:dyDescent="0.35">
      <c r="B58" s="67" t="s">
        <v>65</v>
      </c>
      <c r="F58" s="67" t="s">
        <v>65</v>
      </c>
    </row>
  </sheetData>
  <mergeCells count="12">
    <mergeCell ref="R5:V5"/>
    <mergeCell ref="O6:P6"/>
    <mergeCell ref="R6:V6"/>
    <mergeCell ref="AA5:AB5"/>
    <mergeCell ref="AD5:AH5"/>
    <mergeCell ref="AA6:AB6"/>
    <mergeCell ref="AD6:AH6"/>
    <mergeCell ref="C5:D5"/>
    <mergeCell ref="F5:J5"/>
    <mergeCell ref="C6:D6"/>
    <mergeCell ref="F6:J6"/>
    <mergeCell ref="O5:P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1</vt:i4>
      </vt:variant>
    </vt:vector>
  </HeadingPairs>
  <TitlesOfParts>
    <vt:vector size="7" baseType="lpstr">
      <vt:lpstr>Innehåll-Content</vt:lpstr>
      <vt:lpstr>1</vt:lpstr>
      <vt:lpstr>2</vt:lpstr>
      <vt:lpstr>3</vt:lpstr>
      <vt:lpstr>4</vt:lpstr>
      <vt:lpstr>5</vt:lpstr>
      <vt:lpstr>'Innehåll-Content'!Utskriftsområde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 Nils RM/MEM-S</dc:creator>
  <cp:lastModifiedBy>Takman Johanna ESA/MS/MEM-S</cp:lastModifiedBy>
  <dcterms:created xsi:type="dcterms:W3CDTF">2019-11-14T09:24:41Z</dcterms:created>
  <dcterms:modified xsi:type="dcterms:W3CDTF">2026-10-13T13:33:41Z</dcterms:modified>
</cp:coreProperties>
</file>