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Webpub\mi1301\Utsläpp till luft\2026-03-26\Tabeller och diagram\"/>
    </mc:Choice>
  </mc:AlternateContent>
  <xr:revisionPtr revIDLastSave="0" documentId="13_ncr:1_{A57C8F55-72A1-46B1-8DA1-E9416F5A1119}" xr6:coauthVersionLast="47" xr6:coauthVersionMax="47" xr10:uidLastSave="{00000000-0000-0000-0000-000000000000}"/>
  <bookViews>
    <workbookView xWindow="-108" yWindow="-108" windowWidth="23256" windowHeight="13896" tabRatio="797" xr2:uid="{00000000-000D-0000-FFFF-FFFF00000000}"/>
  </bookViews>
  <sheets>
    <sheet name="Innehåll-Content" sheetId="63" r:id="rId1"/>
    <sheet name="1 Profil" sheetId="23" r:id="rId2"/>
    <sheet name="1 Profile" sheetId="20" r:id="rId3"/>
    <sheet name="2 Intensiteter" sheetId="64" r:id="rId4"/>
    <sheet name="2 Intensities" sheetId="65" r:id="rId5"/>
    <sheet name="3 Bränslen" sheetId="68" r:id="rId6"/>
    <sheet name="3 Fuels" sheetId="69" r:id="rId7"/>
    <sheet name="4 Utsläpp data" sheetId="47" r:id="rId8"/>
    <sheet name="4 Emissions data" sheetId="75" r:id="rId9"/>
    <sheet name="5 Bränslen data" sheetId="58" r:id="rId10"/>
    <sheet name="5 Fuel data" sheetId="59" r:id="rId11"/>
    <sheet name="6 Intensiteter data" sheetId="45" r:id="rId12"/>
    <sheet name="6 Intensities data" sheetId="76" r:id="rId13"/>
  </sheets>
  <definedNames>
    <definedName name="CO22008_2009" localSheetId="1">#REF!</definedName>
    <definedName name="CO22008_2009" localSheetId="8">#REF!</definedName>
    <definedName name="CO22008_2009" localSheetId="12">#REF!</definedName>
    <definedName name="CO22008_2009">#REF!</definedName>
    <definedName name="TILLPUBLDETALJ" localSheetId="8">#REF!</definedName>
    <definedName name="TILLPUBLDETALJ" localSheetId="12">#REF!</definedName>
    <definedName name="TILLPUBLDETALJ">#REF!</definedName>
    <definedName name="TILLPUBLICERING_20180322">#REF!</definedName>
    <definedName name="_xlnm.Print_Area" localSheetId="0">'Innehåll-Content'!$A$2:$I$52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0" l="1"/>
  <c r="D23" i="20"/>
  <c r="C23" i="20"/>
  <c r="Q7" i="20"/>
  <c r="E23" i="23"/>
  <c r="D23" i="23"/>
  <c r="Q7" i="23"/>
  <c r="I7" i="23"/>
  <c r="H7" i="23"/>
  <c r="G8" i="23"/>
  <c r="Q6" i="69"/>
  <c r="S6" i="69"/>
  <c r="S7" i="69"/>
  <c r="S8" i="69"/>
  <c r="S9" i="69"/>
  <c r="S10" i="69"/>
  <c r="S11" i="69"/>
  <c r="S12" i="69"/>
  <c r="S13" i="69"/>
  <c r="S14" i="69"/>
  <c r="S15" i="69"/>
  <c r="S6" i="68"/>
  <c r="S7" i="68"/>
  <c r="S8" i="68"/>
  <c r="S9" i="68"/>
  <c r="S10" i="68"/>
  <c r="S11" i="68"/>
  <c r="S12" i="68"/>
  <c r="S13" i="68"/>
  <c r="S14" i="68"/>
  <c r="S15" i="68"/>
  <c r="R6" i="68"/>
  <c r="R7" i="68"/>
  <c r="R8" i="68"/>
  <c r="R9" i="68"/>
  <c r="R10" i="68"/>
  <c r="R11" i="68"/>
  <c r="R12" i="68"/>
  <c r="R13" i="68"/>
  <c r="R14" i="68"/>
  <c r="R15" i="68"/>
  <c r="AK66" i="58"/>
  <c r="AJ66" i="58"/>
  <c r="C6" i="68"/>
  <c r="AI66" i="76"/>
  <c r="AI67" i="76"/>
  <c r="AI68" i="76"/>
  <c r="AI69" i="76"/>
  <c r="AI70" i="76"/>
  <c r="AI71" i="76"/>
  <c r="AI72" i="76"/>
  <c r="AI73" i="76"/>
  <c r="AI74" i="76"/>
  <c r="AI75" i="76"/>
  <c r="S66" i="76"/>
  <c r="S67" i="76"/>
  <c r="S68" i="76"/>
  <c r="S69" i="76"/>
  <c r="S70" i="76"/>
  <c r="S71" i="76"/>
  <c r="S72" i="76"/>
  <c r="S73" i="76"/>
  <c r="S74" i="76"/>
  <c r="S75" i="76"/>
  <c r="AI6" i="76"/>
  <c r="AI7" i="76"/>
  <c r="AI8" i="76"/>
  <c r="AI9" i="76"/>
  <c r="AI10" i="76"/>
  <c r="AI11" i="76"/>
  <c r="AI12" i="76"/>
  <c r="AI13" i="76"/>
  <c r="AI14" i="76"/>
  <c r="AI15" i="76"/>
  <c r="AI16" i="76"/>
  <c r="AI17" i="76"/>
  <c r="AI18" i="76"/>
  <c r="AI19" i="76"/>
  <c r="AI20" i="76"/>
  <c r="AI21" i="76"/>
  <c r="AI22" i="76"/>
  <c r="AI23" i="76"/>
  <c r="AI24" i="76"/>
  <c r="AI25" i="76"/>
  <c r="AI26" i="76"/>
  <c r="AI27" i="76"/>
  <c r="AI28" i="76"/>
  <c r="AI29" i="76"/>
  <c r="AI30" i="76"/>
  <c r="AI31" i="76"/>
  <c r="AI32" i="76"/>
  <c r="AI33" i="76"/>
  <c r="AI34" i="76"/>
  <c r="AI35" i="76"/>
  <c r="AI36" i="76"/>
  <c r="AI37" i="76"/>
  <c r="AI38" i="76"/>
  <c r="AI39" i="76"/>
  <c r="AI40" i="76"/>
  <c r="AI41" i="76"/>
  <c r="AI42" i="76"/>
  <c r="AI43" i="76"/>
  <c r="AI44" i="76"/>
  <c r="AI45" i="76"/>
  <c r="AI46" i="76"/>
  <c r="AI47" i="76"/>
  <c r="AI48" i="76"/>
  <c r="AI49" i="76"/>
  <c r="AI50" i="76"/>
  <c r="AI51" i="76"/>
  <c r="AI52" i="76"/>
  <c r="AI53" i="76"/>
  <c r="AI54" i="76"/>
  <c r="AI55" i="76"/>
  <c r="AI57" i="76"/>
  <c r="AI58" i="76"/>
  <c r="AI60" i="76"/>
  <c r="S6" i="76"/>
  <c r="S7" i="76"/>
  <c r="S8" i="76"/>
  <c r="S9" i="76"/>
  <c r="S10" i="76"/>
  <c r="S11" i="76"/>
  <c r="S12" i="76"/>
  <c r="S13" i="76"/>
  <c r="S14" i="76"/>
  <c r="S15" i="76"/>
  <c r="S16" i="76"/>
  <c r="S17" i="76"/>
  <c r="S18" i="76"/>
  <c r="S19" i="76"/>
  <c r="S20" i="76"/>
  <c r="S21" i="76"/>
  <c r="S22" i="76"/>
  <c r="S23" i="76"/>
  <c r="S24" i="76"/>
  <c r="S25" i="76"/>
  <c r="S26" i="76"/>
  <c r="S27" i="76"/>
  <c r="S28" i="76"/>
  <c r="S29" i="76"/>
  <c r="S30" i="76"/>
  <c r="S31" i="76"/>
  <c r="S32" i="76"/>
  <c r="S33" i="76"/>
  <c r="S34" i="76"/>
  <c r="S35" i="76"/>
  <c r="S36" i="76"/>
  <c r="S37" i="76"/>
  <c r="S38" i="76"/>
  <c r="S39" i="76"/>
  <c r="S40" i="76"/>
  <c r="S41" i="76"/>
  <c r="S42" i="76"/>
  <c r="S43" i="76"/>
  <c r="S44" i="76"/>
  <c r="S45" i="76"/>
  <c r="S46" i="76"/>
  <c r="S47" i="76"/>
  <c r="S48" i="76"/>
  <c r="S49" i="76"/>
  <c r="S50" i="76"/>
  <c r="S51" i="76"/>
  <c r="S52" i="76"/>
  <c r="S53" i="76"/>
  <c r="S54" i="76"/>
  <c r="S55" i="76"/>
  <c r="S57" i="76"/>
  <c r="S58" i="76"/>
  <c r="S60" i="76"/>
  <c r="R6" i="76"/>
  <c r="R7" i="76"/>
  <c r="R8" i="76"/>
  <c r="R9" i="76"/>
  <c r="R10" i="76"/>
  <c r="R11" i="76"/>
  <c r="R12" i="76"/>
  <c r="R13" i="76"/>
  <c r="R14" i="76"/>
  <c r="R15" i="76"/>
  <c r="R16" i="76"/>
  <c r="R17" i="76"/>
  <c r="R18" i="76"/>
  <c r="R19" i="76"/>
  <c r="R20" i="76"/>
  <c r="R21" i="76"/>
  <c r="R22" i="76"/>
  <c r="R23" i="76"/>
  <c r="R24" i="76"/>
  <c r="R25" i="76"/>
  <c r="R26" i="76"/>
  <c r="R27" i="76"/>
  <c r="AI74" i="45"/>
  <c r="AI66" i="45"/>
  <c r="AI67" i="45"/>
  <c r="AI68" i="45"/>
  <c r="AI69" i="45"/>
  <c r="AI70" i="45"/>
  <c r="AI71" i="45"/>
  <c r="AI72" i="45"/>
  <c r="AI73" i="45"/>
  <c r="AI75" i="45"/>
  <c r="AI6" i="45"/>
  <c r="AI7" i="45"/>
  <c r="AI8" i="45"/>
  <c r="AI9" i="45"/>
  <c r="AI10" i="45"/>
  <c r="AI11" i="45"/>
  <c r="AI12" i="45"/>
  <c r="AI13" i="45"/>
  <c r="AI14" i="45"/>
  <c r="AI15" i="45"/>
  <c r="AI16" i="45"/>
  <c r="AI17" i="45"/>
  <c r="AI18" i="45"/>
  <c r="AI19" i="45"/>
  <c r="AI20" i="45"/>
  <c r="AI21" i="45"/>
  <c r="AI22" i="45"/>
  <c r="AI23" i="45"/>
  <c r="AI24" i="45"/>
  <c r="AI25" i="45"/>
  <c r="AI26" i="45"/>
  <c r="AI27" i="45"/>
  <c r="AI28" i="45"/>
  <c r="AI29" i="45"/>
  <c r="AI30" i="45"/>
  <c r="AI31" i="45"/>
  <c r="AI32" i="45"/>
  <c r="AI33" i="45"/>
  <c r="AI34" i="45"/>
  <c r="AI35" i="45"/>
  <c r="AI36" i="45"/>
  <c r="AI37" i="45"/>
  <c r="AI38" i="45"/>
  <c r="AI39" i="45"/>
  <c r="AI40" i="45"/>
  <c r="AI41" i="45"/>
  <c r="AI42" i="45"/>
  <c r="AI43" i="45"/>
  <c r="AI44" i="45"/>
  <c r="AI45" i="45"/>
  <c r="AI46" i="45"/>
  <c r="AI47" i="45"/>
  <c r="AI48" i="45"/>
  <c r="AI49" i="45"/>
  <c r="AI50" i="45"/>
  <c r="AI51" i="45"/>
  <c r="AI52" i="45"/>
  <c r="AI53" i="45"/>
  <c r="AI54" i="45"/>
  <c r="AI55" i="45"/>
  <c r="AI57" i="45"/>
  <c r="AI58" i="45"/>
  <c r="AI60" i="45"/>
  <c r="AH6" i="45"/>
  <c r="S75" i="45"/>
  <c r="S66" i="45"/>
  <c r="S67" i="45"/>
  <c r="S68" i="45"/>
  <c r="S69" i="45"/>
  <c r="S70" i="45"/>
  <c r="S71" i="45"/>
  <c r="S72" i="45"/>
  <c r="S73" i="45"/>
  <c r="S74" i="45"/>
  <c r="R66" i="45"/>
  <c r="S6" i="45"/>
  <c r="S7" i="45"/>
  <c r="S8" i="45"/>
  <c r="S9" i="45"/>
  <c r="S10" i="45"/>
  <c r="S11" i="45"/>
  <c r="S12" i="45"/>
  <c r="S13" i="45"/>
  <c r="S14" i="45"/>
  <c r="S15" i="45"/>
  <c r="S16" i="45"/>
  <c r="S17" i="45"/>
  <c r="S18" i="45"/>
  <c r="S19" i="45"/>
  <c r="S20" i="45"/>
  <c r="S21" i="45"/>
  <c r="S22" i="45"/>
  <c r="S23" i="45"/>
  <c r="S24" i="45"/>
  <c r="S25" i="45"/>
  <c r="S26" i="45"/>
  <c r="S27" i="45"/>
  <c r="S28" i="45"/>
  <c r="S29" i="45"/>
  <c r="S30" i="45"/>
  <c r="S31" i="45"/>
  <c r="S32" i="45"/>
  <c r="S33" i="45"/>
  <c r="S34" i="45"/>
  <c r="S35" i="45"/>
  <c r="S36" i="45"/>
  <c r="S37" i="45"/>
  <c r="S38" i="45"/>
  <c r="S39" i="45"/>
  <c r="S40" i="45"/>
  <c r="S41" i="45"/>
  <c r="S42" i="45"/>
  <c r="S43" i="45"/>
  <c r="S44" i="45"/>
  <c r="S45" i="45"/>
  <c r="S46" i="45"/>
  <c r="S47" i="45"/>
  <c r="S48" i="45"/>
  <c r="S49" i="45"/>
  <c r="S50" i="45"/>
  <c r="S51" i="45"/>
  <c r="S52" i="45"/>
  <c r="S53" i="45"/>
  <c r="S54" i="45"/>
  <c r="S55" i="45"/>
  <c r="S57" i="45"/>
  <c r="S58" i="45"/>
  <c r="S60" i="45"/>
  <c r="R6" i="45"/>
  <c r="R30" i="45"/>
  <c r="T30" i="45"/>
  <c r="E31" i="45"/>
  <c r="I32" i="76"/>
  <c r="B23" i="23" l="1"/>
  <c r="C24" i="23"/>
  <c r="E7" i="23" l="1"/>
  <c r="E7" i="20"/>
  <c r="D7" i="76"/>
  <c r="D6" i="45"/>
  <c r="AJ66" i="59"/>
  <c r="AK66" i="59"/>
  <c r="AK75" i="59" s="1"/>
  <c r="AJ67" i="59"/>
  <c r="AJ75" i="59" s="1"/>
  <c r="AK67" i="59"/>
  <c r="AJ68" i="59"/>
  <c r="AK68" i="59"/>
  <c r="AJ69" i="59"/>
  <c r="AK69" i="59"/>
  <c r="AJ70" i="59"/>
  <c r="AK70" i="59"/>
  <c r="AJ71" i="59"/>
  <c r="AK71" i="59"/>
  <c r="AJ72" i="59"/>
  <c r="AK72" i="59"/>
  <c r="AJ73" i="59"/>
  <c r="AK73" i="59"/>
  <c r="AJ74" i="59"/>
  <c r="AK74" i="59"/>
  <c r="T66" i="59"/>
  <c r="T67" i="59"/>
  <c r="T68" i="59"/>
  <c r="T69" i="59"/>
  <c r="T70" i="59"/>
  <c r="T71" i="59"/>
  <c r="T72" i="59"/>
  <c r="T73" i="59"/>
  <c r="T74" i="59"/>
  <c r="T75" i="59"/>
  <c r="S66" i="59"/>
  <c r="S67" i="59"/>
  <c r="S68" i="59"/>
  <c r="S69" i="59"/>
  <c r="S70" i="59"/>
  <c r="S71" i="59"/>
  <c r="S72" i="59"/>
  <c r="S73" i="59"/>
  <c r="S74" i="59"/>
  <c r="AJ67" i="58"/>
  <c r="AK67" i="58"/>
  <c r="AJ68" i="58"/>
  <c r="AK68" i="58"/>
  <c r="AJ69" i="58"/>
  <c r="AJ75" i="58" s="1"/>
  <c r="AK69" i="58"/>
  <c r="AK75" i="58" s="1"/>
  <c r="AJ70" i="58"/>
  <c r="AK70" i="58"/>
  <c r="AJ71" i="58"/>
  <c r="AK71" i="58"/>
  <c r="AJ72" i="58"/>
  <c r="AK72" i="58"/>
  <c r="AJ73" i="58"/>
  <c r="AK73" i="58"/>
  <c r="AJ74" i="58"/>
  <c r="AK74" i="58"/>
  <c r="T66" i="58"/>
  <c r="T75" i="58" s="1"/>
  <c r="T67" i="58"/>
  <c r="T68" i="58"/>
  <c r="T69" i="58"/>
  <c r="T70" i="58"/>
  <c r="T71" i="58"/>
  <c r="T72" i="58"/>
  <c r="T73" i="58"/>
  <c r="T74" i="58"/>
  <c r="AI66" i="58"/>
  <c r="JO66" i="75"/>
  <c r="JO67" i="75"/>
  <c r="JO68" i="75"/>
  <c r="JO69" i="75"/>
  <c r="JO70" i="75"/>
  <c r="JO71" i="75"/>
  <c r="JO72" i="75"/>
  <c r="JO73" i="75"/>
  <c r="JO74" i="75"/>
  <c r="JO75" i="75"/>
  <c r="IX66" i="75"/>
  <c r="IX67" i="75"/>
  <c r="IX68" i="75"/>
  <c r="IX69" i="75"/>
  <c r="IX75" i="75" s="1"/>
  <c r="IX70" i="75"/>
  <c r="IX71" i="75"/>
  <c r="IX72" i="75"/>
  <c r="IX73" i="75"/>
  <c r="IX74" i="75"/>
  <c r="IG66" i="75"/>
  <c r="IG67" i="75"/>
  <c r="IG68" i="75"/>
  <c r="IG69" i="75"/>
  <c r="IG70" i="75"/>
  <c r="IG71" i="75"/>
  <c r="IG72" i="75"/>
  <c r="IG73" i="75"/>
  <c r="IG74" i="75"/>
  <c r="IG75" i="75"/>
  <c r="HP66" i="75"/>
  <c r="HP67" i="75"/>
  <c r="HP68" i="75"/>
  <c r="HP69" i="75"/>
  <c r="HP70" i="75"/>
  <c r="HP71" i="75"/>
  <c r="HP72" i="75"/>
  <c r="HP73" i="75"/>
  <c r="HP74" i="75"/>
  <c r="HP75" i="75"/>
  <c r="GY66" i="75"/>
  <c r="GY67" i="75"/>
  <c r="GY68" i="75"/>
  <c r="GY69" i="75"/>
  <c r="GY70" i="75"/>
  <c r="GY71" i="75"/>
  <c r="GY72" i="75"/>
  <c r="GY73" i="75"/>
  <c r="GY74" i="75"/>
  <c r="GY75" i="75"/>
  <c r="GH66" i="75"/>
  <c r="GH67" i="75"/>
  <c r="GH68" i="75"/>
  <c r="GH69" i="75"/>
  <c r="GH70" i="75"/>
  <c r="GH71" i="75"/>
  <c r="GH72" i="75"/>
  <c r="GH73" i="75"/>
  <c r="GH74" i="75"/>
  <c r="GH75" i="75"/>
  <c r="FQ66" i="75"/>
  <c r="FQ67" i="75"/>
  <c r="FQ68" i="75"/>
  <c r="FQ69" i="75"/>
  <c r="FQ70" i="75"/>
  <c r="FQ71" i="75"/>
  <c r="FQ72" i="75"/>
  <c r="FQ73" i="75"/>
  <c r="FQ74" i="75"/>
  <c r="FQ75" i="75"/>
  <c r="EZ66" i="75"/>
  <c r="EZ75" i="75" s="1"/>
  <c r="EZ67" i="75"/>
  <c r="EZ68" i="75"/>
  <c r="EZ69" i="75"/>
  <c r="EZ70" i="75"/>
  <c r="EZ71" i="75"/>
  <c r="EZ72" i="75"/>
  <c r="EZ73" i="75"/>
  <c r="EZ74" i="75"/>
  <c r="EI66" i="75"/>
  <c r="EI75" i="75" s="1"/>
  <c r="EI67" i="75"/>
  <c r="EI68" i="75"/>
  <c r="EI69" i="75"/>
  <c r="EI70" i="75"/>
  <c r="EI71" i="75"/>
  <c r="EI72" i="75"/>
  <c r="EI73" i="75"/>
  <c r="EI74" i="75"/>
  <c r="DR66" i="75"/>
  <c r="DR67" i="75"/>
  <c r="DR68" i="75"/>
  <c r="DR75" i="75" s="1"/>
  <c r="DR69" i="75"/>
  <c r="DR70" i="75"/>
  <c r="DR71" i="75"/>
  <c r="DR72" i="75"/>
  <c r="DR73" i="75"/>
  <c r="DR74" i="75"/>
  <c r="DA66" i="75"/>
  <c r="DA67" i="75"/>
  <c r="DA68" i="75"/>
  <c r="DA69" i="75"/>
  <c r="DA70" i="75"/>
  <c r="DA71" i="75"/>
  <c r="DA72" i="75"/>
  <c r="DA73" i="75"/>
  <c r="DA74" i="75"/>
  <c r="DA75" i="75"/>
  <c r="CJ66" i="75"/>
  <c r="CJ67" i="75"/>
  <c r="CJ68" i="75"/>
  <c r="CJ69" i="75"/>
  <c r="CJ70" i="75"/>
  <c r="CJ71" i="75"/>
  <c r="CJ72" i="75"/>
  <c r="CJ73" i="75"/>
  <c r="CJ74" i="75"/>
  <c r="CJ75" i="75"/>
  <c r="BS66" i="75"/>
  <c r="BS67" i="75"/>
  <c r="BS75" i="75" s="1"/>
  <c r="BS68" i="75"/>
  <c r="BS69" i="75"/>
  <c r="BS70" i="75"/>
  <c r="BS71" i="75"/>
  <c r="BS72" i="75"/>
  <c r="BS73" i="75"/>
  <c r="BS74" i="75"/>
  <c r="BB66" i="75"/>
  <c r="BB75" i="75" s="1"/>
  <c r="BB67" i="75"/>
  <c r="BB68" i="75"/>
  <c r="BB69" i="75"/>
  <c r="BB70" i="75"/>
  <c r="BB71" i="75"/>
  <c r="BB72" i="75"/>
  <c r="BB73" i="75"/>
  <c r="BB74" i="75"/>
  <c r="AK66" i="75"/>
  <c r="AK67" i="75"/>
  <c r="AK68" i="75"/>
  <c r="AK69" i="75"/>
  <c r="AK70" i="75"/>
  <c r="AK71" i="75"/>
  <c r="AK72" i="75"/>
  <c r="AK73" i="75"/>
  <c r="AK74" i="75"/>
  <c r="AK75" i="75"/>
  <c r="T66" i="75"/>
  <c r="T67" i="75"/>
  <c r="T68" i="75"/>
  <c r="T69" i="75"/>
  <c r="T70" i="75"/>
  <c r="T71" i="75"/>
  <c r="T72" i="75"/>
  <c r="T73" i="75"/>
  <c r="T74" i="75"/>
  <c r="JO66" i="47"/>
  <c r="JO67" i="47"/>
  <c r="JO68" i="47"/>
  <c r="JO75" i="47" s="1"/>
  <c r="JO69" i="47"/>
  <c r="JO70" i="47"/>
  <c r="JO71" i="47"/>
  <c r="JO72" i="47"/>
  <c r="JO73" i="47"/>
  <c r="JO74" i="47"/>
  <c r="IG66" i="47"/>
  <c r="IG75" i="47" s="1"/>
  <c r="IG67" i="47"/>
  <c r="IG68" i="47"/>
  <c r="IG69" i="47"/>
  <c r="IG70" i="47"/>
  <c r="IG71" i="47"/>
  <c r="IG72" i="47"/>
  <c r="IG73" i="47"/>
  <c r="IG74" i="47"/>
  <c r="HP66" i="47"/>
  <c r="HP67" i="47"/>
  <c r="HP68" i="47"/>
  <c r="HP69" i="47"/>
  <c r="HP70" i="47"/>
  <c r="HP71" i="47"/>
  <c r="HP72" i="47"/>
  <c r="HP73" i="47"/>
  <c r="HP74" i="47"/>
  <c r="HP75" i="47"/>
  <c r="GY66" i="47"/>
  <c r="GY67" i="47"/>
  <c r="GY68" i="47"/>
  <c r="GY69" i="47"/>
  <c r="GY70" i="47"/>
  <c r="GY71" i="47"/>
  <c r="GY72" i="47"/>
  <c r="GY73" i="47"/>
  <c r="GY74" i="47"/>
  <c r="GY75" i="47"/>
  <c r="GH66" i="47"/>
  <c r="GH67" i="47"/>
  <c r="GH68" i="47"/>
  <c r="GH69" i="47"/>
  <c r="GH75" i="47" s="1"/>
  <c r="GH70" i="47"/>
  <c r="GH71" i="47"/>
  <c r="GH72" i="47"/>
  <c r="GH73" i="47"/>
  <c r="GH74" i="47"/>
  <c r="GG68" i="47"/>
  <c r="GG69" i="47"/>
  <c r="GG75" i="47" s="1"/>
  <c r="GG70" i="47"/>
  <c r="GG71" i="47"/>
  <c r="GG72" i="47"/>
  <c r="GG73" i="47"/>
  <c r="GG74" i="47"/>
  <c r="FQ66" i="47"/>
  <c r="FQ67" i="47"/>
  <c r="FQ68" i="47"/>
  <c r="FQ69" i="47"/>
  <c r="FQ70" i="47"/>
  <c r="FQ71" i="47"/>
  <c r="FQ75" i="47" s="1"/>
  <c r="FQ72" i="47"/>
  <c r="FQ73" i="47"/>
  <c r="FQ74" i="47"/>
  <c r="EZ66" i="47"/>
  <c r="EZ75" i="47" s="1"/>
  <c r="EZ67" i="47"/>
  <c r="EZ68" i="47"/>
  <c r="EZ69" i="47"/>
  <c r="EZ70" i="47"/>
  <c r="EZ71" i="47"/>
  <c r="EZ72" i="47"/>
  <c r="EZ73" i="47"/>
  <c r="EZ74" i="47"/>
  <c r="EI66" i="47"/>
  <c r="EI67" i="47"/>
  <c r="EI68" i="47"/>
  <c r="EI69" i="47"/>
  <c r="EI70" i="47"/>
  <c r="EI71" i="47"/>
  <c r="EI72" i="47"/>
  <c r="EI73" i="47"/>
  <c r="EI74" i="47"/>
  <c r="EI75" i="47"/>
  <c r="DR66" i="47"/>
  <c r="DR75" i="47" s="1"/>
  <c r="DR67" i="47"/>
  <c r="DR68" i="47"/>
  <c r="DR69" i="47"/>
  <c r="DR70" i="47"/>
  <c r="DR71" i="47"/>
  <c r="DR72" i="47"/>
  <c r="DR73" i="47"/>
  <c r="DR74" i="47"/>
  <c r="DA66" i="47"/>
  <c r="DA75" i="47" s="1"/>
  <c r="DA67" i="47"/>
  <c r="DA68" i="47"/>
  <c r="DA69" i="47"/>
  <c r="DA70" i="47"/>
  <c r="DA71" i="47"/>
  <c r="DA72" i="47"/>
  <c r="DA73" i="47"/>
  <c r="DA74" i="47"/>
  <c r="CJ66" i="47"/>
  <c r="CJ75" i="47" s="1"/>
  <c r="CJ67" i="47"/>
  <c r="CJ68" i="47"/>
  <c r="CJ69" i="47"/>
  <c r="CJ70" i="47"/>
  <c r="CJ71" i="47"/>
  <c r="CJ72" i="47"/>
  <c r="CJ73" i="47"/>
  <c r="CJ74" i="47"/>
  <c r="BS66" i="47"/>
  <c r="BS67" i="47"/>
  <c r="BS68" i="47"/>
  <c r="BS69" i="47"/>
  <c r="BS70" i="47"/>
  <c r="BS71" i="47"/>
  <c r="BS72" i="47"/>
  <c r="BS73" i="47"/>
  <c r="BS74" i="47"/>
  <c r="BS75" i="47"/>
  <c r="BB66" i="47"/>
  <c r="BB67" i="47"/>
  <c r="BB68" i="47"/>
  <c r="BB69" i="47"/>
  <c r="BB70" i="47"/>
  <c r="BB71" i="47"/>
  <c r="BB72" i="47"/>
  <c r="BB73" i="47"/>
  <c r="BB74" i="47"/>
  <c r="BB75" i="47"/>
  <c r="AK66" i="47"/>
  <c r="AK67" i="47"/>
  <c r="AK68" i="47"/>
  <c r="AK69" i="47"/>
  <c r="AK70" i="47"/>
  <c r="AK71" i="47"/>
  <c r="AK72" i="47"/>
  <c r="AK73" i="47"/>
  <c r="AK74" i="47"/>
  <c r="AK75" i="47"/>
  <c r="T66" i="47"/>
  <c r="T67" i="47"/>
  <c r="T68" i="47"/>
  <c r="T69" i="47"/>
  <c r="T70" i="47"/>
  <c r="T75" i="47" s="1"/>
  <c r="T71" i="47"/>
  <c r="T72" i="47"/>
  <c r="T73" i="47"/>
  <c r="T74" i="47"/>
  <c r="IW66" i="47"/>
  <c r="IX66" i="47"/>
  <c r="IW67" i="47"/>
  <c r="IW75" i="47" s="1"/>
  <c r="IX67" i="47"/>
  <c r="IW68" i="47"/>
  <c r="IX68" i="47"/>
  <c r="IW69" i="47"/>
  <c r="IX69" i="47"/>
  <c r="IX75" i="47" s="1"/>
  <c r="IW70" i="47"/>
  <c r="IX70" i="47"/>
  <c r="IW71" i="47"/>
  <c r="IX71" i="47"/>
  <c r="IW72" i="47"/>
  <c r="IX72" i="47"/>
  <c r="IW73" i="47"/>
  <c r="IX73" i="47"/>
  <c r="IW74" i="47"/>
  <c r="IX74" i="47"/>
  <c r="JN74" i="75"/>
  <c r="JM74" i="75"/>
  <c r="JL74" i="75"/>
  <c r="JK74" i="75"/>
  <c r="JJ74" i="75"/>
  <c r="JI74" i="75"/>
  <c r="JH74" i="75"/>
  <c r="JG74" i="75"/>
  <c r="JF74" i="75"/>
  <c r="JE74" i="75"/>
  <c r="JD74" i="75"/>
  <c r="JC74" i="75"/>
  <c r="JB74" i="75"/>
  <c r="JA74" i="75"/>
  <c r="IZ74" i="75"/>
  <c r="IY74" i="75"/>
  <c r="JN73" i="75"/>
  <c r="JM73" i="75"/>
  <c r="JL73" i="75"/>
  <c r="JK73" i="75"/>
  <c r="JJ73" i="75"/>
  <c r="JI73" i="75"/>
  <c r="JH73" i="75"/>
  <c r="JG73" i="75"/>
  <c r="JF73" i="75"/>
  <c r="JE73" i="75"/>
  <c r="JD73" i="75"/>
  <c r="JC73" i="75"/>
  <c r="JB73" i="75"/>
  <c r="JA73" i="75"/>
  <c r="IZ73" i="75"/>
  <c r="IY73" i="75"/>
  <c r="JN72" i="75"/>
  <c r="JM72" i="75"/>
  <c r="JL72" i="75"/>
  <c r="JK72" i="75"/>
  <c r="JJ72" i="75"/>
  <c r="JI72" i="75"/>
  <c r="JH72" i="75"/>
  <c r="JG72" i="75"/>
  <c r="JF72" i="75"/>
  <c r="JE72" i="75"/>
  <c r="JD72" i="75"/>
  <c r="JC72" i="75"/>
  <c r="JB72" i="75"/>
  <c r="JA72" i="75"/>
  <c r="IZ72" i="75"/>
  <c r="IY72" i="75"/>
  <c r="JN71" i="75"/>
  <c r="JM71" i="75"/>
  <c r="JL71" i="75"/>
  <c r="JK71" i="75"/>
  <c r="JJ71" i="75"/>
  <c r="JI71" i="75"/>
  <c r="JH71" i="75"/>
  <c r="JG71" i="75"/>
  <c r="JF71" i="75"/>
  <c r="JE71" i="75"/>
  <c r="JD71" i="75"/>
  <c r="JC71" i="75"/>
  <c r="JB71" i="75"/>
  <c r="JA71" i="75"/>
  <c r="IZ71" i="75"/>
  <c r="IY71" i="75"/>
  <c r="JN70" i="75"/>
  <c r="JM70" i="75"/>
  <c r="JL70" i="75"/>
  <c r="JK70" i="75"/>
  <c r="JJ70" i="75"/>
  <c r="JI70" i="75"/>
  <c r="JH70" i="75"/>
  <c r="JG70" i="75"/>
  <c r="JF70" i="75"/>
  <c r="JE70" i="75"/>
  <c r="JD70" i="75"/>
  <c r="JC70" i="75"/>
  <c r="JB70" i="75"/>
  <c r="JA70" i="75"/>
  <c r="IZ70" i="75"/>
  <c r="IY70" i="75"/>
  <c r="JN69" i="75"/>
  <c r="JM69" i="75"/>
  <c r="JL69" i="75"/>
  <c r="JK69" i="75"/>
  <c r="JJ69" i="75"/>
  <c r="JI69" i="75"/>
  <c r="JH69" i="75"/>
  <c r="JG69" i="75"/>
  <c r="JF69" i="75"/>
  <c r="JE69" i="75"/>
  <c r="JD69" i="75"/>
  <c r="JC69" i="75"/>
  <c r="JB69" i="75"/>
  <c r="JA69" i="75"/>
  <c r="IZ69" i="75"/>
  <c r="IY69" i="75"/>
  <c r="JN68" i="75"/>
  <c r="JM68" i="75"/>
  <c r="JL68" i="75"/>
  <c r="JK68" i="75"/>
  <c r="JJ68" i="75"/>
  <c r="JI68" i="75"/>
  <c r="JH68" i="75"/>
  <c r="JG68" i="75"/>
  <c r="JF68" i="75"/>
  <c r="JE68" i="75"/>
  <c r="JD68" i="75"/>
  <c r="JC68" i="75"/>
  <c r="JB68" i="75"/>
  <c r="JA68" i="75"/>
  <c r="IZ68" i="75"/>
  <c r="IY68" i="75"/>
  <c r="JN67" i="75"/>
  <c r="JM67" i="75"/>
  <c r="JL67" i="75"/>
  <c r="JK67" i="75"/>
  <c r="JJ67" i="75"/>
  <c r="JI67" i="75"/>
  <c r="JH67" i="75"/>
  <c r="JG67" i="75"/>
  <c r="JF67" i="75"/>
  <c r="JE67" i="75"/>
  <c r="JD67" i="75"/>
  <c r="JC67" i="75"/>
  <c r="JB67" i="75"/>
  <c r="JA67" i="75"/>
  <c r="IZ67" i="75"/>
  <c r="IY67" i="75"/>
  <c r="JN66" i="75"/>
  <c r="JM66" i="75"/>
  <c r="JL66" i="75"/>
  <c r="JK66" i="75"/>
  <c r="JJ66" i="75"/>
  <c r="JI66" i="75"/>
  <c r="JH66" i="75"/>
  <c r="JG66" i="75"/>
  <c r="JF66" i="75"/>
  <c r="JE66" i="75"/>
  <c r="JD66" i="75"/>
  <c r="JC66" i="75"/>
  <c r="JB66" i="75"/>
  <c r="JA66" i="75"/>
  <c r="IZ66" i="75"/>
  <c r="IY66" i="75"/>
  <c r="S75" i="59" l="1"/>
  <c r="JN75" i="75"/>
  <c r="T75" i="75"/>
  <c r="JC75" i="75"/>
  <c r="JD75" i="75"/>
  <c r="JH75" i="75"/>
  <c r="JI75" i="75"/>
  <c r="JE75" i="75"/>
  <c r="JL75" i="75"/>
  <c r="IY75" i="75"/>
  <c r="JK75" i="75"/>
  <c r="JF75" i="75"/>
  <c r="JG75" i="75"/>
  <c r="JJ75" i="75"/>
  <c r="JM75" i="75"/>
  <c r="IZ75" i="75"/>
  <c r="JA75" i="75"/>
  <c r="JB75" i="75"/>
  <c r="JN74" i="47"/>
  <c r="JM74" i="47"/>
  <c r="JL74" i="47"/>
  <c r="JK74" i="47"/>
  <c r="JJ74" i="47"/>
  <c r="JI74" i="47"/>
  <c r="JH74" i="47"/>
  <c r="JG74" i="47"/>
  <c r="JF74" i="47"/>
  <c r="JE74" i="47"/>
  <c r="JD74" i="47"/>
  <c r="JC74" i="47"/>
  <c r="JB74" i="47"/>
  <c r="JA74" i="47"/>
  <c r="IZ74" i="47"/>
  <c r="IY74" i="47"/>
  <c r="JN73" i="47"/>
  <c r="JM73" i="47"/>
  <c r="JL73" i="47"/>
  <c r="JK73" i="47"/>
  <c r="JJ73" i="47"/>
  <c r="JI73" i="47"/>
  <c r="JH73" i="47"/>
  <c r="JG73" i="47"/>
  <c r="JF73" i="47"/>
  <c r="JE73" i="47"/>
  <c r="JD73" i="47"/>
  <c r="JC73" i="47"/>
  <c r="JB73" i="47"/>
  <c r="JA73" i="47"/>
  <c r="IZ73" i="47"/>
  <c r="IY73" i="47"/>
  <c r="JN72" i="47"/>
  <c r="JM72" i="47"/>
  <c r="JL72" i="47"/>
  <c r="JK72" i="47"/>
  <c r="JJ72" i="47"/>
  <c r="JI72" i="47"/>
  <c r="JH72" i="47"/>
  <c r="JG72" i="47"/>
  <c r="JF72" i="47"/>
  <c r="JE72" i="47"/>
  <c r="JD72" i="47"/>
  <c r="JC72" i="47"/>
  <c r="JB72" i="47"/>
  <c r="JA72" i="47"/>
  <c r="IZ72" i="47"/>
  <c r="IY72" i="47"/>
  <c r="JN71" i="47"/>
  <c r="JM71" i="47"/>
  <c r="JL71" i="47"/>
  <c r="JK71" i="47"/>
  <c r="JJ71" i="47"/>
  <c r="JI71" i="47"/>
  <c r="JH71" i="47"/>
  <c r="JG71" i="47"/>
  <c r="JF71" i="47"/>
  <c r="JE71" i="47"/>
  <c r="JD71" i="47"/>
  <c r="JC71" i="47"/>
  <c r="JB71" i="47"/>
  <c r="JA71" i="47"/>
  <c r="IZ71" i="47"/>
  <c r="IY71" i="47"/>
  <c r="JN70" i="47"/>
  <c r="JM70" i="47"/>
  <c r="JL70" i="47"/>
  <c r="JK70" i="47"/>
  <c r="JJ70" i="47"/>
  <c r="JI70" i="47"/>
  <c r="JH70" i="47"/>
  <c r="JG70" i="47"/>
  <c r="JF70" i="47"/>
  <c r="JE70" i="47"/>
  <c r="JD70" i="47"/>
  <c r="JC70" i="47"/>
  <c r="JB70" i="47"/>
  <c r="JA70" i="47"/>
  <c r="IZ70" i="47"/>
  <c r="IY70" i="47"/>
  <c r="JN69" i="47"/>
  <c r="JM69" i="47"/>
  <c r="JL69" i="47"/>
  <c r="JK69" i="47"/>
  <c r="JJ69" i="47"/>
  <c r="JI69" i="47"/>
  <c r="JH69" i="47"/>
  <c r="JG69" i="47"/>
  <c r="JF69" i="47"/>
  <c r="JE69" i="47"/>
  <c r="JD69" i="47"/>
  <c r="JC69" i="47"/>
  <c r="JB69" i="47"/>
  <c r="JA69" i="47"/>
  <c r="IZ69" i="47"/>
  <c r="IY69" i="47"/>
  <c r="JN68" i="47"/>
  <c r="JM68" i="47"/>
  <c r="JL68" i="47"/>
  <c r="JK68" i="47"/>
  <c r="JJ68" i="47"/>
  <c r="JI68" i="47"/>
  <c r="JH68" i="47"/>
  <c r="JG68" i="47"/>
  <c r="JF68" i="47"/>
  <c r="JE68" i="47"/>
  <c r="JD68" i="47"/>
  <c r="JC68" i="47"/>
  <c r="JB68" i="47"/>
  <c r="JA68" i="47"/>
  <c r="IZ68" i="47"/>
  <c r="IY68" i="47"/>
  <c r="JN67" i="47"/>
  <c r="JM67" i="47"/>
  <c r="JL67" i="47"/>
  <c r="JK67" i="47"/>
  <c r="JJ67" i="47"/>
  <c r="JI67" i="47"/>
  <c r="JH67" i="47"/>
  <c r="JG67" i="47"/>
  <c r="JF67" i="47"/>
  <c r="JE67" i="47"/>
  <c r="JD67" i="47"/>
  <c r="JC67" i="47"/>
  <c r="JB67" i="47"/>
  <c r="JA67" i="47"/>
  <c r="IZ67" i="47"/>
  <c r="IY67" i="47"/>
  <c r="JN66" i="47"/>
  <c r="JM66" i="47"/>
  <c r="JL66" i="47"/>
  <c r="JK66" i="47"/>
  <c r="JJ66" i="47"/>
  <c r="JI66" i="47"/>
  <c r="JH66" i="47"/>
  <c r="JG66" i="47"/>
  <c r="JF66" i="47"/>
  <c r="JE66" i="47"/>
  <c r="JD66" i="47"/>
  <c r="JC66" i="47"/>
  <c r="JB66" i="47"/>
  <c r="JA66" i="47"/>
  <c r="IZ66" i="47"/>
  <c r="IY66" i="47"/>
  <c r="N6" i="76"/>
  <c r="O6" i="76"/>
  <c r="P6" i="76"/>
  <c r="Q6" i="76"/>
  <c r="N7" i="76"/>
  <c r="O7" i="76"/>
  <c r="P7" i="76"/>
  <c r="Q7" i="76"/>
  <c r="N8" i="76"/>
  <c r="O8" i="76"/>
  <c r="P8" i="76"/>
  <c r="Q8" i="76"/>
  <c r="N9" i="76"/>
  <c r="O9" i="76"/>
  <c r="P9" i="76"/>
  <c r="Q9" i="76"/>
  <c r="N10" i="76"/>
  <c r="O10" i="76"/>
  <c r="P10" i="76"/>
  <c r="Q10" i="76"/>
  <c r="N11" i="76"/>
  <c r="O11" i="76"/>
  <c r="P11" i="76"/>
  <c r="Q11" i="76"/>
  <c r="N12" i="76"/>
  <c r="O12" i="76"/>
  <c r="P12" i="76"/>
  <c r="Q12" i="76"/>
  <c r="N13" i="76"/>
  <c r="O13" i="76"/>
  <c r="P13" i="76"/>
  <c r="Q13" i="76"/>
  <c r="N14" i="76"/>
  <c r="O14" i="76"/>
  <c r="P14" i="76"/>
  <c r="Q14" i="76"/>
  <c r="P15" i="76"/>
  <c r="Q15" i="76"/>
  <c r="N16" i="76"/>
  <c r="O16" i="76"/>
  <c r="P16" i="76"/>
  <c r="Q16" i="76"/>
  <c r="N17" i="76"/>
  <c r="O17" i="76"/>
  <c r="P17" i="76"/>
  <c r="Q17" i="76"/>
  <c r="N18" i="76"/>
  <c r="O18" i="76"/>
  <c r="P18" i="76"/>
  <c r="Q18" i="76"/>
  <c r="N19" i="76"/>
  <c r="O19" i="76"/>
  <c r="P19" i="76"/>
  <c r="Q19" i="76"/>
  <c r="N20" i="76"/>
  <c r="O20" i="76"/>
  <c r="P20" i="76"/>
  <c r="Q20" i="76"/>
  <c r="N21" i="76"/>
  <c r="O21" i="76"/>
  <c r="P21" i="76"/>
  <c r="Q21" i="76"/>
  <c r="N22" i="76"/>
  <c r="O22" i="76"/>
  <c r="P22" i="76"/>
  <c r="Q22" i="76"/>
  <c r="N23" i="76"/>
  <c r="O23" i="76"/>
  <c r="P23" i="76"/>
  <c r="Q23" i="76"/>
  <c r="N24" i="76"/>
  <c r="O24" i="76"/>
  <c r="P24" i="76"/>
  <c r="Q24" i="76"/>
  <c r="N25" i="76"/>
  <c r="O25" i="76"/>
  <c r="P25" i="76"/>
  <c r="Q25" i="76"/>
  <c r="N26" i="76"/>
  <c r="O26" i="76"/>
  <c r="P26" i="76"/>
  <c r="Q26" i="76"/>
  <c r="N27" i="76"/>
  <c r="O27" i="76"/>
  <c r="P27" i="76"/>
  <c r="Q27" i="76"/>
  <c r="N28" i="76"/>
  <c r="O28" i="76"/>
  <c r="P28" i="76"/>
  <c r="Q28" i="76"/>
  <c r="R28" i="76"/>
  <c r="N29" i="76"/>
  <c r="O29" i="76"/>
  <c r="P29" i="76"/>
  <c r="Q29" i="76"/>
  <c r="R29" i="76"/>
  <c r="N30" i="76"/>
  <c r="O30" i="76"/>
  <c r="P30" i="76"/>
  <c r="Q30" i="76"/>
  <c r="R30" i="76"/>
  <c r="N31" i="76"/>
  <c r="O31" i="76"/>
  <c r="P31" i="76"/>
  <c r="Q31" i="76"/>
  <c r="R31" i="76"/>
  <c r="N32" i="76"/>
  <c r="O32" i="76"/>
  <c r="P32" i="76"/>
  <c r="Q32" i="76"/>
  <c r="R32" i="76"/>
  <c r="N33" i="76"/>
  <c r="O33" i="76"/>
  <c r="P33" i="76"/>
  <c r="Q33" i="76"/>
  <c r="R33" i="76"/>
  <c r="N34" i="76"/>
  <c r="O34" i="76"/>
  <c r="P34" i="76"/>
  <c r="Q34" i="76"/>
  <c r="R34" i="76"/>
  <c r="P35" i="76"/>
  <c r="Q35" i="76"/>
  <c r="R35" i="76"/>
  <c r="N36" i="76"/>
  <c r="O36" i="76"/>
  <c r="P36" i="76"/>
  <c r="Q36" i="76"/>
  <c r="R36" i="76"/>
  <c r="N37" i="76"/>
  <c r="O37" i="76"/>
  <c r="P37" i="76"/>
  <c r="Q37" i="76"/>
  <c r="R37" i="76"/>
  <c r="N38" i="76"/>
  <c r="O38" i="76"/>
  <c r="P38" i="76"/>
  <c r="Q38" i="76"/>
  <c r="R38" i="76"/>
  <c r="N39" i="76"/>
  <c r="O39" i="76"/>
  <c r="P39" i="76"/>
  <c r="Q39" i="76"/>
  <c r="R39" i="76"/>
  <c r="N40" i="76"/>
  <c r="O40" i="76"/>
  <c r="P40" i="76"/>
  <c r="Q40" i="76"/>
  <c r="R40" i="76"/>
  <c r="N41" i="76"/>
  <c r="O41" i="76"/>
  <c r="P41" i="76"/>
  <c r="Q41" i="76"/>
  <c r="R41" i="76"/>
  <c r="N42" i="76"/>
  <c r="O42" i="76"/>
  <c r="P42" i="76"/>
  <c r="Q42" i="76"/>
  <c r="R42" i="76"/>
  <c r="N43" i="76"/>
  <c r="O43" i="76"/>
  <c r="P43" i="76"/>
  <c r="Q43" i="76"/>
  <c r="R43" i="76"/>
  <c r="N44" i="76"/>
  <c r="O44" i="76"/>
  <c r="P44" i="76"/>
  <c r="Q44" i="76"/>
  <c r="R44" i="76"/>
  <c r="N45" i="76"/>
  <c r="O45" i="76"/>
  <c r="P45" i="76"/>
  <c r="Q45" i="76"/>
  <c r="R45" i="76"/>
  <c r="N46" i="76"/>
  <c r="O46" i="76"/>
  <c r="P46" i="76"/>
  <c r="Q46" i="76"/>
  <c r="R46" i="76"/>
  <c r="N47" i="76"/>
  <c r="O47" i="76"/>
  <c r="P47" i="76"/>
  <c r="Q47" i="76"/>
  <c r="R47" i="76"/>
  <c r="N48" i="76"/>
  <c r="O48" i="76"/>
  <c r="P48" i="76"/>
  <c r="Q48" i="76"/>
  <c r="R48" i="76"/>
  <c r="N49" i="76"/>
  <c r="O49" i="76"/>
  <c r="P49" i="76"/>
  <c r="Q49" i="76"/>
  <c r="R49" i="76"/>
  <c r="N50" i="76"/>
  <c r="O50" i="76"/>
  <c r="P50" i="76"/>
  <c r="Q50" i="76"/>
  <c r="R50" i="76"/>
  <c r="N51" i="76"/>
  <c r="O51" i="76"/>
  <c r="P51" i="76"/>
  <c r="Q51" i="76"/>
  <c r="R51" i="76"/>
  <c r="N52" i="76"/>
  <c r="O52" i="76"/>
  <c r="P52" i="76"/>
  <c r="Q52" i="76"/>
  <c r="R52" i="76"/>
  <c r="N53" i="76"/>
  <c r="O53" i="76"/>
  <c r="P53" i="76"/>
  <c r="Q53" i="76"/>
  <c r="R53" i="76"/>
  <c r="N54" i="76"/>
  <c r="O54" i="76"/>
  <c r="P54" i="76"/>
  <c r="Q54" i="76"/>
  <c r="R54" i="76"/>
  <c r="N55" i="76"/>
  <c r="O55" i="76"/>
  <c r="P55" i="76"/>
  <c r="Q55" i="76"/>
  <c r="R55" i="76"/>
  <c r="N57" i="76"/>
  <c r="O57" i="76"/>
  <c r="P57" i="76"/>
  <c r="Q57" i="76"/>
  <c r="R57" i="76"/>
  <c r="N58" i="76"/>
  <c r="O58" i="76"/>
  <c r="P58" i="76"/>
  <c r="Q58" i="76"/>
  <c r="R58" i="76"/>
  <c r="N60" i="76"/>
  <c r="O60" i="76"/>
  <c r="P60" i="76"/>
  <c r="Q60" i="76"/>
  <c r="R60" i="76"/>
  <c r="R7" i="45"/>
  <c r="R8" i="45"/>
  <c r="R9" i="45"/>
  <c r="R10" i="45"/>
  <c r="R11" i="45"/>
  <c r="R12" i="45"/>
  <c r="R13" i="45"/>
  <c r="R14" i="45"/>
  <c r="R15" i="45"/>
  <c r="R16" i="45"/>
  <c r="R17" i="45"/>
  <c r="R18" i="45"/>
  <c r="R19" i="45"/>
  <c r="R20" i="45"/>
  <c r="R21" i="45"/>
  <c r="R22" i="45"/>
  <c r="R23" i="45"/>
  <c r="R24" i="45"/>
  <c r="R25" i="45"/>
  <c r="R26" i="45"/>
  <c r="R27" i="45"/>
  <c r="R28" i="45"/>
  <c r="R29" i="45"/>
  <c r="R31" i="45"/>
  <c r="R32" i="45"/>
  <c r="R33" i="45"/>
  <c r="R34" i="45"/>
  <c r="R35" i="45"/>
  <c r="R36" i="45"/>
  <c r="R37" i="45"/>
  <c r="R38" i="45"/>
  <c r="R39" i="45"/>
  <c r="R40" i="45"/>
  <c r="R41" i="45"/>
  <c r="R42" i="45"/>
  <c r="R43" i="45"/>
  <c r="R44" i="45"/>
  <c r="R45" i="45"/>
  <c r="R46" i="45"/>
  <c r="R47" i="45"/>
  <c r="R48" i="45"/>
  <c r="R49" i="45"/>
  <c r="R50" i="45"/>
  <c r="R51" i="45"/>
  <c r="R52" i="45"/>
  <c r="R53" i="45"/>
  <c r="R54" i="45"/>
  <c r="R55" i="45"/>
  <c r="R57" i="45"/>
  <c r="R58" i="45"/>
  <c r="R60" i="45"/>
  <c r="I6" i="45"/>
  <c r="J6" i="45"/>
  <c r="K6" i="45"/>
  <c r="L6" i="45"/>
  <c r="M6" i="45"/>
  <c r="N6" i="45"/>
  <c r="O6" i="45"/>
  <c r="P6" i="45"/>
  <c r="Q6" i="45"/>
  <c r="I7" i="45"/>
  <c r="J7" i="45"/>
  <c r="K7" i="45"/>
  <c r="L7" i="45"/>
  <c r="M7" i="45"/>
  <c r="N7" i="45"/>
  <c r="O7" i="45"/>
  <c r="P7" i="45"/>
  <c r="Q7" i="45"/>
  <c r="I8" i="45"/>
  <c r="J8" i="45"/>
  <c r="K8" i="45"/>
  <c r="L8" i="45"/>
  <c r="M8" i="45"/>
  <c r="N8" i="45"/>
  <c r="O8" i="45"/>
  <c r="P8" i="45"/>
  <c r="Q8" i="45"/>
  <c r="I9" i="45"/>
  <c r="J9" i="45"/>
  <c r="K9" i="45"/>
  <c r="L9" i="45"/>
  <c r="M9" i="45"/>
  <c r="N9" i="45"/>
  <c r="O9" i="45"/>
  <c r="P9" i="45"/>
  <c r="Q9" i="45"/>
  <c r="I10" i="45"/>
  <c r="J10" i="45"/>
  <c r="K10" i="45"/>
  <c r="L10" i="45"/>
  <c r="M10" i="45"/>
  <c r="N10" i="45"/>
  <c r="O10" i="45"/>
  <c r="P10" i="45"/>
  <c r="Q10" i="45"/>
  <c r="I11" i="45"/>
  <c r="J11" i="45"/>
  <c r="K11" i="45"/>
  <c r="L11" i="45"/>
  <c r="M11" i="45"/>
  <c r="N11" i="45"/>
  <c r="O11" i="45"/>
  <c r="P11" i="45"/>
  <c r="Q11" i="45"/>
  <c r="I12" i="45"/>
  <c r="J12" i="45"/>
  <c r="K12" i="45"/>
  <c r="L12" i="45"/>
  <c r="M12" i="45"/>
  <c r="N12" i="45"/>
  <c r="O12" i="45"/>
  <c r="P12" i="45"/>
  <c r="Q12" i="45"/>
  <c r="I13" i="45"/>
  <c r="J13" i="45"/>
  <c r="K13" i="45"/>
  <c r="L13" i="45"/>
  <c r="M13" i="45"/>
  <c r="N13" i="45"/>
  <c r="O13" i="45"/>
  <c r="P13" i="45"/>
  <c r="Q13" i="45"/>
  <c r="I14" i="45"/>
  <c r="J14" i="45"/>
  <c r="K14" i="45"/>
  <c r="L14" i="45"/>
  <c r="M14" i="45"/>
  <c r="N14" i="45"/>
  <c r="O14" i="45"/>
  <c r="P14" i="45"/>
  <c r="Q14" i="45"/>
  <c r="P15" i="45"/>
  <c r="Q15" i="45"/>
  <c r="I16" i="45"/>
  <c r="J16" i="45"/>
  <c r="K16" i="45"/>
  <c r="L16" i="45"/>
  <c r="M16" i="45"/>
  <c r="N16" i="45"/>
  <c r="O16" i="45"/>
  <c r="P16" i="45"/>
  <c r="Q16" i="45"/>
  <c r="I17" i="45"/>
  <c r="J17" i="45"/>
  <c r="K17" i="45"/>
  <c r="L17" i="45"/>
  <c r="M17" i="45"/>
  <c r="N17" i="45"/>
  <c r="O17" i="45"/>
  <c r="P17" i="45"/>
  <c r="Q17" i="45"/>
  <c r="I18" i="45"/>
  <c r="J18" i="45"/>
  <c r="K18" i="45"/>
  <c r="L18" i="45"/>
  <c r="M18" i="45"/>
  <c r="N18" i="45"/>
  <c r="O18" i="45"/>
  <c r="P18" i="45"/>
  <c r="Q18" i="45"/>
  <c r="I19" i="45"/>
  <c r="J19" i="45"/>
  <c r="K19" i="45"/>
  <c r="L19" i="45"/>
  <c r="M19" i="45"/>
  <c r="N19" i="45"/>
  <c r="O19" i="45"/>
  <c r="P19" i="45"/>
  <c r="Q19" i="45"/>
  <c r="I20" i="45"/>
  <c r="J20" i="45"/>
  <c r="K20" i="45"/>
  <c r="L20" i="45"/>
  <c r="M20" i="45"/>
  <c r="N20" i="45"/>
  <c r="O20" i="45"/>
  <c r="P20" i="45"/>
  <c r="Q20" i="45"/>
  <c r="I21" i="45"/>
  <c r="J21" i="45"/>
  <c r="K21" i="45"/>
  <c r="L21" i="45"/>
  <c r="M21" i="45"/>
  <c r="N21" i="45"/>
  <c r="O21" i="45"/>
  <c r="P21" i="45"/>
  <c r="Q21" i="45"/>
  <c r="I22" i="45"/>
  <c r="J22" i="45"/>
  <c r="K22" i="45"/>
  <c r="L22" i="45"/>
  <c r="M22" i="45"/>
  <c r="N22" i="45"/>
  <c r="O22" i="45"/>
  <c r="P22" i="45"/>
  <c r="Q22" i="45"/>
  <c r="I23" i="45"/>
  <c r="J23" i="45"/>
  <c r="K23" i="45"/>
  <c r="L23" i="45"/>
  <c r="M23" i="45"/>
  <c r="N23" i="45"/>
  <c r="O23" i="45"/>
  <c r="P23" i="45"/>
  <c r="Q23" i="45"/>
  <c r="I24" i="45"/>
  <c r="J24" i="45"/>
  <c r="K24" i="45"/>
  <c r="L24" i="45"/>
  <c r="M24" i="45"/>
  <c r="N24" i="45"/>
  <c r="O24" i="45"/>
  <c r="P24" i="45"/>
  <c r="Q24" i="45"/>
  <c r="I25" i="45"/>
  <c r="J25" i="45"/>
  <c r="K25" i="45"/>
  <c r="L25" i="45"/>
  <c r="M25" i="45"/>
  <c r="N25" i="45"/>
  <c r="O25" i="45"/>
  <c r="P25" i="45"/>
  <c r="Q25" i="45"/>
  <c r="I26" i="45"/>
  <c r="J26" i="45"/>
  <c r="K26" i="45"/>
  <c r="L26" i="45"/>
  <c r="M26" i="45"/>
  <c r="N26" i="45"/>
  <c r="O26" i="45"/>
  <c r="P26" i="45"/>
  <c r="Q26" i="45"/>
  <c r="I27" i="45"/>
  <c r="J27" i="45"/>
  <c r="K27" i="45"/>
  <c r="L27" i="45"/>
  <c r="M27" i="45"/>
  <c r="N27" i="45"/>
  <c r="O27" i="45"/>
  <c r="P27" i="45"/>
  <c r="Q27" i="45"/>
  <c r="I28" i="45"/>
  <c r="J28" i="45"/>
  <c r="K28" i="45"/>
  <c r="L28" i="45"/>
  <c r="M28" i="45"/>
  <c r="N28" i="45"/>
  <c r="O28" i="45"/>
  <c r="P28" i="45"/>
  <c r="Q28" i="45"/>
  <c r="I29" i="45"/>
  <c r="J29" i="45"/>
  <c r="K29" i="45"/>
  <c r="L29" i="45"/>
  <c r="M29" i="45"/>
  <c r="N29" i="45"/>
  <c r="O29" i="45"/>
  <c r="P29" i="45"/>
  <c r="Q29" i="45"/>
  <c r="I30" i="45"/>
  <c r="J30" i="45"/>
  <c r="K30" i="45"/>
  <c r="L30" i="45"/>
  <c r="M30" i="45"/>
  <c r="N30" i="45"/>
  <c r="O30" i="45"/>
  <c r="P30" i="45"/>
  <c r="Q30" i="45"/>
  <c r="I31" i="45"/>
  <c r="J31" i="45"/>
  <c r="K31" i="45"/>
  <c r="L31" i="45"/>
  <c r="M31" i="45"/>
  <c r="N31" i="45"/>
  <c r="O31" i="45"/>
  <c r="P31" i="45"/>
  <c r="Q31" i="45"/>
  <c r="I32" i="45"/>
  <c r="J32" i="45"/>
  <c r="K32" i="45"/>
  <c r="L32" i="45"/>
  <c r="M32" i="45"/>
  <c r="N32" i="45"/>
  <c r="O32" i="45"/>
  <c r="P32" i="45"/>
  <c r="Q32" i="45"/>
  <c r="I33" i="45"/>
  <c r="J33" i="45"/>
  <c r="K33" i="45"/>
  <c r="L33" i="45"/>
  <c r="M33" i="45"/>
  <c r="N33" i="45"/>
  <c r="O33" i="45"/>
  <c r="P33" i="45"/>
  <c r="Q33" i="45"/>
  <c r="I34" i="45"/>
  <c r="J34" i="45"/>
  <c r="K34" i="45"/>
  <c r="L34" i="45"/>
  <c r="M34" i="45"/>
  <c r="N34" i="45"/>
  <c r="O34" i="45"/>
  <c r="P34" i="45"/>
  <c r="Q34" i="45"/>
  <c r="P35" i="45"/>
  <c r="Q35" i="45"/>
  <c r="I36" i="45"/>
  <c r="J36" i="45"/>
  <c r="K36" i="45"/>
  <c r="L36" i="45"/>
  <c r="M36" i="45"/>
  <c r="N36" i="45"/>
  <c r="O36" i="45"/>
  <c r="P36" i="45"/>
  <c r="Q36" i="45"/>
  <c r="I37" i="45"/>
  <c r="J37" i="45"/>
  <c r="K37" i="45"/>
  <c r="L37" i="45"/>
  <c r="M37" i="45"/>
  <c r="N37" i="45"/>
  <c r="O37" i="45"/>
  <c r="P37" i="45"/>
  <c r="Q37" i="45"/>
  <c r="I38" i="45"/>
  <c r="J38" i="45"/>
  <c r="K38" i="45"/>
  <c r="L38" i="45"/>
  <c r="M38" i="45"/>
  <c r="N38" i="45"/>
  <c r="O38" i="45"/>
  <c r="P38" i="45"/>
  <c r="Q38" i="45"/>
  <c r="I39" i="45"/>
  <c r="J39" i="45"/>
  <c r="K39" i="45"/>
  <c r="L39" i="45"/>
  <c r="M39" i="45"/>
  <c r="N39" i="45"/>
  <c r="O39" i="45"/>
  <c r="P39" i="45"/>
  <c r="Q39" i="45"/>
  <c r="I40" i="45"/>
  <c r="J40" i="45"/>
  <c r="K40" i="45"/>
  <c r="L40" i="45"/>
  <c r="M40" i="45"/>
  <c r="N40" i="45"/>
  <c r="O40" i="45"/>
  <c r="P40" i="45"/>
  <c r="Q40" i="45"/>
  <c r="I41" i="45"/>
  <c r="J41" i="45"/>
  <c r="K41" i="45"/>
  <c r="L41" i="45"/>
  <c r="M41" i="45"/>
  <c r="N41" i="45"/>
  <c r="O41" i="45"/>
  <c r="P41" i="45"/>
  <c r="Q41" i="45"/>
  <c r="I42" i="45"/>
  <c r="J42" i="45"/>
  <c r="K42" i="45"/>
  <c r="L42" i="45"/>
  <c r="M42" i="45"/>
  <c r="N42" i="45"/>
  <c r="O42" i="45"/>
  <c r="P42" i="45"/>
  <c r="Q42" i="45"/>
  <c r="I43" i="45"/>
  <c r="J43" i="45"/>
  <c r="K43" i="45"/>
  <c r="L43" i="45"/>
  <c r="M43" i="45"/>
  <c r="N43" i="45"/>
  <c r="O43" i="45"/>
  <c r="P43" i="45"/>
  <c r="Q43" i="45"/>
  <c r="I44" i="45"/>
  <c r="J44" i="45"/>
  <c r="K44" i="45"/>
  <c r="L44" i="45"/>
  <c r="M44" i="45"/>
  <c r="N44" i="45"/>
  <c r="O44" i="45"/>
  <c r="P44" i="45"/>
  <c r="Q44" i="45"/>
  <c r="I45" i="45"/>
  <c r="J45" i="45"/>
  <c r="K45" i="45"/>
  <c r="L45" i="45"/>
  <c r="M45" i="45"/>
  <c r="N45" i="45"/>
  <c r="O45" i="45"/>
  <c r="P45" i="45"/>
  <c r="Q45" i="45"/>
  <c r="I46" i="45"/>
  <c r="J46" i="45"/>
  <c r="K46" i="45"/>
  <c r="L46" i="45"/>
  <c r="M46" i="45"/>
  <c r="N46" i="45"/>
  <c r="O46" i="45"/>
  <c r="P46" i="45"/>
  <c r="Q46" i="45"/>
  <c r="I47" i="45"/>
  <c r="J47" i="45"/>
  <c r="K47" i="45"/>
  <c r="L47" i="45"/>
  <c r="M47" i="45"/>
  <c r="N47" i="45"/>
  <c r="O47" i="45"/>
  <c r="P47" i="45"/>
  <c r="Q47" i="45"/>
  <c r="I48" i="45"/>
  <c r="J48" i="45"/>
  <c r="K48" i="45"/>
  <c r="L48" i="45"/>
  <c r="M48" i="45"/>
  <c r="N48" i="45"/>
  <c r="O48" i="45"/>
  <c r="P48" i="45"/>
  <c r="Q48" i="45"/>
  <c r="I49" i="45"/>
  <c r="J49" i="45"/>
  <c r="K49" i="45"/>
  <c r="L49" i="45"/>
  <c r="M49" i="45"/>
  <c r="N49" i="45"/>
  <c r="O49" i="45"/>
  <c r="P49" i="45"/>
  <c r="Q49" i="45"/>
  <c r="I50" i="45"/>
  <c r="J50" i="45"/>
  <c r="K50" i="45"/>
  <c r="L50" i="45"/>
  <c r="M50" i="45"/>
  <c r="N50" i="45"/>
  <c r="O50" i="45"/>
  <c r="P50" i="45"/>
  <c r="Q50" i="45"/>
  <c r="I51" i="45"/>
  <c r="J51" i="45"/>
  <c r="K51" i="45"/>
  <c r="L51" i="45"/>
  <c r="M51" i="45"/>
  <c r="N51" i="45"/>
  <c r="O51" i="45"/>
  <c r="P51" i="45"/>
  <c r="Q51" i="45"/>
  <c r="I52" i="45"/>
  <c r="J52" i="45"/>
  <c r="K52" i="45"/>
  <c r="L52" i="45"/>
  <c r="M52" i="45"/>
  <c r="N52" i="45"/>
  <c r="O52" i="45"/>
  <c r="P52" i="45"/>
  <c r="Q52" i="45"/>
  <c r="I53" i="45"/>
  <c r="J53" i="45"/>
  <c r="K53" i="45"/>
  <c r="L53" i="45"/>
  <c r="M53" i="45"/>
  <c r="N53" i="45"/>
  <c r="O53" i="45"/>
  <c r="P53" i="45"/>
  <c r="Q53" i="45"/>
  <c r="I54" i="45"/>
  <c r="J54" i="45"/>
  <c r="K54" i="45"/>
  <c r="L54" i="45"/>
  <c r="M54" i="45"/>
  <c r="N54" i="45"/>
  <c r="O54" i="45"/>
  <c r="P54" i="45"/>
  <c r="Q54" i="45"/>
  <c r="I55" i="45"/>
  <c r="J55" i="45"/>
  <c r="K55" i="45"/>
  <c r="L55" i="45"/>
  <c r="M55" i="45"/>
  <c r="N55" i="45"/>
  <c r="O55" i="45"/>
  <c r="P55" i="45"/>
  <c r="Q55" i="45"/>
  <c r="I57" i="45"/>
  <c r="J57" i="45"/>
  <c r="K57" i="45"/>
  <c r="L57" i="45"/>
  <c r="M57" i="45"/>
  <c r="N57" i="45"/>
  <c r="O57" i="45"/>
  <c r="P57" i="45"/>
  <c r="Q57" i="45"/>
  <c r="I58" i="45"/>
  <c r="J58" i="45"/>
  <c r="K58" i="45"/>
  <c r="L58" i="45"/>
  <c r="M58" i="45"/>
  <c r="N58" i="45"/>
  <c r="O58" i="45"/>
  <c r="P58" i="45"/>
  <c r="Q58" i="45"/>
  <c r="I60" i="45"/>
  <c r="J60" i="45"/>
  <c r="K60" i="45"/>
  <c r="L60" i="45"/>
  <c r="M60" i="45"/>
  <c r="N60" i="45"/>
  <c r="O60" i="45"/>
  <c r="P60" i="45"/>
  <c r="Q60" i="45"/>
  <c r="AI66" i="59"/>
  <c r="AI67" i="59"/>
  <c r="AI68" i="59"/>
  <c r="AI69" i="59"/>
  <c r="AI70" i="59"/>
  <c r="AI71" i="59"/>
  <c r="AI72" i="59"/>
  <c r="AI73" i="59"/>
  <c r="AI74" i="59"/>
  <c r="R66" i="59"/>
  <c r="R67" i="59"/>
  <c r="R68" i="59"/>
  <c r="R69" i="59"/>
  <c r="R70" i="59"/>
  <c r="R71" i="59"/>
  <c r="R72" i="59"/>
  <c r="R73" i="59"/>
  <c r="R74" i="59"/>
  <c r="AI67" i="58"/>
  <c r="AI68" i="58"/>
  <c r="AI69" i="58"/>
  <c r="AI70" i="58"/>
  <c r="AI71" i="58"/>
  <c r="AI72" i="58"/>
  <c r="AI73" i="58"/>
  <c r="AI74" i="58"/>
  <c r="S66" i="58"/>
  <c r="R6" i="69" s="1"/>
  <c r="S67" i="58"/>
  <c r="S68" i="58"/>
  <c r="S69" i="58"/>
  <c r="R9" i="69" s="1"/>
  <c r="S70" i="58"/>
  <c r="S71" i="58"/>
  <c r="S72" i="58"/>
  <c r="S73" i="58"/>
  <c r="S74" i="58"/>
  <c r="IV66" i="75"/>
  <c r="IW66" i="75"/>
  <c r="IV67" i="75"/>
  <c r="IW67" i="75"/>
  <c r="IV68" i="75"/>
  <c r="IW68" i="75"/>
  <c r="IV69" i="75"/>
  <c r="IW69" i="75"/>
  <c r="IV70" i="75"/>
  <c r="IW70" i="75"/>
  <c r="IV71" i="75"/>
  <c r="IW71" i="75"/>
  <c r="IV72" i="75"/>
  <c r="IW72" i="75"/>
  <c r="IV73" i="75"/>
  <c r="IW73" i="75"/>
  <c r="IV74" i="75"/>
  <c r="IW74" i="75"/>
  <c r="IF66" i="75"/>
  <c r="IF67" i="75"/>
  <c r="IF68" i="75"/>
  <c r="IF69" i="75"/>
  <c r="IF70" i="75"/>
  <c r="IF71" i="75"/>
  <c r="IF72" i="75"/>
  <c r="IF73" i="75"/>
  <c r="IF74" i="75"/>
  <c r="HO66" i="75"/>
  <c r="HO67" i="75"/>
  <c r="HO68" i="75"/>
  <c r="HO69" i="75"/>
  <c r="HO70" i="75"/>
  <c r="HO71" i="75"/>
  <c r="HO72" i="75"/>
  <c r="HO73" i="75"/>
  <c r="HO74" i="75"/>
  <c r="GX66" i="75"/>
  <c r="GX67" i="75"/>
  <c r="GX68" i="75"/>
  <c r="GX69" i="75"/>
  <c r="GX70" i="75"/>
  <c r="GX71" i="75"/>
  <c r="GX72" i="75"/>
  <c r="GX73" i="75"/>
  <c r="GX74" i="75"/>
  <c r="GE66" i="75"/>
  <c r="GF66" i="75"/>
  <c r="GG66" i="75"/>
  <c r="GE67" i="75"/>
  <c r="GF67" i="75"/>
  <c r="GG67" i="75"/>
  <c r="GE68" i="75"/>
  <c r="GF68" i="75"/>
  <c r="GG68" i="75"/>
  <c r="GE69" i="75"/>
  <c r="GF69" i="75"/>
  <c r="GG69" i="75"/>
  <c r="GE70" i="75"/>
  <c r="GF70" i="75"/>
  <c r="GG70" i="75"/>
  <c r="GE71" i="75"/>
  <c r="GF71" i="75"/>
  <c r="GG71" i="75"/>
  <c r="GE72" i="75"/>
  <c r="GF72" i="75"/>
  <c r="GG72" i="75"/>
  <c r="GE73" i="75"/>
  <c r="GF73" i="75"/>
  <c r="GG73" i="75"/>
  <c r="GE74" i="75"/>
  <c r="GF74" i="75"/>
  <c r="GG74" i="75"/>
  <c r="FP66" i="75"/>
  <c r="FP67" i="75"/>
  <c r="FP68" i="75"/>
  <c r="FP69" i="75"/>
  <c r="FP70" i="75"/>
  <c r="FP71" i="75"/>
  <c r="FP72" i="75"/>
  <c r="FP73" i="75"/>
  <c r="FP74" i="75"/>
  <c r="EY66" i="75"/>
  <c r="EY67" i="75"/>
  <c r="EY68" i="75"/>
  <c r="EY69" i="75"/>
  <c r="EY70" i="75"/>
  <c r="EY71" i="75"/>
  <c r="EY72" i="75"/>
  <c r="EY73" i="75"/>
  <c r="EY74" i="75"/>
  <c r="EH66" i="75"/>
  <c r="EH67" i="75"/>
  <c r="EH68" i="75"/>
  <c r="EH69" i="75"/>
  <c r="EH70" i="75"/>
  <c r="EH71" i="75"/>
  <c r="EH72" i="75"/>
  <c r="EH73" i="75"/>
  <c r="EH74" i="75"/>
  <c r="DQ66" i="75"/>
  <c r="DQ67" i="75"/>
  <c r="DQ68" i="75"/>
  <c r="DQ69" i="75"/>
  <c r="DQ70" i="75"/>
  <c r="DQ71" i="75"/>
  <c r="DQ72" i="75"/>
  <c r="DQ73" i="75"/>
  <c r="DQ74" i="75"/>
  <c r="CZ66" i="75"/>
  <c r="CZ67" i="75"/>
  <c r="CZ68" i="75"/>
  <c r="CZ69" i="75"/>
  <c r="CZ70" i="75"/>
  <c r="CZ71" i="75"/>
  <c r="CZ72" i="75"/>
  <c r="CZ73" i="75"/>
  <c r="CZ74" i="75"/>
  <c r="CI66" i="75"/>
  <c r="CI67" i="75"/>
  <c r="CI68" i="75"/>
  <c r="CI69" i="75"/>
  <c r="CI70" i="75"/>
  <c r="CI71" i="75"/>
  <c r="CI72" i="75"/>
  <c r="CI73" i="75"/>
  <c r="CI74" i="75"/>
  <c r="BR66" i="75"/>
  <c r="BR67" i="75"/>
  <c r="BR68" i="75"/>
  <c r="BR69" i="75"/>
  <c r="BR70" i="75"/>
  <c r="BR71" i="75"/>
  <c r="BR72" i="75"/>
  <c r="BR73" i="75"/>
  <c r="BR74" i="75"/>
  <c r="AZ66" i="75"/>
  <c r="BA66" i="75"/>
  <c r="AZ67" i="75"/>
  <c r="BA67" i="75"/>
  <c r="AZ68" i="75"/>
  <c r="BA68" i="75"/>
  <c r="AZ69" i="75"/>
  <c r="BA69" i="75"/>
  <c r="AZ70" i="75"/>
  <c r="BA70" i="75"/>
  <c r="AZ71" i="75"/>
  <c r="BA71" i="75"/>
  <c r="AZ72" i="75"/>
  <c r="BA72" i="75"/>
  <c r="AZ73" i="75"/>
  <c r="BA73" i="75"/>
  <c r="AZ74" i="75"/>
  <c r="BA74" i="75"/>
  <c r="AJ66" i="75"/>
  <c r="AJ67" i="75"/>
  <c r="AJ68" i="75"/>
  <c r="AJ69" i="75"/>
  <c r="AJ70" i="75"/>
  <c r="AJ71" i="75"/>
  <c r="AJ72" i="75"/>
  <c r="AJ73" i="75"/>
  <c r="AJ74" i="75"/>
  <c r="S66" i="75"/>
  <c r="S67" i="75"/>
  <c r="S68" i="75"/>
  <c r="S69" i="75"/>
  <c r="S70" i="75"/>
  <c r="S71" i="75"/>
  <c r="S72" i="75"/>
  <c r="S73" i="75"/>
  <c r="S74" i="75"/>
  <c r="IF66" i="47"/>
  <c r="IF67" i="47"/>
  <c r="IF68" i="47"/>
  <c r="IF69" i="47"/>
  <c r="IF70" i="47"/>
  <c r="IF71" i="47"/>
  <c r="IF72" i="47"/>
  <c r="IF73" i="47"/>
  <c r="IF74" i="47"/>
  <c r="HO66" i="47"/>
  <c r="HO67" i="47"/>
  <c r="HO68" i="47"/>
  <c r="HO69" i="47"/>
  <c r="HO70" i="47"/>
  <c r="HO71" i="47"/>
  <c r="HO72" i="47"/>
  <c r="HO73" i="47"/>
  <c r="HO74" i="47"/>
  <c r="GX66" i="47"/>
  <c r="GX67" i="47"/>
  <c r="GX68" i="47"/>
  <c r="GX69" i="47"/>
  <c r="GX70" i="47"/>
  <c r="GX71" i="47"/>
  <c r="GX72" i="47"/>
  <c r="GX73" i="47"/>
  <c r="GX74" i="47"/>
  <c r="GE66" i="47"/>
  <c r="GF66" i="47"/>
  <c r="GG66" i="47"/>
  <c r="GE67" i="47"/>
  <c r="GF67" i="47"/>
  <c r="GG67" i="47"/>
  <c r="GE68" i="47"/>
  <c r="GF68" i="47"/>
  <c r="GE69" i="47"/>
  <c r="GF69" i="47"/>
  <c r="GE70" i="47"/>
  <c r="GF70" i="47"/>
  <c r="GE71" i="47"/>
  <c r="GF71" i="47"/>
  <c r="GE72" i="47"/>
  <c r="GF72" i="47"/>
  <c r="GE73" i="47"/>
  <c r="GF73" i="47"/>
  <c r="GE74" i="47"/>
  <c r="GF74" i="47"/>
  <c r="FN66" i="47"/>
  <c r="FO66" i="47"/>
  <c r="FP66" i="47"/>
  <c r="FN67" i="47"/>
  <c r="FO67" i="47"/>
  <c r="FP67" i="47"/>
  <c r="FN68" i="47"/>
  <c r="FO68" i="47"/>
  <c r="FP68" i="47"/>
  <c r="FN69" i="47"/>
  <c r="FO69" i="47"/>
  <c r="FP69" i="47"/>
  <c r="FN70" i="47"/>
  <c r="FO70" i="47"/>
  <c r="FP70" i="47"/>
  <c r="FN71" i="47"/>
  <c r="FO71" i="47"/>
  <c r="FP71" i="47"/>
  <c r="FN72" i="47"/>
  <c r="FO72" i="47"/>
  <c r="FP72" i="47"/>
  <c r="FN73" i="47"/>
  <c r="FO73" i="47"/>
  <c r="FP73" i="47"/>
  <c r="FN74" i="47"/>
  <c r="FO74" i="47"/>
  <c r="FP74" i="47"/>
  <c r="EY66" i="47"/>
  <c r="EY67" i="47"/>
  <c r="EY68" i="47"/>
  <c r="EY69" i="47"/>
  <c r="EY70" i="47"/>
  <c r="EY71" i="47"/>
  <c r="EY72" i="47"/>
  <c r="EY73" i="47"/>
  <c r="EY74" i="47"/>
  <c r="EH66" i="47"/>
  <c r="EH67" i="47"/>
  <c r="EH68" i="47"/>
  <c r="EH69" i="47"/>
  <c r="EH70" i="47"/>
  <c r="EH71" i="47"/>
  <c r="EH72" i="47"/>
  <c r="EH73" i="47"/>
  <c r="EH74" i="47"/>
  <c r="DQ66" i="47"/>
  <c r="DQ67" i="47"/>
  <c r="DQ68" i="47"/>
  <c r="DQ69" i="47"/>
  <c r="DQ70" i="47"/>
  <c r="DQ71" i="47"/>
  <c r="DQ72" i="47"/>
  <c r="DQ73" i="47"/>
  <c r="DQ74" i="47"/>
  <c r="AH6" i="76"/>
  <c r="AH7" i="76"/>
  <c r="AH8" i="76"/>
  <c r="AH9" i="76"/>
  <c r="AH10" i="76"/>
  <c r="AH11" i="76"/>
  <c r="AH12" i="76"/>
  <c r="AH13" i="76"/>
  <c r="AH14" i="76"/>
  <c r="AH15" i="76"/>
  <c r="AH16" i="76"/>
  <c r="AH17" i="76"/>
  <c r="AH18" i="76"/>
  <c r="AH19" i="76"/>
  <c r="AH20" i="76"/>
  <c r="AH21" i="76"/>
  <c r="AH22" i="76"/>
  <c r="AH23" i="76"/>
  <c r="AH24" i="76"/>
  <c r="AH25" i="76"/>
  <c r="AH26" i="76"/>
  <c r="AH27" i="76"/>
  <c r="AH28" i="76"/>
  <c r="AH29" i="76"/>
  <c r="AH30" i="76"/>
  <c r="AH31" i="76"/>
  <c r="AH32" i="76"/>
  <c r="AH33" i="76"/>
  <c r="AH34" i="76"/>
  <c r="AH35" i="76"/>
  <c r="AH36" i="76"/>
  <c r="AH37" i="76"/>
  <c r="AH38" i="76"/>
  <c r="AH39" i="76"/>
  <c r="AH40" i="76"/>
  <c r="AH41" i="76"/>
  <c r="AH42" i="76"/>
  <c r="AH43" i="76"/>
  <c r="AH44" i="76"/>
  <c r="AH45" i="76"/>
  <c r="AH46" i="76"/>
  <c r="AH47" i="76"/>
  <c r="AH48" i="76"/>
  <c r="AH49" i="76"/>
  <c r="AH50" i="76"/>
  <c r="AH51" i="76"/>
  <c r="AH52" i="76"/>
  <c r="AH53" i="76"/>
  <c r="AH54" i="76"/>
  <c r="AH55" i="76"/>
  <c r="AH57" i="76"/>
  <c r="AH58" i="76"/>
  <c r="AH60" i="76"/>
  <c r="AH7" i="45"/>
  <c r="AH8" i="45"/>
  <c r="AH9" i="45"/>
  <c r="AH10" i="45"/>
  <c r="AH11" i="45"/>
  <c r="AH12" i="45"/>
  <c r="AH13" i="45"/>
  <c r="AH14" i="45"/>
  <c r="AH15" i="45"/>
  <c r="AH16" i="45"/>
  <c r="AH17" i="45"/>
  <c r="AH18" i="45"/>
  <c r="AH19" i="45"/>
  <c r="AH20" i="45"/>
  <c r="AH21" i="45"/>
  <c r="AH22" i="45"/>
  <c r="AH23" i="45"/>
  <c r="AH24" i="45"/>
  <c r="AH25" i="45"/>
  <c r="AH26" i="45"/>
  <c r="AH27" i="45"/>
  <c r="AH28" i="45"/>
  <c r="AH29" i="45"/>
  <c r="AH30" i="45"/>
  <c r="AH31" i="45"/>
  <c r="AH32" i="45"/>
  <c r="AH33" i="45"/>
  <c r="AH34" i="45"/>
  <c r="AH35" i="45"/>
  <c r="AH36" i="45"/>
  <c r="AH37" i="45"/>
  <c r="AH38" i="45"/>
  <c r="AH39" i="45"/>
  <c r="AH40" i="45"/>
  <c r="AH41" i="45"/>
  <c r="AH42" i="45"/>
  <c r="AH43" i="45"/>
  <c r="AH44" i="45"/>
  <c r="AH45" i="45"/>
  <c r="AH46" i="45"/>
  <c r="AH47" i="45"/>
  <c r="AH48" i="45"/>
  <c r="AH49" i="45"/>
  <c r="AH50" i="45"/>
  <c r="AH51" i="45"/>
  <c r="AH52" i="45"/>
  <c r="AH53" i="45"/>
  <c r="AH54" i="45"/>
  <c r="AH55" i="45"/>
  <c r="AH57" i="45"/>
  <c r="AH58" i="45"/>
  <c r="AH60" i="45"/>
  <c r="R8" i="69" l="1"/>
  <c r="R7" i="69"/>
  <c r="R14" i="69"/>
  <c r="R11" i="69"/>
  <c r="R13" i="69"/>
  <c r="R12" i="69"/>
  <c r="R10" i="69"/>
  <c r="HO75" i="75"/>
  <c r="IF75" i="75"/>
  <c r="JI75" i="47"/>
  <c r="JJ75" i="47"/>
  <c r="FP75" i="47"/>
  <c r="JK75" i="47"/>
  <c r="JL75" i="47"/>
  <c r="JM75" i="47"/>
  <c r="JN75" i="47"/>
  <c r="JA75" i="47"/>
  <c r="JB75" i="47"/>
  <c r="JC75" i="47"/>
  <c r="JF75" i="47"/>
  <c r="JD75" i="47"/>
  <c r="JG75" i="47"/>
  <c r="JE75" i="47"/>
  <c r="JH75" i="47"/>
  <c r="IZ75" i="47"/>
  <c r="IY75" i="47"/>
  <c r="AI75" i="59"/>
  <c r="R75" i="59"/>
  <c r="AI75" i="58"/>
  <c r="S75" i="58"/>
  <c r="R15" i="69" s="1"/>
  <c r="IW75" i="75"/>
  <c r="IV75" i="75"/>
  <c r="IF75" i="47"/>
  <c r="HO75" i="47"/>
  <c r="GX75" i="47"/>
  <c r="GE75" i="47"/>
  <c r="GF75" i="47"/>
  <c r="FO75" i="47"/>
  <c r="FN75" i="47"/>
  <c r="EY75" i="47"/>
  <c r="EH75" i="47"/>
  <c r="DQ75" i="47"/>
  <c r="GX75" i="75"/>
  <c r="GE75" i="75"/>
  <c r="GG75" i="75"/>
  <c r="GF75" i="75"/>
  <c r="FP75" i="75"/>
  <c r="DQ75" i="75"/>
  <c r="EY75" i="75"/>
  <c r="EH75" i="75"/>
  <c r="CZ75" i="75"/>
  <c r="CI75" i="75"/>
  <c r="BR75" i="75"/>
  <c r="AZ75" i="75"/>
  <c r="BA75" i="75"/>
  <c r="AJ75" i="75"/>
  <c r="S75" i="75"/>
  <c r="CZ66" i="47"/>
  <c r="CZ67" i="47"/>
  <c r="CZ68" i="47"/>
  <c r="CZ69" i="47"/>
  <c r="CZ70" i="47"/>
  <c r="CZ71" i="47"/>
  <c r="CZ72" i="47"/>
  <c r="CZ73" i="47"/>
  <c r="CZ74" i="47"/>
  <c r="CI66" i="47"/>
  <c r="CI67" i="47"/>
  <c r="CI68" i="47"/>
  <c r="CI69" i="47"/>
  <c r="CI70" i="47"/>
  <c r="CI71" i="47"/>
  <c r="CI72" i="47"/>
  <c r="CI73" i="47"/>
  <c r="CI74" i="47"/>
  <c r="BR66" i="47"/>
  <c r="BR67" i="47"/>
  <c r="BR68" i="47"/>
  <c r="BR69" i="47"/>
  <c r="BR70" i="47"/>
  <c r="BR71" i="47"/>
  <c r="BR72" i="47"/>
  <c r="BR73" i="47"/>
  <c r="BR74" i="47"/>
  <c r="BA66" i="47"/>
  <c r="BA67" i="47"/>
  <c r="BA68" i="47"/>
  <c r="BA69" i="47"/>
  <c r="BA70" i="47"/>
  <c r="BA71" i="47"/>
  <c r="BA72" i="47"/>
  <c r="BA73" i="47"/>
  <c r="BA74" i="47"/>
  <c r="S66" i="47"/>
  <c r="S67" i="47"/>
  <c r="S68" i="47"/>
  <c r="S69" i="47"/>
  <c r="S70" i="47"/>
  <c r="S71" i="47"/>
  <c r="S72" i="47"/>
  <c r="S73" i="47"/>
  <c r="S74" i="47"/>
  <c r="AJ66" i="47"/>
  <c r="AJ67" i="47"/>
  <c r="AJ68" i="47"/>
  <c r="AJ69" i="47"/>
  <c r="AJ70" i="47"/>
  <c r="AJ71" i="47"/>
  <c r="AJ72" i="47"/>
  <c r="AJ73" i="47"/>
  <c r="AJ74" i="47"/>
  <c r="BA75" i="47" l="1"/>
  <c r="CZ75" i="47"/>
  <c r="CI75" i="47"/>
  <c r="S75" i="47"/>
  <c r="AJ75" i="47"/>
  <c r="BR75" i="47"/>
  <c r="D6" i="76"/>
  <c r="D8" i="76"/>
  <c r="D9" i="76"/>
  <c r="D10" i="76"/>
  <c r="D11" i="76"/>
  <c r="D12" i="76"/>
  <c r="D13" i="76"/>
  <c r="D14" i="76"/>
  <c r="D16" i="76"/>
  <c r="D17" i="76"/>
  <c r="D18" i="76"/>
  <c r="D19" i="76"/>
  <c r="D20" i="76"/>
  <c r="D21" i="76"/>
  <c r="D22" i="76"/>
  <c r="D23" i="76"/>
  <c r="D25" i="76"/>
  <c r="E25" i="76"/>
  <c r="D26" i="76"/>
  <c r="E26" i="76"/>
  <c r="D27" i="76"/>
  <c r="E27" i="76"/>
  <c r="D28" i="76"/>
  <c r="E28" i="76"/>
  <c r="D29" i="76"/>
  <c r="E29" i="76"/>
  <c r="D30" i="76"/>
  <c r="E30" i="76"/>
  <c r="D31" i="76"/>
  <c r="E31" i="76"/>
  <c r="D32" i="76"/>
  <c r="E32" i="76"/>
  <c r="D33" i="76"/>
  <c r="E33" i="76"/>
  <c r="D34" i="76"/>
  <c r="E34" i="76"/>
  <c r="D36" i="76"/>
  <c r="E36" i="76"/>
  <c r="D37" i="76"/>
  <c r="E37" i="76"/>
  <c r="D38" i="76"/>
  <c r="E38" i="76"/>
  <c r="D39" i="76"/>
  <c r="E39" i="76"/>
  <c r="D40" i="76"/>
  <c r="E40" i="76"/>
  <c r="D41" i="76"/>
  <c r="E41" i="76"/>
  <c r="D42" i="76"/>
  <c r="E42" i="76"/>
  <c r="D43" i="76"/>
  <c r="E43" i="76"/>
  <c r="D44" i="76"/>
  <c r="E44" i="76"/>
  <c r="D45" i="76"/>
  <c r="E45" i="76"/>
  <c r="D46" i="76"/>
  <c r="E46" i="76"/>
  <c r="D47" i="76"/>
  <c r="E47" i="76"/>
  <c r="D48" i="76"/>
  <c r="E48" i="76"/>
  <c r="D49" i="76"/>
  <c r="E49" i="76"/>
  <c r="D50" i="76"/>
  <c r="E50" i="76"/>
  <c r="D51" i="76"/>
  <c r="E51" i="76"/>
  <c r="D52" i="76"/>
  <c r="E52" i="76"/>
  <c r="D53" i="76"/>
  <c r="E53" i="76"/>
  <c r="D54" i="76"/>
  <c r="E54" i="76"/>
  <c r="D55" i="76"/>
  <c r="E55" i="76"/>
  <c r="D57" i="76"/>
  <c r="E57" i="76"/>
  <c r="D58" i="76"/>
  <c r="E58" i="76"/>
  <c r="D60" i="76"/>
  <c r="E60" i="76"/>
  <c r="IU66" i="75"/>
  <c r="IU67" i="75"/>
  <c r="IU68" i="75"/>
  <c r="IU69" i="75"/>
  <c r="IU70" i="75"/>
  <c r="IU71" i="75"/>
  <c r="IU72" i="75"/>
  <c r="IU73" i="75"/>
  <c r="IU74" i="75"/>
  <c r="GV67" i="75"/>
  <c r="GW67" i="75"/>
  <c r="GV68" i="75"/>
  <c r="GW68" i="75"/>
  <c r="GV69" i="75"/>
  <c r="GW69" i="75"/>
  <c r="GV70" i="75"/>
  <c r="GW70" i="75"/>
  <c r="GV71" i="75"/>
  <c r="GW71" i="75"/>
  <c r="GV72" i="75"/>
  <c r="GW72" i="75"/>
  <c r="GV73" i="75"/>
  <c r="GW73" i="75"/>
  <c r="GV74" i="75"/>
  <c r="GW74" i="75"/>
  <c r="HM67" i="75"/>
  <c r="HN67" i="75"/>
  <c r="HM68" i="75"/>
  <c r="HN68" i="75"/>
  <c r="HM69" i="75"/>
  <c r="HN69" i="75"/>
  <c r="HM70" i="75"/>
  <c r="HN70" i="75"/>
  <c r="HM71" i="75"/>
  <c r="HN71" i="75"/>
  <c r="HM72" i="75"/>
  <c r="HN72" i="75"/>
  <c r="HM73" i="75"/>
  <c r="HN73" i="75"/>
  <c r="HM74" i="75"/>
  <c r="HN74" i="75"/>
  <c r="ID66" i="75"/>
  <c r="IE66" i="75"/>
  <c r="ID67" i="75"/>
  <c r="IE67" i="75"/>
  <c r="ID68" i="75"/>
  <c r="IE68" i="75"/>
  <c r="ID69" i="75"/>
  <c r="IE69" i="75"/>
  <c r="ID70" i="75"/>
  <c r="IE70" i="75"/>
  <c r="ID71" i="75"/>
  <c r="IE71" i="75"/>
  <c r="ID72" i="75"/>
  <c r="IE72" i="75"/>
  <c r="ID73" i="75"/>
  <c r="IE73" i="75"/>
  <c r="ID74" i="75"/>
  <c r="IE74" i="75"/>
  <c r="AH66" i="59"/>
  <c r="AH67" i="59"/>
  <c r="AH68" i="59"/>
  <c r="AH69" i="59"/>
  <c r="AH70" i="59"/>
  <c r="AH71" i="59"/>
  <c r="AH72" i="59"/>
  <c r="AH73" i="59"/>
  <c r="AH74" i="59"/>
  <c r="AH66" i="58"/>
  <c r="AH67" i="58"/>
  <c r="AH68" i="58"/>
  <c r="AH69" i="58"/>
  <c r="AH70" i="58"/>
  <c r="AH71" i="58"/>
  <c r="AH72" i="58"/>
  <c r="AH73" i="58"/>
  <c r="AH74" i="58"/>
  <c r="R66" i="58"/>
  <c r="Q6" i="68" s="1"/>
  <c r="R67" i="58"/>
  <c r="Q7" i="68" s="1"/>
  <c r="Q7" i="69" s="1"/>
  <c r="R68" i="58"/>
  <c r="Q8" i="68" s="1"/>
  <c r="Q8" i="69" s="1"/>
  <c r="R69" i="58"/>
  <c r="Q9" i="68" s="1"/>
  <c r="Q9" i="69" s="1"/>
  <c r="R70" i="58"/>
  <c r="Q10" i="68" s="1"/>
  <c r="Q10" i="69" s="1"/>
  <c r="R71" i="58"/>
  <c r="Q11" i="68" s="1"/>
  <c r="Q11" i="69" s="1"/>
  <c r="R72" i="58"/>
  <c r="Q12" i="68" s="1"/>
  <c r="Q12" i="69" s="1"/>
  <c r="R73" i="58"/>
  <c r="Q13" i="68" s="1"/>
  <c r="Q13" i="69" s="1"/>
  <c r="R74" i="58"/>
  <c r="Q14" i="68" s="1"/>
  <c r="Q14" i="69" s="1"/>
  <c r="P66" i="59"/>
  <c r="Q66" i="59"/>
  <c r="P67" i="59"/>
  <c r="Q67" i="59"/>
  <c r="P68" i="59"/>
  <c r="Q68" i="59"/>
  <c r="P69" i="59"/>
  <c r="Q69" i="59"/>
  <c r="P70" i="59"/>
  <c r="Q70" i="59"/>
  <c r="P71" i="59"/>
  <c r="Q71" i="59"/>
  <c r="P72" i="59"/>
  <c r="Q72" i="59"/>
  <c r="P73" i="59"/>
  <c r="Q73" i="59"/>
  <c r="P74" i="59"/>
  <c r="Q74" i="59"/>
  <c r="AW66" i="75"/>
  <c r="AX66" i="75"/>
  <c r="AY66" i="75"/>
  <c r="AW67" i="75"/>
  <c r="AX67" i="75"/>
  <c r="AY67" i="75"/>
  <c r="AW68" i="75"/>
  <c r="AX68" i="75"/>
  <c r="AY68" i="75"/>
  <c r="AW69" i="75"/>
  <c r="AX69" i="75"/>
  <c r="AY69" i="75"/>
  <c r="AW70" i="75"/>
  <c r="AX70" i="75"/>
  <c r="AY70" i="75"/>
  <c r="AW71" i="75"/>
  <c r="AX71" i="75"/>
  <c r="AY71" i="75"/>
  <c r="AW72" i="75"/>
  <c r="AX72" i="75"/>
  <c r="AY72" i="75"/>
  <c r="AW73" i="75"/>
  <c r="AX73" i="75"/>
  <c r="AY73" i="75"/>
  <c r="AW74" i="75"/>
  <c r="AX74" i="75"/>
  <c r="AY74" i="75"/>
  <c r="AH67" i="75"/>
  <c r="AH68" i="75"/>
  <c r="AH69" i="75"/>
  <c r="AH70" i="75"/>
  <c r="AH71" i="75"/>
  <c r="AH72" i="75"/>
  <c r="AH73" i="75"/>
  <c r="AH74" i="75"/>
  <c r="BP67" i="75"/>
  <c r="BQ67" i="75"/>
  <c r="BP68" i="75"/>
  <c r="BQ68" i="75"/>
  <c r="BP69" i="75"/>
  <c r="BQ69" i="75"/>
  <c r="BP70" i="75"/>
  <c r="BQ70" i="75"/>
  <c r="BP71" i="75"/>
  <c r="BQ71" i="75"/>
  <c r="BP72" i="75"/>
  <c r="BQ72" i="75"/>
  <c r="BP73" i="75"/>
  <c r="BQ73" i="75"/>
  <c r="BP74" i="75"/>
  <c r="BQ74" i="75"/>
  <c r="CG66" i="75"/>
  <c r="CH66" i="75"/>
  <c r="CG67" i="75"/>
  <c r="CH67" i="75"/>
  <c r="CG68" i="75"/>
  <c r="CH68" i="75"/>
  <c r="CG69" i="75"/>
  <c r="CH69" i="75"/>
  <c r="CG70" i="75"/>
  <c r="CH70" i="75"/>
  <c r="CG71" i="75"/>
  <c r="CH71" i="75"/>
  <c r="CG72" i="75"/>
  <c r="CH72" i="75"/>
  <c r="CG73" i="75"/>
  <c r="CH73" i="75"/>
  <c r="CG74" i="75"/>
  <c r="CH74" i="75"/>
  <c r="DO66" i="75"/>
  <c r="DP66" i="75"/>
  <c r="DO67" i="75"/>
  <c r="DP67" i="75"/>
  <c r="DO68" i="75"/>
  <c r="DP68" i="75"/>
  <c r="DO69" i="75"/>
  <c r="DP69" i="75"/>
  <c r="DO70" i="75"/>
  <c r="DP70" i="75"/>
  <c r="DO71" i="75"/>
  <c r="DP71" i="75"/>
  <c r="DO72" i="75"/>
  <c r="DP72" i="75"/>
  <c r="DO73" i="75"/>
  <c r="DP73" i="75"/>
  <c r="DO74" i="75"/>
  <c r="DP74" i="75"/>
  <c r="FN67" i="75"/>
  <c r="FO67" i="75"/>
  <c r="FN68" i="75"/>
  <c r="FO68" i="75"/>
  <c r="FN69" i="75"/>
  <c r="FO69" i="75"/>
  <c r="FN70" i="75"/>
  <c r="FO70" i="75"/>
  <c r="FN71" i="75"/>
  <c r="FO71" i="75"/>
  <c r="FN72" i="75"/>
  <c r="FO72" i="75"/>
  <c r="FN73" i="75"/>
  <c r="FO73" i="75"/>
  <c r="FN74" i="75"/>
  <c r="FO74" i="75"/>
  <c r="EW66" i="75"/>
  <c r="EX66" i="75"/>
  <c r="EW67" i="75"/>
  <c r="EX67" i="75"/>
  <c r="EW68" i="75"/>
  <c r="EX68" i="75"/>
  <c r="EW69" i="75"/>
  <c r="EX69" i="75"/>
  <c r="EW70" i="75"/>
  <c r="EX70" i="75"/>
  <c r="EW71" i="75"/>
  <c r="EX71" i="75"/>
  <c r="EW72" i="75"/>
  <c r="EX72" i="75"/>
  <c r="EW73" i="75"/>
  <c r="EX73" i="75"/>
  <c r="EW74" i="75"/>
  <c r="EX74" i="75"/>
  <c r="EF66" i="75"/>
  <c r="EG66" i="75"/>
  <c r="EF67" i="75"/>
  <c r="EG67" i="75"/>
  <c r="EF68" i="75"/>
  <c r="EG68" i="75"/>
  <c r="EF69" i="75"/>
  <c r="EG69" i="75"/>
  <c r="EF70" i="75"/>
  <c r="EG70" i="75"/>
  <c r="EF71" i="75"/>
  <c r="EG71" i="75"/>
  <c r="EF72" i="75"/>
  <c r="EG72" i="75"/>
  <c r="EF73" i="75"/>
  <c r="EG73" i="75"/>
  <c r="EF74" i="75"/>
  <c r="EG74" i="75"/>
  <c r="AZ66" i="47"/>
  <c r="AZ67" i="47"/>
  <c r="AZ68" i="47"/>
  <c r="AZ69" i="47"/>
  <c r="AZ70" i="47"/>
  <c r="AZ71" i="47"/>
  <c r="AZ72" i="47"/>
  <c r="AZ73" i="47"/>
  <c r="AZ74" i="47"/>
  <c r="AI66" i="47"/>
  <c r="AI67" i="47"/>
  <c r="AI68" i="47"/>
  <c r="AI69" i="47"/>
  <c r="AI70" i="47"/>
  <c r="AI71" i="47"/>
  <c r="AI72" i="47"/>
  <c r="AI73" i="47"/>
  <c r="AI74" i="47"/>
  <c r="AG6" i="76"/>
  <c r="AG7" i="76"/>
  <c r="AG8" i="76"/>
  <c r="AG9" i="76"/>
  <c r="AG10" i="76"/>
  <c r="AG11" i="76"/>
  <c r="AG12" i="76"/>
  <c r="AG13" i="76"/>
  <c r="AG14" i="76"/>
  <c r="AG15" i="76"/>
  <c r="AG16" i="76"/>
  <c r="AG17" i="76"/>
  <c r="AG18" i="76"/>
  <c r="AG19" i="76"/>
  <c r="AG20" i="76"/>
  <c r="AG21" i="76"/>
  <c r="AG22" i="76"/>
  <c r="AG23" i="76"/>
  <c r="AG24" i="76"/>
  <c r="AG25" i="76"/>
  <c r="AG26" i="76"/>
  <c r="AG27" i="76"/>
  <c r="AG28" i="76"/>
  <c r="AG29" i="76"/>
  <c r="AG30" i="76"/>
  <c r="AG31" i="76"/>
  <c r="AG32" i="76"/>
  <c r="AG33" i="76"/>
  <c r="AG34" i="76"/>
  <c r="AG35" i="76"/>
  <c r="AG36" i="76"/>
  <c r="AG37" i="76"/>
  <c r="AG38" i="76"/>
  <c r="AG39" i="76"/>
  <c r="AG40" i="76"/>
  <c r="AG41" i="76"/>
  <c r="AG42" i="76"/>
  <c r="AG43" i="76"/>
  <c r="AG44" i="76"/>
  <c r="AG45" i="76"/>
  <c r="AG46" i="76"/>
  <c r="AG47" i="76"/>
  <c r="AG48" i="76"/>
  <c r="AG49" i="76"/>
  <c r="AG50" i="76"/>
  <c r="AG51" i="76"/>
  <c r="AG52" i="76"/>
  <c r="AG53" i="76"/>
  <c r="AG54" i="76"/>
  <c r="AG55" i="76"/>
  <c r="AG57" i="76"/>
  <c r="AG58" i="76"/>
  <c r="AG60" i="76"/>
  <c r="AG6" i="45"/>
  <c r="AG7" i="45"/>
  <c r="AG8" i="45"/>
  <c r="AG9" i="45"/>
  <c r="AG10" i="45"/>
  <c r="AG11" i="45"/>
  <c r="AG12" i="45"/>
  <c r="AG13" i="45"/>
  <c r="AG14" i="45"/>
  <c r="AG15" i="45"/>
  <c r="AG16" i="45"/>
  <c r="AG17" i="45"/>
  <c r="AG18" i="45"/>
  <c r="AG19" i="45"/>
  <c r="AG20" i="45"/>
  <c r="AG21" i="45"/>
  <c r="AG22" i="45"/>
  <c r="AG23" i="45"/>
  <c r="AG24" i="45"/>
  <c r="AG25" i="45"/>
  <c r="AG26" i="45"/>
  <c r="AG27" i="45"/>
  <c r="AG28" i="45"/>
  <c r="AG29" i="45"/>
  <c r="AG30" i="45"/>
  <c r="AG31" i="45"/>
  <c r="AG32" i="45"/>
  <c r="AG33" i="45"/>
  <c r="AG34" i="45"/>
  <c r="AG35" i="45"/>
  <c r="AG36" i="45"/>
  <c r="AG37" i="45"/>
  <c r="AG38" i="45"/>
  <c r="AG39" i="45"/>
  <c r="AG40" i="45"/>
  <c r="AG41" i="45"/>
  <c r="AG42" i="45"/>
  <c r="AG43" i="45"/>
  <c r="AG44" i="45"/>
  <c r="AG45" i="45"/>
  <c r="AG46" i="45"/>
  <c r="AG47" i="45"/>
  <c r="AG48" i="45"/>
  <c r="AG49" i="45"/>
  <c r="AG50" i="45"/>
  <c r="AG51" i="45"/>
  <c r="AG52" i="45"/>
  <c r="AG53" i="45"/>
  <c r="AG54" i="45"/>
  <c r="AG55" i="45"/>
  <c r="AG57" i="45"/>
  <c r="AG58" i="45"/>
  <c r="AG60" i="45"/>
  <c r="EX75" i="75" l="1"/>
  <c r="DP75" i="75"/>
  <c r="IE75" i="75"/>
  <c r="EF75" i="75"/>
  <c r="CG75" i="75"/>
  <c r="IU75" i="75"/>
  <c r="EW75" i="75"/>
  <c r="DO75" i="75"/>
  <c r="ID75" i="75"/>
  <c r="CH75" i="75"/>
  <c r="AY75" i="75"/>
  <c r="AX75" i="75"/>
  <c r="EG75" i="75"/>
  <c r="AW75" i="75"/>
  <c r="P75" i="59"/>
  <c r="AH75" i="59"/>
  <c r="Q75" i="59"/>
  <c r="AZ75" i="47"/>
  <c r="AI75" i="47"/>
  <c r="AH75" i="58"/>
  <c r="R75" i="58"/>
  <c r="Q15" i="68" s="1"/>
  <c r="Q15" i="69" s="1"/>
  <c r="HN66" i="75"/>
  <c r="HN75" i="75" s="1"/>
  <c r="GW66" i="75"/>
  <c r="GW75" i="75" s="1"/>
  <c r="FO66" i="75"/>
  <c r="FO75" i="75" s="1"/>
  <c r="CY66" i="75"/>
  <c r="CY67" i="75"/>
  <c r="CY68" i="75"/>
  <c r="CY69" i="75"/>
  <c r="CY70" i="75"/>
  <c r="CY71" i="75"/>
  <c r="CY72" i="75"/>
  <c r="CY73" i="75"/>
  <c r="CY74" i="75"/>
  <c r="BQ66" i="75"/>
  <c r="BQ75" i="75" s="1"/>
  <c r="AI66" i="75"/>
  <c r="AI67" i="75"/>
  <c r="AI68" i="75"/>
  <c r="AI69" i="75"/>
  <c r="AI70" i="75"/>
  <c r="AI71" i="75"/>
  <c r="AI72" i="75"/>
  <c r="AI73" i="75"/>
  <c r="AI74" i="75"/>
  <c r="R66" i="75"/>
  <c r="R67" i="75"/>
  <c r="R68" i="75"/>
  <c r="R69" i="75"/>
  <c r="R70" i="75"/>
  <c r="R71" i="75"/>
  <c r="R72" i="75"/>
  <c r="R73" i="75"/>
  <c r="R74" i="75"/>
  <c r="IV66" i="47"/>
  <c r="IV67" i="47"/>
  <c r="IV68" i="47"/>
  <c r="IV69" i="47"/>
  <c r="IV70" i="47"/>
  <c r="IV71" i="47"/>
  <c r="IV72" i="47"/>
  <c r="IV73" i="47"/>
  <c r="IV74" i="47"/>
  <c r="HN66" i="47"/>
  <c r="HN67" i="47"/>
  <c r="HN68" i="47"/>
  <c r="HN69" i="47"/>
  <c r="HN70" i="47"/>
  <c r="HN71" i="47"/>
  <c r="HN72" i="47"/>
  <c r="HN73" i="47"/>
  <c r="HN74" i="47"/>
  <c r="IE66" i="47"/>
  <c r="IE67" i="47"/>
  <c r="IE68" i="47"/>
  <c r="IE69" i="47"/>
  <c r="IE70" i="47"/>
  <c r="IE71" i="47"/>
  <c r="IE72" i="47"/>
  <c r="IE73" i="47"/>
  <c r="IE74" i="47"/>
  <c r="GW66" i="47"/>
  <c r="GW67" i="47"/>
  <c r="GW68" i="47"/>
  <c r="GW69" i="47"/>
  <c r="GW70" i="47"/>
  <c r="GW71" i="47"/>
  <c r="GW72" i="47"/>
  <c r="GW73" i="47"/>
  <c r="GW74" i="47"/>
  <c r="EX66" i="47"/>
  <c r="EX67" i="47"/>
  <c r="EX68" i="47"/>
  <c r="EX69" i="47"/>
  <c r="EX70" i="47"/>
  <c r="EX71" i="47"/>
  <c r="EX72" i="47"/>
  <c r="EX73" i="47"/>
  <c r="EX74" i="47"/>
  <c r="EG66" i="47"/>
  <c r="EG67" i="47"/>
  <c r="EG68" i="47"/>
  <c r="EG69" i="47"/>
  <c r="EG70" i="47"/>
  <c r="EG71" i="47"/>
  <c r="EG72" i="47"/>
  <c r="EG73" i="47"/>
  <c r="EG74" i="47"/>
  <c r="DP66" i="47"/>
  <c r="DP67" i="47"/>
  <c r="DP68" i="47"/>
  <c r="DP69" i="47"/>
  <c r="DP70" i="47"/>
  <c r="DP71" i="47"/>
  <c r="DP72" i="47"/>
  <c r="DP73" i="47"/>
  <c r="DP74" i="47"/>
  <c r="CY66" i="47"/>
  <c r="CY67" i="47"/>
  <c r="CY68" i="47"/>
  <c r="CY69" i="47"/>
  <c r="CY70" i="47"/>
  <c r="CY71" i="47"/>
  <c r="CY72" i="47"/>
  <c r="CY73" i="47"/>
  <c r="CY74" i="47"/>
  <c r="CH66" i="47"/>
  <c r="CH67" i="47"/>
  <c r="CH68" i="47"/>
  <c r="CH69" i="47"/>
  <c r="CH70" i="47"/>
  <c r="CH71" i="47"/>
  <c r="CH72" i="47"/>
  <c r="CH73" i="47"/>
  <c r="CH74" i="47"/>
  <c r="BQ66" i="47"/>
  <c r="BQ67" i="47"/>
  <c r="BQ68" i="47"/>
  <c r="BQ69" i="47"/>
  <c r="BQ70" i="47"/>
  <c r="BQ71" i="47"/>
  <c r="BQ72" i="47"/>
  <c r="BQ73" i="47"/>
  <c r="BQ74" i="47"/>
  <c r="R66" i="47"/>
  <c r="R67" i="47"/>
  <c r="R68" i="47"/>
  <c r="R69" i="47"/>
  <c r="R70" i="47"/>
  <c r="R71" i="47"/>
  <c r="R72" i="47"/>
  <c r="R73" i="47"/>
  <c r="R74" i="47"/>
  <c r="W40" i="45"/>
  <c r="U66" i="58"/>
  <c r="IV75" i="47" l="1"/>
  <c r="CY75" i="75"/>
  <c r="AI75" i="75"/>
  <c r="R75" i="75"/>
  <c r="AH74" i="45"/>
  <c r="R74" i="45"/>
  <c r="R74" i="76"/>
  <c r="AH74" i="76"/>
  <c r="AH72" i="45"/>
  <c r="R72" i="45"/>
  <c r="R72" i="76"/>
  <c r="AH72" i="76"/>
  <c r="AH71" i="45"/>
  <c r="R71" i="45"/>
  <c r="R71" i="76"/>
  <c r="AH71" i="76"/>
  <c r="AH70" i="45"/>
  <c r="R70" i="45"/>
  <c r="R70" i="76"/>
  <c r="AH70" i="76"/>
  <c r="AH69" i="45"/>
  <c r="R69" i="45"/>
  <c r="R69" i="76"/>
  <c r="AH69" i="76"/>
  <c r="R68" i="45"/>
  <c r="R68" i="76"/>
  <c r="AH68" i="76"/>
  <c r="AH68" i="45"/>
  <c r="AH73" i="45"/>
  <c r="R73" i="45"/>
  <c r="R73" i="76"/>
  <c r="AH73" i="76"/>
  <c r="R67" i="76"/>
  <c r="AH67" i="76"/>
  <c r="AH67" i="45"/>
  <c r="R67" i="45"/>
  <c r="R66" i="76"/>
  <c r="AH66" i="76"/>
  <c r="AH66" i="45"/>
  <c r="R75" i="47"/>
  <c r="BQ75" i="47"/>
  <c r="GW75" i="47"/>
  <c r="CY75" i="47"/>
  <c r="CH75" i="47"/>
  <c r="EX75" i="47"/>
  <c r="HN75" i="47"/>
  <c r="DP75" i="47"/>
  <c r="IE75" i="47"/>
  <c r="EG75" i="47"/>
  <c r="G9" i="23"/>
  <c r="C25" i="23" s="1"/>
  <c r="H9" i="23"/>
  <c r="H9" i="20"/>
  <c r="I9" i="20" s="1"/>
  <c r="H7" i="20"/>
  <c r="HY68" i="47"/>
  <c r="CM68" i="75"/>
  <c r="CN68" i="75"/>
  <c r="AF60" i="76"/>
  <c r="AF58" i="76"/>
  <c r="AF57" i="76"/>
  <c r="AC51" i="76"/>
  <c r="AD51" i="76"/>
  <c r="AE51" i="76"/>
  <c r="AF51" i="76"/>
  <c r="AC52" i="76"/>
  <c r="AD52" i="76"/>
  <c r="AE52" i="76"/>
  <c r="AF52" i="76"/>
  <c r="AC53" i="76"/>
  <c r="AD53" i="76"/>
  <c r="AE53" i="76"/>
  <c r="AF53" i="76"/>
  <c r="AC54" i="76"/>
  <c r="AD54" i="76"/>
  <c r="AE54" i="76"/>
  <c r="AF54" i="76"/>
  <c r="AC55" i="76"/>
  <c r="AD55" i="76"/>
  <c r="AE55" i="76"/>
  <c r="AF55" i="76"/>
  <c r="AC36" i="76"/>
  <c r="AD36" i="76"/>
  <c r="AE36" i="76"/>
  <c r="AF36" i="76"/>
  <c r="AC37" i="76"/>
  <c r="AD37" i="76"/>
  <c r="AE37" i="76"/>
  <c r="AF37" i="76"/>
  <c r="AC38" i="76"/>
  <c r="AD38" i="76"/>
  <c r="AE38" i="76"/>
  <c r="AF38" i="76"/>
  <c r="AC39" i="76"/>
  <c r="AD39" i="76"/>
  <c r="AE39" i="76"/>
  <c r="AF39" i="76"/>
  <c r="AC40" i="76"/>
  <c r="AD40" i="76"/>
  <c r="AE40" i="76"/>
  <c r="AF40" i="76"/>
  <c r="AC41" i="76"/>
  <c r="AD41" i="76"/>
  <c r="AE41" i="76"/>
  <c r="AF41" i="76"/>
  <c r="AC42" i="76"/>
  <c r="AD42" i="76"/>
  <c r="AE42" i="76"/>
  <c r="AF42" i="76"/>
  <c r="AC43" i="76"/>
  <c r="AD43" i="76"/>
  <c r="AE43" i="76"/>
  <c r="AF43" i="76"/>
  <c r="AC44" i="76"/>
  <c r="AD44" i="76"/>
  <c r="AE44" i="76"/>
  <c r="AF44" i="76"/>
  <c r="AC45" i="76"/>
  <c r="AD45" i="76"/>
  <c r="AE45" i="76"/>
  <c r="AF45" i="76"/>
  <c r="AC46" i="76"/>
  <c r="AD46" i="76"/>
  <c r="AE46" i="76"/>
  <c r="AF46" i="76"/>
  <c r="AC47" i="76"/>
  <c r="AD47" i="76"/>
  <c r="AE47" i="76"/>
  <c r="AF47" i="76"/>
  <c r="AC48" i="76"/>
  <c r="AD48" i="76"/>
  <c r="AE48" i="76"/>
  <c r="AF48" i="76"/>
  <c r="AC49" i="76"/>
  <c r="AD49" i="76"/>
  <c r="AE49" i="76"/>
  <c r="AF49" i="76"/>
  <c r="AC50" i="76"/>
  <c r="AD50" i="76"/>
  <c r="AE50" i="76"/>
  <c r="AF50" i="76"/>
  <c r="AC7" i="76"/>
  <c r="AD7" i="76"/>
  <c r="AE7" i="76"/>
  <c r="AF7" i="76"/>
  <c r="AC8" i="76"/>
  <c r="AD8" i="76"/>
  <c r="AE8" i="76"/>
  <c r="AF8" i="76"/>
  <c r="AC9" i="76"/>
  <c r="AD9" i="76"/>
  <c r="AE9" i="76"/>
  <c r="AF9" i="76"/>
  <c r="AC10" i="76"/>
  <c r="AD10" i="76"/>
  <c r="AE10" i="76"/>
  <c r="AF10" i="76"/>
  <c r="AC11" i="76"/>
  <c r="AD11" i="76"/>
  <c r="AE11" i="76"/>
  <c r="AF11" i="76"/>
  <c r="AC12" i="76"/>
  <c r="AD12" i="76"/>
  <c r="AE12" i="76"/>
  <c r="AF12" i="76"/>
  <c r="AC13" i="76"/>
  <c r="AD13" i="76"/>
  <c r="AE13" i="76"/>
  <c r="AF13" i="76"/>
  <c r="AC14" i="76"/>
  <c r="AD14" i="76"/>
  <c r="AE14" i="76"/>
  <c r="AF14" i="76"/>
  <c r="AC15" i="76"/>
  <c r="AD15" i="76"/>
  <c r="AE15" i="76"/>
  <c r="AF15" i="76"/>
  <c r="AC16" i="76"/>
  <c r="AD16" i="76"/>
  <c r="AE16" i="76"/>
  <c r="AF16" i="76"/>
  <c r="AC17" i="76"/>
  <c r="AD17" i="76"/>
  <c r="AE17" i="76"/>
  <c r="AF17" i="76"/>
  <c r="AC18" i="76"/>
  <c r="AD18" i="76"/>
  <c r="AE18" i="76"/>
  <c r="AF18" i="76"/>
  <c r="AC19" i="76"/>
  <c r="AD19" i="76"/>
  <c r="AE19" i="76"/>
  <c r="AF19" i="76"/>
  <c r="AC20" i="76"/>
  <c r="AD20" i="76"/>
  <c r="AE20" i="76"/>
  <c r="AF20" i="76"/>
  <c r="AC21" i="76"/>
  <c r="AD21" i="76"/>
  <c r="AE21" i="76"/>
  <c r="AF21" i="76"/>
  <c r="AC22" i="76"/>
  <c r="AD22" i="76"/>
  <c r="AE22" i="76"/>
  <c r="AF22" i="76"/>
  <c r="AC23" i="76"/>
  <c r="AD23" i="76"/>
  <c r="AE23" i="76"/>
  <c r="AF23" i="76"/>
  <c r="AC24" i="76"/>
  <c r="AD24" i="76"/>
  <c r="AE24" i="76"/>
  <c r="AF24" i="76"/>
  <c r="AC25" i="76"/>
  <c r="AD25" i="76"/>
  <c r="AE25" i="76"/>
  <c r="AF25" i="76"/>
  <c r="AC26" i="76"/>
  <c r="AD26" i="76"/>
  <c r="AE26" i="76"/>
  <c r="AF26" i="76"/>
  <c r="AC27" i="76"/>
  <c r="AD27" i="76"/>
  <c r="AE27" i="76"/>
  <c r="AF27" i="76"/>
  <c r="AC28" i="76"/>
  <c r="AD28" i="76"/>
  <c r="AE28" i="76"/>
  <c r="AF28" i="76"/>
  <c r="AC29" i="76"/>
  <c r="AD29" i="76"/>
  <c r="AE29" i="76"/>
  <c r="AF29" i="76"/>
  <c r="AC30" i="76"/>
  <c r="AD30" i="76"/>
  <c r="AE30" i="76"/>
  <c r="AF30" i="76"/>
  <c r="AC31" i="76"/>
  <c r="AD31" i="76"/>
  <c r="AE31" i="76"/>
  <c r="AF31" i="76"/>
  <c r="AC32" i="76"/>
  <c r="AD32" i="76"/>
  <c r="AE32" i="76"/>
  <c r="AF32" i="76"/>
  <c r="AC33" i="76"/>
  <c r="AD33" i="76"/>
  <c r="AE33" i="76"/>
  <c r="AF33" i="76"/>
  <c r="AC34" i="76"/>
  <c r="AD34" i="76"/>
  <c r="AE34" i="76"/>
  <c r="AF34" i="76"/>
  <c r="AC35" i="76"/>
  <c r="AD35" i="76"/>
  <c r="AE35" i="76"/>
  <c r="AF35" i="76"/>
  <c r="AD6" i="76"/>
  <c r="AE6" i="76"/>
  <c r="AF6" i="76"/>
  <c r="IT74" i="75"/>
  <c r="IS74" i="75"/>
  <c r="IR74" i="75"/>
  <c r="IQ74" i="75"/>
  <c r="IP74" i="75"/>
  <c r="IO74" i="75"/>
  <c r="IN74" i="75"/>
  <c r="IM74" i="75"/>
  <c r="IL74" i="75"/>
  <c r="IK74" i="75"/>
  <c r="IJ74" i="75"/>
  <c r="II74" i="75"/>
  <c r="IH74" i="75"/>
  <c r="IC74" i="75"/>
  <c r="IB74" i="75"/>
  <c r="IA74" i="75"/>
  <c r="HZ74" i="75"/>
  <c r="HY74" i="75"/>
  <c r="HX74" i="75"/>
  <c r="HW74" i="75"/>
  <c r="HV74" i="75"/>
  <c r="HU74" i="75"/>
  <c r="HT74" i="75"/>
  <c r="HS74" i="75"/>
  <c r="HR74" i="75"/>
  <c r="HQ74" i="75"/>
  <c r="HL74" i="75"/>
  <c r="HK74" i="75"/>
  <c r="HJ74" i="75"/>
  <c r="HI74" i="75"/>
  <c r="HH74" i="75"/>
  <c r="HG74" i="75"/>
  <c r="HF74" i="75"/>
  <c r="HE74" i="75"/>
  <c r="HD74" i="75"/>
  <c r="HC74" i="75"/>
  <c r="HB74" i="75"/>
  <c r="HA74" i="75"/>
  <c r="GZ74" i="75"/>
  <c r="GU74" i="75"/>
  <c r="GT74" i="75"/>
  <c r="GS74" i="75"/>
  <c r="GR74" i="75"/>
  <c r="GQ74" i="75"/>
  <c r="GP74" i="75"/>
  <c r="GO74" i="75"/>
  <c r="GN74" i="75"/>
  <c r="GM74" i="75"/>
  <c r="GL74" i="75"/>
  <c r="GK74" i="75"/>
  <c r="GJ74" i="75"/>
  <c r="GI74" i="75"/>
  <c r="GD74" i="75"/>
  <c r="GC74" i="75"/>
  <c r="GB74" i="75"/>
  <c r="GA74" i="75"/>
  <c r="FZ74" i="75"/>
  <c r="FY74" i="75"/>
  <c r="FX74" i="75"/>
  <c r="FW74" i="75"/>
  <c r="FV74" i="75"/>
  <c r="FU74" i="75"/>
  <c r="FT74" i="75"/>
  <c r="FS74" i="75"/>
  <c r="FR74" i="75"/>
  <c r="FM74" i="75"/>
  <c r="FL74" i="75"/>
  <c r="FK74" i="75"/>
  <c r="FJ74" i="75"/>
  <c r="FI74" i="75"/>
  <c r="FH74" i="75"/>
  <c r="FG74" i="75"/>
  <c r="FF74" i="75"/>
  <c r="FE74" i="75"/>
  <c r="FD74" i="75"/>
  <c r="FC74" i="75"/>
  <c r="FB74" i="75"/>
  <c r="FA74" i="75"/>
  <c r="EV74" i="75"/>
  <c r="EU74" i="75"/>
  <c r="ET74" i="75"/>
  <c r="ES74" i="75"/>
  <c r="ER74" i="75"/>
  <c r="EQ74" i="75"/>
  <c r="EP74" i="75"/>
  <c r="EO74" i="75"/>
  <c r="EN74" i="75"/>
  <c r="EM74" i="75"/>
  <c r="EL74" i="75"/>
  <c r="EK74" i="75"/>
  <c r="EJ74" i="75"/>
  <c r="EE74" i="75"/>
  <c r="ED74" i="75"/>
  <c r="EC74" i="75"/>
  <c r="EB74" i="75"/>
  <c r="EA74" i="75"/>
  <c r="DZ74" i="75"/>
  <c r="DY74" i="75"/>
  <c r="DX74" i="75"/>
  <c r="DW74" i="75"/>
  <c r="DV74" i="75"/>
  <c r="DU74" i="75"/>
  <c r="DT74" i="75"/>
  <c r="DS74" i="75"/>
  <c r="DN74" i="75"/>
  <c r="DM74" i="75"/>
  <c r="DL74" i="75"/>
  <c r="DK74" i="75"/>
  <c r="DJ74" i="75"/>
  <c r="DI74" i="75"/>
  <c r="DH74" i="75"/>
  <c r="DG74" i="75"/>
  <c r="DF74" i="75"/>
  <c r="DE74" i="75"/>
  <c r="DD74" i="75"/>
  <c r="DC74" i="75"/>
  <c r="DB74" i="75"/>
  <c r="CX74" i="75"/>
  <c r="CW74" i="75"/>
  <c r="CV74" i="75"/>
  <c r="CU74" i="75"/>
  <c r="CT74" i="75"/>
  <c r="CS74" i="75"/>
  <c r="CR74" i="75"/>
  <c r="CQ74" i="75"/>
  <c r="CP74" i="75"/>
  <c r="CO74" i="75"/>
  <c r="CN74" i="75"/>
  <c r="CM74" i="75"/>
  <c r="CL74" i="75"/>
  <c r="CK74" i="75"/>
  <c r="CF74" i="75"/>
  <c r="CE74" i="75"/>
  <c r="CD74" i="75"/>
  <c r="CC74" i="75"/>
  <c r="CB74" i="75"/>
  <c r="CA74" i="75"/>
  <c r="BZ74" i="75"/>
  <c r="BY74" i="75"/>
  <c r="BX74" i="75"/>
  <c r="BW74" i="75"/>
  <c r="BV74" i="75"/>
  <c r="BU74" i="75"/>
  <c r="BT74" i="75"/>
  <c r="BO74" i="75"/>
  <c r="BN74" i="75"/>
  <c r="BM74" i="75"/>
  <c r="BL74" i="75"/>
  <c r="BK74" i="75"/>
  <c r="BJ74" i="75"/>
  <c r="BI74" i="75"/>
  <c r="BH74" i="75"/>
  <c r="BG74" i="75"/>
  <c r="BF74" i="75"/>
  <c r="BE74" i="75"/>
  <c r="BD74" i="75"/>
  <c r="BC74" i="75"/>
  <c r="AV74" i="75"/>
  <c r="AU74" i="75"/>
  <c r="AT74" i="75"/>
  <c r="AS74" i="75"/>
  <c r="AR74" i="75"/>
  <c r="AQ74" i="75"/>
  <c r="AP74" i="75"/>
  <c r="AO74" i="75"/>
  <c r="AN74" i="75"/>
  <c r="AM74" i="75"/>
  <c r="AL74" i="75"/>
  <c r="AG74" i="75"/>
  <c r="AF74" i="75"/>
  <c r="AE74" i="75"/>
  <c r="AD74" i="75"/>
  <c r="AC74" i="75"/>
  <c r="AB74" i="75"/>
  <c r="AA74" i="75"/>
  <c r="Z74" i="75"/>
  <c r="Y74" i="75"/>
  <c r="X74" i="75"/>
  <c r="W74" i="75"/>
  <c r="V74" i="75"/>
  <c r="U74" i="75"/>
  <c r="Q74" i="75"/>
  <c r="P74" i="75"/>
  <c r="O74" i="75"/>
  <c r="N74" i="75"/>
  <c r="M74" i="75"/>
  <c r="L74" i="75"/>
  <c r="K74" i="75"/>
  <c r="J74" i="75"/>
  <c r="I74" i="75"/>
  <c r="H74" i="75"/>
  <c r="G74" i="75"/>
  <c r="F74" i="75"/>
  <c r="E74" i="75"/>
  <c r="D74" i="75"/>
  <c r="IT73" i="75"/>
  <c r="IS73" i="75"/>
  <c r="IR73" i="75"/>
  <c r="IQ73" i="75"/>
  <c r="IP73" i="75"/>
  <c r="IO73" i="75"/>
  <c r="IN73" i="75"/>
  <c r="IM73" i="75"/>
  <c r="IL73" i="75"/>
  <c r="IK73" i="75"/>
  <c r="IJ73" i="75"/>
  <c r="II73" i="75"/>
  <c r="IH73" i="75"/>
  <c r="IC73" i="75"/>
  <c r="IB73" i="75"/>
  <c r="IA73" i="75"/>
  <c r="HZ73" i="75"/>
  <c r="HY73" i="75"/>
  <c r="HX73" i="75"/>
  <c r="HW73" i="75"/>
  <c r="HV73" i="75"/>
  <c r="HU73" i="75"/>
  <c r="HT73" i="75"/>
  <c r="HS73" i="75"/>
  <c r="HR73" i="75"/>
  <c r="HQ73" i="75"/>
  <c r="HL73" i="75"/>
  <c r="HK73" i="75"/>
  <c r="HJ73" i="75"/>
  <c r="HI73" i="75"/>
  <c r="HH73" i="75"/>
  <c r="HG73" i="75"/>
  <c r="HF73" i="75"/>
  <c r="HE73" i="75"/>
  <c r="HD73" i="75"/>
  <c r="HC73" i="75"/>
  <c r="HB73" i="75"/>
  <c r="HA73" i="75"/>
  <c r="GZ73" i="75"/>
  <c r="GU73" i="75"/>
  <c r="GT73" i="75"/>
  <c r="GS73" i="75"/>
  <c r="GR73" i="75"/>
  <c r="GQ73" i="75"/>
  <c r="GP73" i="75"/>
  <c r="GO73" i="75"/>
  <c r="GN73" i="75"/>
  <c r="GM73" i="75"/>
  <c r="GL73" i="75"/>
  <c r="GK73" i="75"/>
  <c r="GJ73" i="75"/>
  <c r="GI73" i="75"/>
  <c r="GD73" i="75"/>
  <c r="GC73" i="75"/>
  <c r="GB73" i="75"/>
  <c r="GA73" i="75"/>
  <c r="FZ73" i="75"/>
  <c r="FY73" i="75"/>
  <c r="FX73" i="75"/>
  <c r="FW73" i="75"/>
  <c r="FV73" i="75"/>
  <c r="FU73" i="75"/>
  <c r="FT73" i="75"/>
  <c r="FS73" i="75"/>
  <c r="FR73" i="75"/>
  <c r="FM73" i="75"/>
  <c r="FL73" i="75"/>
  <c r="FK73" i="75"/>
  <c r="FJ73" i="75"/>
  <c r="FI73" i="75"/>
  <c r="FH73" i="75"/>
  <c r="FG73" i="75"/>
  <c r="FF73" i="75"/>
  <c r="FE73" i="75"/>
  <c r="FD73" i="75"/>
  <c r="FC73" i="75"/>
  <c r="FB73" i="75"/>
  <c r="FA73" i="75"/>
  <c r="EV73" i="75"/>
  <c r="EU73" i="75"/>
  <c r="ET73" i="75"/>
  <c r="ES73" i="75"/>
  <c r="ER73" i="75"/>
  <c r="EQ73" i="75"/>
  <c r="EP73" i="75"/>
  <c r="EO73" i="75"/>
  <c r="EN73" i="75"/>
  <c r="EM73" i="75"/>
  <c r="EL73" i="75"/>
  <c r="EK73" i="75"/>
  <c r="EJ73" i="75"/>
  <c r="EE73" i="75"/>
  <c r="ED73" i="75"/>
  <c r="EC73" i="75"/>
  <c r="EB73" i="75"/>
  <c r="EA73" i="75"/>
  <c r="DZ73" i="75"/>
  <c r="DY73" i="75"/>
  <c r="DX73" i="75"/>
  <c r="DW73" i="75"/>
  <c r="DV73" i="75"/>
  <c r="DU73" i="75"/>
  <c r="DT73" i="75"/>
  <c r="DS73" i="75"/>
  <c r="DN73" i="75"/>
  <c r="DM73" i="75"/>
  <c r="DL73" i="75"/>
  <c r="DK73" i="75"/>
  <c r="DJ73" i="75"/>
  <c r="DI73" i="75"/>
  <c r="DH73" i="75"/>
  <c r="DG73" i="75"/>
  <c r="DF73" i="75"/>
  <c r="DE73" i="75"/>
  <c r="DD73" i="75"/>
  <c r="DC73" i="75"/>
  <c r="DB73" i="75"/>
  <c r="CX73" i="75"/>
  <c r="CW73" i="75"/>
  <c r="CV73" i="75"/>
  <c r="CU73" i="75"/>
  <c r="CT73" i="75"/>
  <c r="CS73" i="75"/>
  <c r="CR73" i="75"/>
  <c r="CQ73" i="75"/>
  <c r="CP73" i="75"/>
  <c r="CO73" i="75"/>
  <c r="CN73" i="75"/>
  <c r="CM73" i="75"/>
  <c r="CL73" i="75"/>
  <c r="CK73" i="75"/>
  <c r="CF73" i="75"/>
  <c r="CE73" i="75"/>
  <c r="CD73" i="75"/>
  <c r="CC73" i="75"/>
  <c r="CB73" i="75"/>
  <c r="CA73" i="75"/>
  <c r="BZ73" i="75"/>
  <c r="BY73" i="75"/>
  <c r="BX73" i="75"/>
  <c r="BW73" i="75"/>
  <c r="BV73" i="75"/>
  <c r="BU73" i="75"/>
  <c r="BT73" i="75"/>
  <c r="BO73" i="75"/>
  <c r="BN73" i="75"/>
  <c r="BM73" i="75"/>
  <c r="BL73" i="75"/>
  <c r="BK73" i="75"/>
  <c r="BJ73" i="75"/>
  <c r="BI73" i="75"/>
  <c r="BH73" i="75"/>
  <c r="BG73" i="75"/>
  <c r="BF73" i="75"/>
  <c r="BE73" i="75"/>
  <c r="BD73" i="75"/>
  <c r="BC73" i="75"/>
  <c r="AV73" i="75"/>
  <c r="AU73" i="75"/>
  <c r="AT73" i="75"/>
  <c r="AS73" i="75"/>
  <c r="AR73" i="75"/>
  <c r="AQ73" i="75"/>
  <c r="AP73" i="75"/>
  <c r="AO73" i="75"/>
  <c r="AN73" i="75"/>
  <c r="AM73" i="75"/>
  <c r="AL73" i="75"/>
  <c r="AG73" i="75"/>
  <c r="AF73" i="75"/>
  <c r="AE73" i="75"/>
  <c r="AD73" i="75"/>
  <c r="AC73" i="75"/>
  <c r="AB73" i="75"/>
  <c r="AA73" i="75"/>
  <c r="Z73" i="75"/>
  <c r="Y73" i="75"/>
  <c r="X73" i="75"/>
  <c r="W73" i="75"/>
  <c r="V73" i="75"/>
  <c r="U73" i="75"/>
  <c r="Q73" i="75"/>
  <c r="P73" i="75"/>
  <c r="O73" i="75"/>
  <c r="N73" i="75"/>
  <c r="M73" i="75"/>
  <c r="L73" i="75"/>
  <c r="K73" i="75"/>
  <c r="J73" i="75"/>
  <c r="I73" i="75"/>
  <c r="H73" i="75"/>
  <c r="G73" i="75"/>
  <c r="F73" i="75"/>
  <c r="E73" i="75"/>
  <c r="D73" i="75"/>
  <c r="IT72" i="75"/>
  <c r="IS72" i="75"/>
  <c r="IR72" i="75"/>
  <c r="IQ72" i="75"/>
  <c r="IP72" i="75"/>
  <c r="IO72" i="75"/>
  <c r="IN72" i="75"/>
  <c r="IM72" i="75"/>
  <c r="IL72" i="75"/>
  <c r="IK72" i="75"/>
  <c r="IJ72" i="75"/>
  <c r="II72" i="75"/>
  <c r="IH72" i="75"/>
  <c r="IC72" i="75"/>
  <c r="IB72" i="75"/>
  <c r="IA72" i="75"/>
  <c r="HZ72" i="75"/>
  <c r="HY72" i="75"/>
  <c r="HX72" i="75"/>
  <c r="HW72" i="75"/>
  <c r="HV72" i="75"/>
  <c r="HU72" i="75"/>
  <c r="HT72" i="75"/>
  <c r="HS72" i="75"/>
  <c r="HR72" i="75"/>
  <c r="HQ72" i="75"/>
  <c r="HL72" i="75"/>
  <c r="HK72" i="75"/>
  <c r="HJ72" i="75"/>
  <c r="HI72" i="75"/>
  <c r="HH72" i="75"/>
  <c r="HG72" i="75"/>
  <c r="HF72" i="75"/>
  <c r="HE72" i="75"/>
  <c r="HD72" i="75"/>
  <c r="HC72" i="75"/>
  <c r="HB72" i="75"/>
  <c r="HA72" i="75"/>
  <c r="GZ72" i="75"/>
  <c r="GU72" i="75"/>
  <c r="GT72" i="75"/>
  <c r="GS72" i="75"/>
  <c r="GR72" i="75"/>
  <c r="GQ72" i="75"/>
  <c r="GP72" i="75"/>
  <c r="GO72" i="75"/>
  <c r="GN72" i="75"/>
  <c r="GM72" i="75"/>
  <c r="GL72" i="75"/>
  <c r="GK72" i="75"/>
  <c r="GJ72" i="75"/>
  <c r="GI72" i="75"/>
  <c r="GD72" i="75"/>
  <c r="GC72" i="75"/>
  <c r="GB72" i="75"/>
  <c r="GA72" i="75"/>
  <c r="FZ72" i="75"/>
  <c r="FY72" i="75"/>
  <c r="FX72" i="75"/>
  <c r="FW72" i="75"/>
  <c r="FV72" i="75"/>
  <c r="FU72" i="75"/>
  <c r="FT72" i="75"/>
  <c r="FS72" i="75"/>
  <c r="FR72" i="75"/>
  <c r="FM72" i="75"/>
  <c r="FL72" i="75"/>
  <c r="FK72" i="75"/>
  <c r="FJ72" i="75"/>
  <c r="FI72" i="75"/>
  <c r="FH72" i="75"/>
  <c r="FG72" i="75"/>
  <c r="FF72" i="75"/>
  <c r="FE72" i="75"/>
  <c r="FD72" i="75"/>
  <c r="FC72" i="75"/>
  <c r="FB72" i="75"/>
  <c r="FA72" i="75"/>
  <c r="EV72" i="75"/>
  <c r="EU72" i="75"/>
  <c r="ET72" i="75"/>
  <c r="ES72" i="75"/>
  <c r="ER72" i="75"/>
  <c r="EQ72" i="75"/>
  <c r="EP72" i="75"/>
  <c r="EO72" i="75"/>
  <c r="EN72" i="75"/>
  <c r="EM72" i="75"/>
  <c r="EL72" i="75"/>
  <c r="EK72" i="75"/>
  <c r="EJ72" i="75"/>
  <c r="EE72" i="75"/>
  <c r="ED72" i="75"/>
  <c r="EC72" i="75"/>
  <c r="EB72" i="75"/>
  <c r="EA72" i="75"/>
  <c r="DZ72" i="75"/>
  <c r="DY72" i="75"/>
  <c r="DX72" i="75"/>
  <c r="DW72" i="75"/>
  <c r="DV72" i="75"/>
  <c r="DU72" i="75"/>
  <c r="DT72" i="75"/>
  <c r="DS72" i="75"/>
  <c r="DN72" i="75"/>
  <c r="DM72" i="75"/>
  <c r="DL72" i="75"/>
  <c r="DK72" i="75"/>
  <c r="DJ72" i="75"/>
  <c r="DI72" i="75"/>
  <c r="DH72" i="75"/>
  <c r="DG72" i="75"/>
  <c r="DF72" i="75"/>
  <c r="DE72" i="75"/>
  <c r="DD72" i="75"/>
  <c r="DC72" i="75"/>
  <c r="DB72" i="75"/>
  <c r="CX72" i="75"/>
  <c r="CW72" i="75"/>
  <c r="CV72" i="75"/>
  <c r="CU72" i="75"/>
  <c r="CT72" i="75"/>
  <c r="CS72" i="75"/>
  <c r="CR72" i="75"/>
  <c r="CQ72" i="75"/>
  <c r="CP72" i="75"/>
  <c r="CO72" i="75"/>
  <c r="CN72" i="75"/>
  <c r="CM72" i="75"/>
  <c r="CL72" i="75"/>
  <c r="CK72" i="75"/>
  <c r="CF72" i="75"/>
  <c r="CE72" i="75"/>
  <c r="CD72" i="75"/>
  <c r="CC72" i="75"/>
  <c r="CB72" i="75"/>
  <c r="CA72" i="75"/>
  <c r="BZ72" i="75"/>
  <c r="BY72" i="75"/>
  <c r="BX72" i="75"/>
  <c r="BW72" i="75"/>
  <c r="BV72" i="75"/>
  <c r="BU72" i="75"/>
  <c r="BT72" i="75"/>
  <c r="BO72" i="75"/>
  <c r="BN72" i="75"/>
  <c r="BM72" i="75"/>
  <c r="BL72" i="75"/>
  <c r="BK72" i="75"/>
  <c r="BJ72" i="75"/>
  <c r="BI72" i="75"/>
  <c r="BH72" i="75"/>
  <c r="BG72" i="75"/>
  <c r="BF72" i="75"/>
  <c r="BE72" i="75"/>
  <c r="BD72" i="75"/>
  <c r="BC72" i="75"/>
  <c r="AV72" i="75"/>
  <c r="AU72" i="75"/>
  <c r="AT72" i="75"/>
  <c r="AS72" i="75"/>
  <c r="AR72" i="75"/>
  <c r="AQ72" i="75"/>
  <c r="AP72" i="75"/>
  <c r="AO72" i="75"/>
  <c r="AN72" i="75"/>
  <c r="AM72" i="75"/>
  <c r="AL72" i="75"/>
  <c r="AG72" i="75"/>
  <c r="AF72" i="75"/>
  <c r="AE72" i="75"/>
  <c r="AD72" i="75"/>
  <c r="AC72" i="75"/>
  <c r="AB72" i="75"/>
  <c r="AA72" i="75"/>
  <c r="Z72" i="75"/>
  <c r="Y72" i="75"/>
  <c r="X72" i="75"/>
  <c r="W72" i="75"/>
  <c r="V72" i="75"/>
  <c r="U72" i="75"/>
  <c r="Q72" i="75"/>
  <c r="P72" i="75"/>
  <c r="O72" i="75"/>
  <c r="N72" i="75"/>
  <c r="M72" i="75"/>
  <c r="L72" i="75"/>
  <c r="K72" i="75"/>
  <c r="J72" i="75"/>
  <c r="I72" i="75"/>
  <c r="H72" i="75"/>
  <c r="G72" i="75"/>
  <c r="F72" i="75"/>
  <c r="E72" i="75"/>
  <c r="D72" i="75"/>
  <c r="IT71" i="75"/>
  <c r="IS71" i="75"/>
  <c r="IR71" i="75"/>
  <c r="IQ71" i="75"/>
  <c r="IP71" i="75"/>
  <c r="IO71" i="75"/>
  <c r="IN71" i="75"/>
  <c r="IM71" i="75"/>
  <c r="IL71" i="75"/>
  <c r="IK71" i="75"/>
  <c r="IJ71" i="75"/>
  <c r="II71" i="75"/>
  <c r="IH71" i="75"/>
  <c r="IC71" i="75"/>
  <c r="IB71" i="75"/>
  <c r="IA71" i="75"/>
  <c r="HZ71" i="75"/>
  <c r="HY71" i="75"/>
  <c r="HX71" i="75"/>
  <c r="HW71" i="75"/>
  <c r="HV71" i="75"/>
  <c r="HU71" i="75"/>
  <c r="HT71" i="75"/>
  <c r="HS71" i="75"/>
  <c r="HR71" i="75"/>
  <c r="HQ71" i="75"/>
  <c r="HL71" i="75"/>
  <c r="HK71" i="75"/>
  <c r="HJ71" i="75"/>
  <c r="HI71" i="75"/>
  <c r="HH71" i="75"/>
  <c r="HG71" i="75"/>
  <c r="HF71" i="75"/>
  <c r="HE71" i="75"/>
  <c r="HD71" i="75"/>
  <c r="HC71" i="75"/>
  <c r="HB71" i="75"/>
  <c r="HA71" i="75"/>
  <c r="GZ71" i="75"/>
  <c r="GU71" i="75"/>
  <c r="GT71" i="75"/>
  <c r="GS71" i="75"/>
  <c r="GR71" i="75"/>
  <c r="GQ71" i="75"/>
  <c r="GP71" i="75"/>
  <c r="GO71" i="75"/>
  <c r="GN71" i="75"/>
  <c r="GM71" i="75"/>
  <c r="GL71" i="75"/>
  <c r="GK71" i="75"/>
  <c r="GJ71" i="75"/>
  <c r="GI71" i="75"/>
  <c r="GD71" i="75"/>
  <c r="GC71" i="75"/>
  <c r="GB71" i="75"/>
  <c r="GA71" i="75"/>
  <c r="FZ71" i="75"/>
  <c r="FY71" i="75"/>
  <c r="FX71" i="75"/>
  <c r="FW71" i="75"/>
  <c r="FV71" i="75"/>
  <c r="FU71" i="75"/>
  <c r="FT71" i="75"/>
  <c r="FS71" i="75"/>
  <c r="FR71" i="75"/>
  <c r="FM71" i="75"/>
  <c r="FL71" i="75"/>
  <c r="FK71" i="75"/>
  <c r="FJ71" i="75"/>
  <c r="FI71" i="75"/>
  <c r="FH71" i="75"/>
  <c r="FG71" i="75"/>
  <c r="FF71" i="75"/>
  <c r="FE71" i="75"/>
  <c r="FD71" i="75"/>
  <c r="FC71" i="75"/>
  <c r="FB71" i="75"/>
  <c r="FA71" i="75"/>
  <c r="EV71" i="75"/>
  <c r="EU71" i="75"/>
  <c r="ET71" i="75"/>
  <c r="ES71" i="75"/>
  <c r="ER71" i="75"/>
  <c r="EQ71" i="75"/>
  <c r="EP71" i="75"/>
  <c r="EO71" i="75"/>
  <c r="EN71" i="75"/>
  <c r="EM71" i="75"/>
  <c r="EL71" i="75"/>
  <c r="EK71" i="75"/>
  <c r="EJ71" i="75"/>
  <c r="EE71" i="75"/>
  <c r="ED71" i="75"/>
  <c r="EC71" i="75"/>
  <c r="EB71" i="75"/>
  <c r="EA71" i="75"/>
  <c r="DZ71" i="75"/>
  <c r="DY71" i="75"/>
  <c r="DX71" i="75"/>
  <c r="DW71" i="75"/>
  <c r="DV71" i="75"/>
  <c r="DU71" i="75"/>
  <c r="DT71" i="75"/>
  <c r="DS71" i="75"/>
  <c r="DN71" i="75"/>
  <c r="DM71" i="75"/>
  <c r="DL71" i="75"/>
  <c r="DK71" i="75"/>
  <c r="DJ71" i="75"/>
  <c r="DI71" i="75"/>
  <c r="DH71" i="75"/>
  <c r="DG71" i="75"/>
  <c r="DF71" i="75"/>
  <c r="DE71" i="75"/>
  <c r="DD71" i="75"/>
  <c r="DC71" i="75"/>
  <c r="DB71" i="75"/>
  <c r="CX71" i="75"/>
  <c r="CW71" i="75"/>
  <c r="CV71" i="75"/>
  <c r="CU71" i="75"/>
  <c r="CT71" i="75"/>
  <c r="CS71" i="75"/>
  <c r="CR71" i="75"/>
  <c r="CQ71" i="75"/>
  <c r="CP71" i="75"/>
  <c r="CO71" i="75"/>
  <c r="CN71" i="75"/>
  <c r="CM71" i="75"/>
  <c r="CL71" i="75"/>
  <c r="CK71" i="75"/>
  <c r="CF71" i="75"/>
  <c r="CE71" i="75"/>
  <c r="CD71" i="75"/>
  <c r="CC71" i="75"/>
  <c r="CB71" i="75"/>
  <c r="CA71" i="75"/>
  <c r="BZ71" i="75"/>
  <c r="BY71" i="75"/>
  <c r="BX71" i="75"/>
  <c r="BW71" i="75"/>
  <c r="BV71" i="75"/>
  <c r="BU71" i="75"/>
  <c r="BT71" i="75"/>
  <c r="BO71" i="75"/>
  <c r="BN71" i="75"/>
  <c r="BM71" i="75"/>
  <c r="BL71" i="75"/>
  <c r="BK71" i="75"/>
  <c r="BJ71" i="75"/>
  <c r="BI71" i="75"/>
  <c r="BH71" i="75"/>
  <c r="BG71" i="75"/>
  <c r="BF71" i="75"/>
  <c r="BE71" i="75"/>
  <c r="BD71" i="75"/>
  <c r="BC71" i="75"/>
  <c r="AV71" i="75"/>
  <c r="AU71" i="75"/>
  <c r="AT71" i="75"/>
  <c r="AS71" i="75"/>
  <c r="AR71" i="75"/>
  <c r="AQ71" i="75"/>
  <c r="AP71" i="75"/>
  <c r="AO71" i="75"/>
  <c r="AN71" i="75"/>
  <c r="AM71" i="75"/>
  <c r="AL71" i="75"/>
  <c r="AG71" i="75"/>
  <c r="AF71" i="75"/>
  <c r="AE71" i="75"/>
  <c r="AD71" i="75"/>
  <c r="AC71" i="75"/>
  <c r="AB71" i="75"/>
  <c r="AA71" i="75"/>
  <c r="Z71" i="75"/>
  <c r="Y71" i="75"/>
  <c r="X71" i="75"/>
  <c r="W71" i="75"/>
  <c r="V71" i="75"/>
  <c r="U71" i="75"/>
  <c r="Q71" i="75"/>
  <c r="P71" i="75"/>
  <c r="O71" i="75"/>
  <c r="N71" i="75"/>
  <c r="M71" i="75"/>
  <c r="L71" i="75"/>
  <c r="K71" i="75"/>
  <c r="J71" i="75"/>
  <c r="I71" i="75"/>
  <c r="H71" i="75"/>
  <c r="G71" i="75"/>
  <c r="F71" i="75"/>
  <c r="E71" i="75"/>
  <c r="D71" i="75"/>
  <c r="IT70" i="75"/>
  <c r="IS70" i="75"/>
  <c r="IR70" i="75"/>
  <c r="IQ70" i="75"/>
  <c r="IP70" i="75"/>
  <c r="IO70" i="75"/>
  <c r="IN70" i="75"/>
  <c r="IM70" i="75"/>
  <c r="IL70" i="75"/>
  <c r="IK70" i="75"/>
  <c r="IJ70" i="75"/>
  <c r="II70" i="75"/>
  <c r="IH70" i="75"/>
  <c r="IC70" i="75"/>
  <c r="IB70" i="75"/>
  <c r="IA70" i="75"/>
  <c r="HZ70" i="75"/>
  <c r="HY70" i="75"/>
  <c r="HX70" i="75"/>
  <c r="HW70" i="75"/>
  <c r="HV70" i="75"/>
  <c r="HU70" i="75"/>
  <c r="HT70" i="75"/>
  <c r="HS70" i="75"/>
  <c r="HR70" i="75"/>
  <c r="HQ70" i="75"/>
  <c r="HL70" i="75"/>
  <c r="HK70" i="75"/>
  <c r="HJ70" i="75"/>
  <c r="HI70" i="75"/>
  <c r="HH70" i="75"/>
  <c r="HG70" i="75"/>
  <c r="HF70" i="75"/>
  <c r="HE70" i="75"/>
  <c r="HD70" i="75"/>
  <c r="HC70" i="75"/>
  <c r="HB70" i="75"/>
  <c r="HA70" i="75"/>
  <c r="GZ70" i="75"/>
  <c r="GU70" i="75"/>
  <c r="GT70" i="75"/>
  <c r="GS70" i="75"/>
  <c r="GR70" i="75"/>
  <c r="GQ70" i="75"/>
  <c r="GP70" i="75"/>
  <c r="GO70" i="75"/>
  <c r="GN70" i="75"/>
  <c r="GM70" i="75"/>
  <c r="GL70" i="75"/>
  <c r="GK70" i="75"/>
  <c r="GJ70" i="75"/>
  <c r="GI70" i="75"/>
  <c r="GD70" i="75"/>
  <c r="GC70" i="75"/>
  <c r="GB70" i="75"/>
  <c r="GA70" i="75"/>
  <c r="FZ70" i="75"/>
  <c r="FY70" i="75"/>
  <c r="FX70" i="75"/>
  <c r="FW70" i="75"/>
  <c r="FV70" i="75"/>
  <c r="FU70" i="75"/>
  <c r="FT70" i="75"/>
  <c r="FS70" i="75"/>
  <c r="FR70" i="75"/>
  <c r="FM70" i="75"/>
  <c r="FL70" i="75"/>
  <c r="FK70" i="75"/>
  <c r="FJ70" i="75"/>
  <c r="FI70" i="75"/>
  <c r="FH70" i="75"/>
  <c r="FG70" i="75"/>
  <c r="FF70" i="75"/>
  <c r="FE70" i="75"/>
  <c r="FD70" i="75"/>
  <c r="FC70" i="75"/>
  <c r="FB70" i="75"/>
  <c r="FA70" i="75"/>
  <c r="EV70" i="75"/>
  <c r="EU70" i="75"/>
  <c r="ET70" i="75"/>
  <c r="ES70" i="75"/>
  <c r="ER70" i="75"/>
  <c r="EQ70" i="75"/>
  <c r="EP70" i="75"/>
  <c r="EO70" i="75"/>
  <c r="EN70" i="75"/>
  <c r="EM70" i="75"/>
  <c r="EL70" i="75"/>
  <c r="EK70" i="75"/>
  <c r="EJ70" i="75"/>
  <c r="EE70" i="75"/>
  <c r="ED70" i="75"/>
  <c r="EC70" i="75"/>
  <c r="EB70" i="75"/>
  <c r="EA70" i="75"/>
  <c r="DZ70" i="75"/>
  <c r="DY70" i="75"/>
  <c r="DX70" i="75"/>
  <c r="DW70" i="75"/>
  <c r="DV70" i="75"/>
  <c r="DU70" i="75"/>
  <c r="DT70" i="75"/>
  <c r="DS70" i="75"/>
  <c r="DN70" i="75"/>
  <c r="DM70" i="75"/>
  <c r="DL70" i="75"/>
  <c r="DK70" i="75"/>
  <c r="DJ70" i="75"/>
  <c r="DI70" i="75"/>
  <c r="DH70" i="75"/>
  <c r="DG70" i="75"/>
  <c r="DF70" i="75"/>
  <c r="DE70" i="75"/>
  <c r="DD70" i="75"/>
  <c r="DC70" i="75"/>
  <c r="DB70" i="75"/>
  <c r="CX70" i="75"/>
  <c r="CW70" i="75"/>
  <c r="CV70" i="75"/>
  <c r="CU70" i="75"/>
  <c r="CT70" i="75"/>
  <c r="CS70" i="75"/>
  <c r="CR70" i="75"/>
  <c r="CQ70" i="75"/>
  <c r="CP70" i="75"/>
  <c r="CO70" i="75"/>
  <c r="CN70" i="75"/>
  <c r="CM70" i="75"/>
  <c r="CL70" i="75"/>
  <c r="CK70" i="75"/>
  <c r="CF70" i="75"/>
  <c r="CE70" i="75"/>
  <c r="CD70" i="75"/>
  <c r="CC70" i="75"/>
  <c r="CB70" i="75"/>
  <c r="CA70" i="75"/>
  <c r="BZ70" i="75"/>
  <c r="BY70" i="75"/>
  <c r="BX70" i="75"/>
  <c r="BW70" i="75"/>
  <c r="BV70" i="75"/>
  <c r="BU70" i="75"/>
  <c r="BT70" i="75"/>
  <c r="BO70" i="75"/>
  <c r="BN70" i="75"/>
  <c r="BM70" i="75"/>
  <c r="BL70" i="75"/>
  <c r="BK70" i="75"/>
  <c r="BJ70" i="75"/>
  <c r="BI70" i="75"/>
  <c r="BH70" i="75"/>
  <c r="BG70" i="75"/>
  <c r="BF70" i="75"/>
  <c r="BE70" i="75"/>
  <c r="BD70" i="75"/>
  <c r="BC70" i="75"/>
  <c r="AV70" i="75"/>
  <c r="AU70" i="75"/>
  <c r="AT70" i="75"/>
  <c r="AS70" i="75"/>
  <c r="AR70" i="75"/>
  <c r="AQ70" i="75"/>
  <c r="AP70" i="75"/>
  <c r="AO70" i="75"/>
  <c r="AN70" i="75"/>
  <c r="AM70" i="75"/>
  <c r="AL70" i="75"/>
  <c r="AG70" i="75"/>
  <c r="AF70" i="75"/>
  <c r="AE70" i="75"/>
  <c r="AD70" i="75"/>
  <c r="AC70" i="75"/>
  <c r="AB70" i="75"/>
  <c r="AA70" i="75"/>
  <c r="Z70" i="75"/>
  <c r="Y70" i="75"/>
  <c r="X70" i="75"/>
  <c r="W70" i="75"/>
  <c r="V70" i="75"/>
  <c r="U70" i="75"/>
  <c r="Q70" i="75"/>
  <c r="P70" i="75"/>
  <c r="O70" i="75"/>
  <c r="N70" i="75"/>
  <c r="M70" i="75"/>
  <c r="L70" i="75"/>
  <c r="K70" i="75"/>
  <c r="J70" i="75"/>
  <c r="I70" i="75"/>
  <c r="H70" i="75"/>
  <c r="G70" i="75"/>
  <c r="F70" i="75"/>
  <c r="E70" i="75"/>
  <c r="D70" i="75"/>
  <c r="IT69" i="75"/>
  <c r="IS69" i="75"/>
  <c r="IR69" i="75"/>
  <c r="IQ69" i="75"/>
  <c r="IP69" i="75"/>
  <c r="IO69" i="75"/>
  <c r="IN69" i="75"/>
  <c r="IM69" i="75"/>
  <c r="IL69" i="75"/>
  <c r="IK69" i="75"/>
  <c r="IJ69" i="75"/>
  <c r="II69" i="75"/>
  <c r="IH69" i="75"/>
  <c r="IC69" i="75"/>
  <c r="IB69" i="75"/>
  <c r="IA69" i="75"/>
  <c r="HZ69" i="75"/>
  <c r="HY69" i="75"/>
  <c r="HX69" i="75"/>
  <c r="HW69" i="75"/>
  <c r="HV69" i="75"/>
  <c r="HU69" i="75"/>
  <c r="HT69" i="75"/>
  <c r="HS69" i="75"/>
  <c r="HR69" i="75"/>
  <c r="HQ69" i="75"/>
  <c r="HL69" i="75"/>
  <c r="HK69" i="75"/>
  <c r="HJ69" i="75"/>
  <c r="HI69" i="75"/>
  <c r="HH69" i="75"/>
  <c r="HG69" i="75"/>
  <c r="HF69" i="75"/>
  <c r="HE69" i="75"/>
  <c r="HD69" i="75"/>
  <c r="HC69" i="75"/>
  <c r="HB69" i="75"/>
  <c r="HA69" i="75"/>
  <c r="GZ69" i="75"/>
  <c r="GU69" i="75"/>
  <c r="GT69" i="75"/>
  <c r="GS69" i="75"/>
  <c r="GR69" i="75"/>
  <c r="GQ69" i="75"/>
  <c r="GP69" i="75"/>
  <c r="GO69" i="75"/>
  <c r="GN69" i="75"/>
  <c r="GM69" i="75"/>
  <c r="GL69" i="75"/>
  <c r="GK69" i="75"/>
  <c r="GJ69" i="75"/>
  <c r="GI69" i="75"/>
  <c r="GD69" i="75"/>
  <c r="GC69" i="75"/>
  <c r="GB69" i="75"/>
  <c r="GA69" i="75"/>
  <c r="FZ69" i="75"/>
  <c r="FY69" i="75"/>
  <c r="FX69" i="75"/>
  <c r="FW69" i="75"/>
  <c r="FV69" i="75"/>
  <c r="FU69" i="75"/>
  <c r="FT69" i="75"/>
  <c r="FS69" i="75"/>
  <c r="FR69" i="75"/>
  <c r="FM69" i="75"/>
  <c r="FL69" i="75"/>
  <c r="FK69" i="75"/>
  <c r="FJ69" i="75"/>
  <c r="FI69" i="75"/>
  <c r="FH69" i="75"/>
  <c r="FG69" i="75"/>
  <c r="FF69" i="75"/>
  <c r="FE69" i="75"/>
  <c r="FD69" i="75"/>
  <c r="FC69" i="75"/>
  <c r="FB69" i="75"/>
  <c r="FA69" i="75"/>
  <c r="EV69" i="75"/>
  <c r="EU69" i="75"/>
  <c r="ET69" i="75"/>
  <c r="ES69" i="75"/>
  <c r="ER69" i="75"/>
  <c r="EQ69" i="75"/>
  <c r="EP69" i="75"/>
  <c r="EO69" i="75"/>
  <c r="EN69" i="75"/>
  <c r="EM69" i="75"/>
  <c r="EL69" i="75"/>
  <c r="EK69" i="75"/>
  <c r="EJ69" i="75"/>
  <c r="EE69" i="75"/>
  <c r="ED69" i="75"/>
  <c r="EC69" i="75"/>
  <c r="EB69" i="75"/>
  <c r="EA69" i="75"/>
  <c r="DZ69" i="75"/>
  <c r="DY69" i="75"/>
  <c r="DX69" i="75"/>
  <c r="DW69" i="75"/>
  <c r="DV69" i="75"/>
  <c r="DU69" i="75"/>
  <c r="DT69" i="75"/>
  <c r="DS69" i="75"/>
  <c r="DN69" i="75"/>
  <c r="DM69" i="75"/>
  <c r="DL69" i="75"/>
  <c r="DK69" i="75"/>
  <c r="DJ69" i="75"/>
  <c r="DI69" i="75"/>
  <c r="DH69" i="75"/>
  <c r="DG69" i="75"/>
  <c r="DF69" i="75"/>
  <c r="DE69" i="75"/>
  <c r="DD69" i="75"/>
  <c r="DC69" i="75"/>
  <c r="DB69" i="75"/>
  <c r="CX69" i="75"/>
  <c r="CW69" i="75"/>
  <c r="CV69" i="75"/>
  <c r="CU69" i="75"/>
  <c r="CT69" i="75"/>
  <c r="CS69" i="75"/>
  <c r="CR69" i="75"/>
  <c r="CQ69" i="75"/>
  <c r="CP69" i="75"/>
  <c r="CO69" i="75"/>
  <c r="CN69" i="75"/>
  <c r="CM69" i="75"/>
  <c r="CL69" i="75"/>
  <c r="CK69" i="75"/>
  <c r="CF69" i="75"/>
  <c r="CE69" i="75"/>
  <c r="CD69" i="75"/>
  <c r="CC69" i="75"/>
  <c r="CB69" i="75"/>
  <c r="CA69" i="75"/>
  <c r="BZ69" i="75"/>
  <c r="BY69" i="75"/>
  <c r="BX69" i="75"/>
  <c r="BW69" i="75"/>
  <c r="BV69" i="75"/>
  <c r="BU69" i="75"/>
  <c r="BT69" i="75"/>
  <c r="BO69" i="75"/>
  <c r="BN69" i="75"/>
  <c r="BM69" i="75"/>
  <c r="BL69" i="75"/>
  <c r="BK69" i="75"/>
  <c r="BJ69" i="75"/>
  <c r="BI69" i="75"/>
  <c r="BH69" i="75"/>
  <c r="BG69" i="75"/>
  <c r="BF69" i="75"/>
  <c r="BE69" i="75"/>
  <c r="BD69" i="75"/>
  <c r="BC69" i="75"/>
  <c r="AV69" i="75"/>
  <c r="AU69" i="75"/>
  <c r="AT69" i="75"/>
  <c r="AS69" i="75"/>
  <c r="AR69" i="75"/>
  <c r="AQ69" i="75"/>
  <c r="AP69" i="75"/>
  <c r="AO69" i="75"/>
  <c r="AN69" i="75"/>
  <c r="AM69" i="75"/>
  <c r="AL69" i="75"/>
  <c r="AG69" i="75"/>
  <c r="AF69" i="75"/>
  <c r="AE69" i="75"/>
  <c r="AD69" i="75"/>
  <c r="AC69" i="75"/>
  <c r="AB69" i="75"/>
  <c r="AA69" i="75"/>
  <c r="Z69" i="75"/>
  <c r="Y69" i="75"/>
  <c r="X69" i="75"/>
  <c r="W69" i="75"/>
  <c r="V69" i="75"/>
  <c r="U69" i="75"/>
  <c r="Q69" i="75"/>
  <c r="P69" i="75"/>
  <c r="O69" i="75"/>
  <c r="N69" i="75"/>
  <c r="M69" i="75"/>
  <c r="L69" i="75"/>
  <c r="K69" i="75"/>
  <c r="J69" i="75"/>
  <c r="I69" i="75"/>
  <c r="H69" i="75"/>
  <c r="G69" i="75"/>
  <c r="F69" i="75"/>
  <c r="E69" i="75"/>
  <c r="D69" i="75"/>
  <c r="IT68" i="75"/>
  <c r="IS68" i="75"/>
  <c r="IR68" i="75"/>
  <c r="IQ68" i="75"/>
  <c r="IP68" i="75"/>
  <c r="IO68" i="75"/>
  <c r="IN68" i="75"/>
  <c r="IM68" i="75"/>
  <c r="IL68" i="75"/>
  <c r="IK68" i="75"/>
  <c r="IJ68" i="75"/>
  <c r="II68" i="75"/>
  <c r="IH68" i="75"/>
  <c r="IC68" i="75"/>
  <c r="IB68" i="75"/>
  <c r="IA68" i="75"/>
  <c r="HZ68" i="75"/>
  <c r="HY68" i="75"/>
  <c r="HX68" i="75"/>
  <c r="HW68" i="75"/>
  <c r="HV68" i="75"/>
  <c r="HU68" i="75"/>
  <c r="HT68" i="75"/>
  <c r="HS68" i="75"/>
  <c r="HR68" i="75"/>
  <c r="HQ68" i="75"/>
  <c r="HL68" i="75"/>
  <c r="HK68" i="75"/>
  <c r="HJ68" i="75"/>
  <c r="HI68" i="75"/>
  <c r="HH68" i="75"/>
  <c r="HG68" i="75"/>
  <c r="HF68" i="75"/>
  <c r="HE68" i="75"/>
  <c r="HD68" i="75"/>
  <c r="HC68" i="75"/>
  <c r="HB68" i="75"/>
  <c r="HA68" i="75"/>
  <c r="GZ68" i="75"/>
  <c r="GU68" i="75"/>
  <c r="GT68" i="75"/>
  <c r="GS68" i="75"/>
  <c r="GR68" i="75"/>
  <c r="GQ68" i="75"/>
  <c r="GP68" i="75"/>
  <c r="GO68" i="75"/>
  <c r="GN68" i="75"/>
  <c r="GM68" i="75"/>
  <c r="GL68" i="75"/>
  <c r="GK68" i="75"/>
  <c r="GJ68" i="75"/>
  <c r="GI68" i="75"/>
  <c r="GD68" i="75"/>
  <c r="GC68" i="75"/>
  <c r="GB68" i="75"/>
  <c r="GA68" i="75"/>
  <c r="FZ68" i="75"/>
  <c r="FY68" i="75"/>
  <c r="FX68" i="75"/>
  <c r="FW68" i="75"/>
  <c r="FV68" i="75"/>
  <c r="FU68" i="75"/>
  <c r="FT68" i="75"/>
  <c r="FS68" i="75"/>
  <c r="FR68" i="75"/>
  <c r="FM68" i="75"/>
  <c r="FL68" i="75"/>
  <c r="FK68" i="75"/>
  <c r="FJ68" i="75"/>
  <c r="FI68" i="75"/>
  <c r="FH68" i="75"/>
  <c r="FG68" i="75"/>
  <c r="FF68" i="75"/>
  <c r="FE68" i="75"/>
  <c r="FD68" i="75"/>
  <c r="FC68" i="75"/>
  <c r="FB68" i="75"/>
  <c r="FA68" i="75"/>
  <c r="EV68" i="75"/>
  <c r="EU68" i="75"/>
  <c r="ET68" i="75"/>
  <c r="ES68" i="75"/>
  <c r="ER68" i="75"/>
  <c r="EQ68" i="75"/>
  <c r="EP68" i="75"/>
  <c r="EO68" i="75"/>
  <c r="EN68" i="75"/>
  <c r="EM68" i="75"/>
  <c r="EL68" i="75"/>
  <c r="EK68" i="75"/>
  <c r="EJ68" i="75"/>
  <c r="EE68" i="75"/>
  <c r="ED68" i="75"/>
  <c r="EC68" i="75"/>
  <c r="EB68" i="75"/>
  <c r="EA68" i="75"/>
  <c r="DZ68" i="75"/>
  <c r="DY68" i="75"/>
  <c r="DX68" i="75"/>
  <c r="DW68" i="75"/>
  <c r="DV68" i="75"/>
  <c r="DU68" i="75"/>
  <c r="DT68" i="75"/>
  <c r="DS68" i="75"/>
  <c r="DN68" i="75"/>
  <c r="DM68" i="75"/>
  <c r="DL68" i="75"/>
  <c r="DK68" i="75"/>
  <c r="DJ68" i="75"/>
  <c r="DI68" i="75"/>
  <c r="DH68" i="75"/>
  <c r="DG68" i="75"/>
  <c r="DF68" i="75"/>
  <c r="DE68" i="75"/>
  <c r="DD68" i="75"/>
  <c r="DC68" i="75"/>
  <c r="DB68" i="75"/>
  <c r="CX68" i="75"/>
  <c r="CW68" i="75"/>
  <c r="CV68" i="75"/>
  <c r="CU68" i="75"/>
  <c r="CT68" i="75"/>
  <c r="CS68" i="75"/>
  <c r="CR68" i="75"/>
  <c r="CQ68" i="75"/>
  <c r="CP68" i="75"/>
  <c r="CO68" i="75"/>
  <c r="CL68" i="75"/>
  <c r="CK68" i="75"/>
  <c r="CF68" i="75"/>
  <c r="CE68" i="75"/>
  <c r="CD68" i="75"/>
  <c r="CC68" i="75"/>
  <c r="CB68" i="75"/>
  <c r="CA68" i="75"/>
  <c r="BZ68" i="75"/>
  <c r="BY68" i="75"/>
  <c r="BX68" i="75"/>
  <c r="BW68" i="75"/>
  <c r="BV68" i="75"/>
  <c r="BU68" i="75"/>
  <c r="BT68" i="75"/>
  <c r="BO68" i="75"/>
  <c r="BN68" i="75"/>
  <c r="BM68" i="75"/>
  <c r="BL68" i="75"/>
  <c r="BK68" i="75"/>
  <c r="BJ68" i="75"/>
  <c r="BI68" i="75"/>
  <c r="BH68" i="75"/>
  <c r="BG68" i="75"/>
  <c r="BF68" i="75"/>
  <c r="BE68" i="75"/>
  <c r="BD68" i="75"/>
  <c r="BC68" i="75"/>
  <c r="AV68" i="75"/>
  <c r="AU68" i="75"/>
  <c r="AT68" i="75"/>
  <c r="AS68" i="75"/>
  <c r="AR68" i="75"/>
  <c r="AQ68" i="75"/>
  <c r="AP68" i="75"/>
  <c r="AO68" i="75"/>
  <c r="AN68" i="75"/>
  <c r="AM68" i="75"/>
  <c r="AL68" i="75"/>
  <c r="AG68" i="75"/>
  <c r="AF68" i="75"/>
  <c r="AE68" i="75"/>
  <c r="AD68" i="75"/>
  <c r="AC68" i="75"/>
  <c r="AB68" i="75"/>
  <c r="AA68" i="75"/>
  <c r="Z68" i="75"/>
  <c r="Y68" i="75"/>
  <c r="X68" i="75"/>
  <c r="W68" i="75"/>
  <c r="V68" i="75"/>
  <c r="U68" i="75"/>
  <c r="Q68" i="75"/>
  <c r="P68" i="75"/>
  <c r="O68" i="75"/>
  <c r="N68" i="75"/>
  <c r="M68" i="75"/>
  <c r="L68" i="75"/>
  <c r="K68" i="75"/>
  <c r="J68" i="75"/>
  <c r="I68" i="75"/>
  <c r="H68" i="75"/>
  <c r="G68" i="75"/>
  <c r="F68" i="75"/>
  <c r="E68" i="75"/>
  <c r="D68" i="75"/>
  <c r="IT67" i="75"/>
  <c r="IS67" i="75"/>
  <c r="IR67" i="75"/>
  <c r="IQ67" i="75"/>
  <c r="IP67" i="75"/>
  <c r="IO67" i="75"/>
  <c r="IN67" i="75"/>
  <c r="IM67" i="75"/>
  <c r="IL67" i="75"/>
  <c r="IK67" i="75"/>
  <c r="IJ67" i="75"/>
  <c r="II67" i="75"/>
  <c r="IH67" i="75"/>
  <c r="IC67" i="75"/>
  <c r="IB67" i="75"/>
  <c r="IA67" i="75"/>
  <c r="HZ67" i="75"/>
  <c r="HY67" i="75"/>
  <c r="HX67" i="75"/>
  <c r="HW67" i="75"/>
  <c r="HV67" i="75"/>
  <c r="HU67" i="75"/>
  <c r="HT67" i="75"/>
  <c r="HS67" i="75"/>
  <c r="HR67" i="75"/>
  <c r="HQ67" i="75"/>
  <c r="HL67" i="75"/>
  <c r="HK67" i="75"/>
  <c r="HJ67" i="75"/>
  <c r="HI67" i="75"/>
  <c r="HH67" i="75"/>
  <c r="HG67" i="75"/>
  <c r="HF67" i="75"/>
  <c r="HE67" i="75"/>
  <c r="HD67" i="75"/>
  <c r="HC67" i="75"/>
  <c r="HB67" i="75"/>
  <c r="HA67" i="75"/>
  <c r="GZ67" i="75"/>
  <c r="GU67" i="75"/>
  <c r="GT67" i="75"/>
  <c r="GS67" i="75"/>
  <c r="GR67" i="75"/>
  <c r="GQ67" i="75"/>
  <c r="GP67" i="75"/>
  <c r="GO67" i="75"/>
  <c r="GN67" i="75"/>
  <c r="GM67" i="75"/>
  <c r="GL67" i="75"/>
  <c r="GK67" i="75"/>
  <c r="GJ67" i="75"/>
  <c r="GI67" i="75"/>
  <c r="GD67" i="75"/>
  <c r="GC67" i="75"/>
  <c r="GB67" i="75"/>
  <c r="GA67" i="75"/>
  <c r="FZ67" i="75"/>
  <c r="FY67" i="75"/>
  <c r="FX67" i="75"/>
  <c r="FW67" i="75"/>
  <c r="FV67" i="75"/>
  <c r="FU67" i="75"/>
  <c r="FT67" i="75"/>
  <c r="FS67" i="75"/>
  <c r="FR67" i="75"/>
  <c r="FM67" i="75"/>
  <c r="FL67" i="75"/>
  <c r="FK67" i="75"/>
  <c r="FJ67" i="75"/>
  <c r="FI67" i="75"/>
  <c r="FH67" i="75"/>
  <c r="FG67" i="75"/>
  <c r="FF67" i="75"/>
  <c r="FE67" i="75"/>
  <c r="FD67" i="75"/>
  <c r="FC67" i="75"/>
  <c r="FB67" i="75"/>
  <c r="FA67" i="75"/>
  <c r="EV67" i="75"/>
  <c r="EU67" i="75"/>
  <c r="ET67" i="75"/>
  <c r="ES67" i="75"/>
  <c r="ER67" i="75"/>
  <c r="EQ67" i="75"/>
  <c r="EP67" i="75"/>
  <c r="EO67" i="75"/>
  <c r="EN67" i="75"/>
  <c r="EM67" i="75"/>
  <c r="EL67" i="75"/>
  <c r="EK67" i="75"/>
  <c r="EJ67" i="75"/>
  <c r="EE67" i="75"/>
  <c r="ED67" i="75"/>
  <c r="EC67" i="75"/>
  <c r="EB67" i="75"/>
  <c r="EA67" i="75"/>
  <c r="DZ67" i="75"/>
  <c r="DY67" i="75"/>
  <c r="DX67" i="75"/>
  <c r="DW67" i="75"/>
  <c r="DV67" i="75"/>
  <c r="DU67" i="75"/>
  <c r="DT67" i="75"/>
  <c r="DS67" i="75"/>
  <c r="DN67" i="75"/>
  <c r="DM67" i="75"/>
  <c r="DL67" i="75"/>
  <c r="DK67" i="75"/>
  <c r="DJ67" i="75"/>
  <c r="DI67" i="75"/>
  <c r="DH67" i="75"/>
  <c r="DG67" i="75"/>
  <c r="DF67" i="75"/>
  <c r="DE67" i="75"/>
  <c r="DD67" i="75"/>
  <c r="DC67" i="75"/>
  <c r="DB67" i="75"/>
  <c r="CX67" i="75"/>
  <c r="CW67" i="75"/>
  <c r="CV67" i="75"/>
  <c r="CU67" i="75"/>
  <c r="CT67" i="75"/>
  <c r="CS67" i="75"/>
  <c r="CR67" i="75"/>
  <c r="CQ67" i="75"/>
  <c r="CP67" i="75"/>
  <c r="CO67" i="75"/>
  <c r="CN67" i="75"/>
  <c r="CM67" i="75"/>
  <c r="CL67" i="75"/>
  <c r="CK67" i="75"/>
  <c r="CF67" i="75"/>
  <c r="CE67" i="75"/>
  <c r="CD67" i="75"/>
  <c r="CC67" i="75"/>
  <c r="CB67" i="75"/>
  <c r="CA67" i="75"/>
  <c r="BZ67" i="75"/>
  <c r="BY67" i="75"/>
  <c r="BX67" i="75"/>
  <c r="BW67" i="75"/>
  <c r="BV67" i="75"/>
  <c r="BU67" i="75"/>
  <c r="BT67" i="75"/>
  <c r="BO67" i="75"/>
  <c r="BN67" i="75"/>
  <c r="BM67" i="75"/>
  <c r="BL67" i="75"/>
  <c r="BK67" i="75"/>
  <c r="BJ67" i="75"/>
  <c r="BI67" i="75"/>
  <c r="BH67" i="75"/>
  <c r="BG67" i="75"/>
  <c r="BF67" i="75"/>
  <c r="BE67" i="75"/>
  <c r="BD67" i="75"/>
  <c r="BC67" i="75"/>
  <c r="AV67" i="75"/>
  <c r="AU67" i="75"/>
  <c r="AT67" i="75"/>
  <c r="AS67" i="75"/>
  <c r="AR67" i="75"/>
  <c r="AQ67" i="75"/>
  <c r="AP67" i="75"/>
  <c r="AO67" i="75"/>
  <c r="AN67" i="75"/>
  <c r="AM67" i="75"/>
  <c r="AL67" i="75"/>
  <c r="AG67" i="75"/>
  <c r="AF67" i="75"/>
  <c r="AE67" i="75"/>
  <c r="AD67" i="75"/>
  <c r="AC67" i="75"/>
  <c r="AB67" i="75"/>
  <c r="AA67" i="75"/>
  <c r="Z67" i="75"/>
  <c r="Y67" i="75"/>
  <c r="X67" i="75"/>
  <c r="W67" i="75"/>
  <c r="V67" i="75"/>
  <c r="U67" i="75"/>
  <c r="Q67" i="75"/>
  <c r="P67" i="75"/>
  <c r="O67" i="75"/>
  <c r="N67" i="75"/>
  <c r="M67" i="75"/>
  <c r="L67" i="75"/>
  <c r="K67" i="75"/>
  <c r="J67" i="75"/>
  <c r="I67" i="75"/>
  <c r="H67" i="75"/>
  <c r="G67" i="75"/>
  <c r="F67" i="75"/>
  <c r="E67" i="75"/>
  <c r="D67" i="75"/>
  <c r="IT66" i="75"/>
  <c r="IS66" i="75"/>
  <c r="IR66" i="75"/>
  <c r="IQ66" i="75"/>
  <c r="IP66" i="75"/>
  <c r="IO66" i="75"/>
  <c r="IN66" i="75"/>
  <c r="IM66" i="75"/>
  <c r="IL66" i="75"/>
  <c r="IK66" i="75"/>
  <c r="IJ66" i="75"/>
  <c r="II66" i="75"/>
  <c r="IH66" i="75"/>
  <c r="IC66" i="75"/>
  <c r="IB66" i="75"/>
  <c r="IA66" i="75"/>
  <c r="HZ66" i="75"/>
  <c r="HY66" i="75"/>
  <c r="HX66" i="75"/>
  <c r="HW66" i="75"/>
  <c r="HV66" i="75"/>
  <c r="HU66" i="75"/>
  <c r="HT66" i="75"/>
  <c r="HS66" i="75"/>
  <c r="HR66" i="75"/>
  <c r="HQ66" i="75"/>
  <c r="HM66" i="75"/>
  <c r="HM75" i="75" s="1"/>
  <c r="HL66" i="75"/>
  <c r="HK66" i="75"/>
  <c r="HJ66" i="75"/>
  <c r="HI66" i="75"/>
  <c r="HH66" i="75"/>
  <c r="HG66" i="75"/>
  <c r="HF66" i="75"/>
  <c r="HE66" i="75"/>
  <c r="HD66" i="75"/>
  <c r="HC66" i="75"/>
  <c r="HB66" i="75"/>
  <c r="HA66" i="75"/>
  <c r="GZ66" i="75"/>
  <c r="GV66" i="75"/>
  <c r="GV75" i="75" s="1"/>
  <c r="GU66" i="75"/>
  <c r="GT66" i="75"/>
  <c r="GS66" i="75"/>
  <c r="GR66" i="75"/>
  <c r="GQ66" i="75"/>
  <c r="GP66" i="75"/>
  <c r="GO66" i="75"/>
  <c r="GN66" i="75"/>
  <c r="GM66" i="75"/>
  <c r="GL66" i="75"/>
  <c r="GK66" i="75"/>
  <c r="GJ66" i="75"/>
  <c r="GI66" i="75"/>
  <c r="GD66" i="75"/>
  <c r="GC66" i="75"/>
  <c r="GB66" i="75"/>
  <c r="GA66" i="75"/>
  <c r="FZ66" i="75"/>
  <c r="FY66" i="75"/>
  <c r="FX66" i="75"/>
  <c r="FW66" i="75"/>
  <c r="FV66" i="75"/>
  <c r="FU66" i="75"/>
  <c r="FT66" i="75"/>
  <c r="FS66" i="75"/>
  <c r="FR66" i="75"/>
  <c r="FN66" i="75"/>
  <c r="FN75" i="75" s="1"/>
  <c r="FM66" i="75"/>
  <c r="FL66" i="75"/>
  <c r="FK66" i="75"/>
  <c r="FJ66" i="75"/>
  <c r="FI66" i="75"/>
  <c r="FH66" i="75"/>
  <c r="FG66" i="75"/>
  <c r="FF66" i="75"/>
  <c r="FE66" i="75"/>
  <c r="FD66" i="75"/>
  <c r="FC66" i="75"/>
  <c r="FB66" i="75"/>
  <c r="FA66" i="75"/>
  <c r="EV66" i="75"/>
  <c r="EU66" i="75"/>
  <c r="ET66" i="75"/>
  <c r="ES66" i="75"/>
  <c r="ER66" i="75"/>
  <c r="EQ66" i="75"/>
  <c r="EP66" i="75"/>
  <c r="EO66" i="75"/>
  <c r="EN66" i="75"/>
  <c r="EM66" i="75"/>
  <c r="EL66" i="75"/>
  <c r="EK66" i="75"/>
  <c r="EJ66" i="75"/>
  <c r="EE66" i="75"/>
  <c r="ED66" i="75"/>
  <c r="EC66" i="75"/>
  <c r="EB66" i="75"/>
  <c r="EA66" i="75"/>
  <c r="DZ66" i="75"/>
  <c r="DY66" i="75"/>
  <c r="DX66" i="75"/>
  <c r="DW66" i="75"/>
  <c r="DV66" i="75"/>
  <c r="DU66" i="75"/>
  <c r="DT66" i="75"/>
  <c r="DS66" i="75"/>
  <c r="DN66" i="75"/>
  <c r="DM66" i="75"/>
  <c r="DL66" i="75"/>
  <c r="DK66" i="75"/>
  <c r="DJ66" i="75"/>
  <c r="DI66" i="75"/>
  <c r="DH66" i="75"/>
  <c r="DG66" i="75"/>
  <c r="DF66" i="75"/>
  <c r="DE66" i="75"/>
  <c r="DD66" i="75"/>
  <c r="DC66" i="75"/>
  <c r="DB66" i="75"/>
  <c r="CX66" i="75"/>
  <c r="CW66" i="75"/>
  <c r="CV66" i="75"/>
  <c r="CU66" i="75"/>
  <c r="CT66" i="75"/>
  <c r="CS66" i="75"/>
  <c r="CR66" i="75"/>
  <c r="CQ66" i="75"/>
  <c r="CP66" i="75"/>
  <c r="CO66" i="75"/>
  <c r="CN66" i="75"/>
  <c r="CM66" i="75"/>
  <c r="CL66" i="75"/>
  <c r="CK66" i="75"/>
  <c r="CF66" i="75"/>
  <c r="CE66" i="75"/>
  <c r="CD66" i="75"/>
  <c r="CC66" i="75"/>
  <c r="CB66" i="75"/>
  <c r="CA66" i="75"/>
  <c r="BZ66" i="75"/>
  <c r="BY66" i="75"/>
  <c r="BX66" i="75"/>
  <c r="BW66" i="75"/>
  <c r="BV66" i="75"/>
  <c r="BU66" i="75"/>
  <c r="BT66" i="75"/>
  <c r="BP66" i="75"/>
  <c r="BP75" i="75" s="1"/>
  <c r="BO66" i="75"/>
  <c r="BN66" i="75"/>
  <c r="BM66" i="75"/>
  <c r="BL66" i="75"/>
  <c r="BK66" i="75"/>
  <c r="BJ66" i="75"/>
  <c r="BI66" i="75"/>
  <c r="BH66" i="75"/>
  <c r="BG66" i="75"/>
  <c r="BF66" i="75"/>
  <c r="BE66" i="75"/>
  <c r="BD66" i="75"/>
  <c r="BC66" i="75"/>
  <c r="AV66" i="75"/>
  <c r="AU66" i="75"/>
  <c r="AT66" i="75"/>
  <c r="AS66" i="75"/>
  <c r="AR66" i="75"/>
  <c r="AQ66" i="75"/>
  <c r="AP66" i="75"/>
  <c r="AO66" i="75"/>
  <c r="AN66" i="75"/>
  <c r="AM66" i="75"/>
  <c r="AL66" i="75"/>
  <c r="AH66" i="75"/>
  <c r="AH75" i="75" s="1"/>
  <c r="AG66" i="75"/>
  <c r="AF66" i="75"/>
  <c r="AE66" i="75"/>
  <c r="AD66" i="75"/>
  <c r="AC66" i="75"/>
  <c r="AB66" i="75"/>
  <c r="AA66" i="75"/>
  <c r="Z66" i="75"/>
  <c r="Y66" i="75"/>
  <c r="X66" i="75"/>
  <c r="W66" i="75"/>
  <c r="V66" i="75"/>
  <c r="U66" i="75"/>
  <c r="Q66" i="75"/>
  <c r="P66" i="75"/>
  <c r="O66" i="75"/>
  <c r="N66" i="75"/>
  <c r="M66" i="75"/>
  <c r="L66" i="75"/>
  <c r="K66" i="75"/>
  <c r="J66" i="75"/>
  <c r="I66" i="75"/>
  <c r="H66" i="75"/>
  <c r="G66" i="75"/>
  <c r="F66" i="75"/>
  <c r="E66" i="75"/>
  <c r="D66" i="75"/>
  <c r="Q8" i="23"/>
  <c r="E24" i="23" s="1"/>
  <c r="M13" i="23"/>
  <c r="D29" i="23" s="1"/>
  <c r="L13" i="23"/>
  <c r="M7" i="23"/>
  <c r="L7" i="23"/>
  <c r="F7" i="23"/>
  <c r="AH75" i="45" l="1"/>
  <c r="R75" i="45"/>
  <c r="R75" i="76"/>
  <c r="AH75" i="76"/>
  <c r="K75" i="75"/>
  <c r="AD75" i="75"/>
  <c r="BH75" i="75"/>
  <c r="CA75" i="75"/>
  <c r="CL75" i="75"/>
  <c r="CT75" i="75"/>
  <c r="DE75" i="75"/>
  <c r="DM75" i="75"/>
  <c r="DX75" i="75"/>
  <c r="EQ75" i="75"/>
  <c r="FB75" i="75"/>
  <c r="FJ75" i="75"/>
  <c r="FU75" i="75"/>
  <c r="GC75" i="75"/>
  <c r="GN75" i="75"/>
  <c r="HG75" i="75"/>
  <c r="HR75" i="75"/>
  <c r="HZ75" i="75"/>
  <c r="IK75" i="75"/>
  <c r="IS75" i="75"/>
  <c r="V75" i="75"/>
  <c r="AO75" i="75"/>
  <c r="CU75" i="75"/>
  <c r="DF75" i="75"/>
  <c r="DN75" i="75"/>
  <c r="DY75" i="75"/>
  <c r="EJ75" i="75"/>
  <c r="ER75" i="75"/>
  <c r="FC75" i="75"/>
  <c r="FK75" i="75"/>
  <c r="FV75" i="75"/>
  <c r="GD75" i="75"/>
  <c r="GO75" i="75"/>
  <c r="GZ75" i="75"/>
  <c r="HH75" i="75"/>
  <c r="HS75" i="75"/>
  <c r="IA75" i="75"/>
  <c r="IL75" i="75"/>
  <c r="IT75" i="75"/>
  <c r="CF75" i="75"/>
  <c r="ES75" i="75"/>
  <c r="IM75" i="75"/>
  <c r="EK75" i="75"/>
  <c r="GP75" i="75"/>
  <c r="F75" i="75"/>
  <c r="N75" i="75"/>
  <c r="Y75" i="75"/>
  <c r="AG75" i="75"/>
  <c r="AR75" i="75"/>
  <c r="BC75" i="75"/>
  <c r="BK75" i="75"/>
  <c r="BV75" i="75"/>
  <c r="CD75" i="75"/>
  <c r="FW75" i="75"/>
  <c r="HT75" i="75"/>
  <c r="G75" i="75"/>
  <c r="O75" i="75"/>
  <c r="Z75" i="75"/>
  <c r="AS75" i="75"/>
  <c r="BD75" i="75"/>
  <c r="BL75" i="75"/>
  <c r="BW75" i="75"/>
  <c r="CE75" i="75"/>
  <c r="CV75" i="75"/>
  <c r="FD75" i="75"/>
  <c r="HI75" i="75"/>
  <c r="CB75" i="75"/>
  <c r="DG75" i="75"/>
  <c r="FL75" i="75"/>
  <c r="HA75" i="75"/>
  <c r="I75" i="75"/>
  <c r="Q75" i="75"/>
  <c r="AB75" i="75"/>
  <c r="AM75" i="75"/>
  <c r="AU75" i="75"/>
  <c r="BF75" i="75"/>
  <c r="BN75" i="75"/>
  <c r="BY75" i="75"/>
  <c r="CR75" i="75"/>
  <c r="DC75" i="75"/>
  <c r="DK75" i="75"/>
  <c r="DV75" i="75"/>
  <c r="ED75" i="75"/>
  <c r="EO75" i="75"/>
  <c r="FH75" i="75"/>
  <c r="FS75" i="75"/>
  <c r="GA75" i="75"/>
  <c r="GL75" i="75"/>
  <c r="GT75" i="75"/>
  <c r="HE75" i="75"/>
  <c r="HX75" i="75"/>
  <c r="II75" i="75"/>
  <c r="IQ75" i="75"/>
  <c r="CC75" i="75"/>
  <c r="CN75" i="75"/>
  <c r="DZ75" i="75"/>
  <c r="IB75" i="75"/>
  <c r="J75" i="75"/>
  <c r="U75" i="75"/>
  <c r="AC75" i="75"/>
  <c r="AN75" i="75"/>
  <c r="AV75" i="75"/>
  <c r="BG75" i="75"/>
  <c r="BO75" i="75"/>
  <c r="BZ75" i="75"/>
  <c r="CK75" i="75"/>
  <c r="CQ75" i="75"/>
  <c r="DB75" i="75"/>
  <c r="DJ75" i="75"/>
  <c r="DU75" i="75"/>
  <c r="EC75" i="75"/>
  <c r="EN75" i="75"/>
  <c r="EV75" i="75"/>
  <c r="FG75" i="75"/>
  <c r="FR75" i="75"/>
  <c r="FZ75" i="75"/>
  <c r="GK75" i="75"/>
  <c r="GS75" i="75"/>
  <c r="HD75" i="75"/>
  <c r="HL75" i="75"/>
  <c r="HW75" i="75"/>
  <c r="IH75" i="75"/>
  <c r="IP75" i="75"/>
  <c r="CM75" i="75"/>
  <c r="L75" i="75"/>
  <c r="AE75" i="75"/>
  <c r="BI75" i="75"/>
  <c r="BT75" i="75"/>
  <c r="W75" i="75"/>
  <c r="E75" i="75"/>
  <c r="M75" i="75"/>
  <c r="X75" i="75"/>
  <c r="AF75" i="75"/>
  <c r="AQ75" i="75"/>
  <c r="BJ75" i="75"/>
  <c r="BU75" i="75"/>
  <c r="D75" i="75"/>
  <c r="AP75" i="75"/>
  <c r="CO75" i="75"/>
  <c r="CW75" i="75"/>
  <c r="DH75" i="75"/>
  <c r="DS75" i="75"/>
  <c r="EA75" i="75"/>
  <c r="EL75" i="75"/>
  <c r="ET75" i="75"/>
  <c r="FE75" i="75"/>
  <c r="FM75" i="75"/>
  <c r="FX75" i="75"/>
  <c r="GI75" i="75"/>
  <c r="GQ75" i="75"/>
  <c r="HB75" i="75"/>
  <c r="HJ75" i="75"/>
  <c r="HU75" i="75"/>
  <c r="IC75" i="75"/>
  <c r="IN75" i="75"/>
  <c r="CP75" i="75"/>
  <c r="CX75" i="75"/>
  <c r="DI75" i="75"/>
  <c r="DT75" i="75"/>
  <c r="EB75" i="75"/>
  <c r="EM75" i="75"/>
  <c r="EU75" i="75"/>
  <c r="FF75" i="75"/>
  <c r="FY75" i="75"/>
  <c r="GJ75" i="75"/>
  <c r="GR75" i="75"/>
  <c r="HC75" i="75"/>
  <c r="HK75" i="75"/>
  <c r="HV75" i="75"/>
  <c r="IO75" i="75"/>
  <c r="CS75" i="75"/>
  <c r="DL75" i="75"/>
  <c r="EE75" i="75"/>
  <c r="FA75" i="75"/>
  <c r="FI75" i="75"/>
  <c r="GB75" i="75"/>
  <c r="GM75" i="75"/>
  <c r="GU75" i="75"/>
  <c r="HQ75" i="75"/>
  <c r="HY75" i="75"/>
  <c r="IJ75" i="75"/>
  <c r="IR75" i="75"/>
  <c r="H75" i="75"/>
  <c r="P75" i="75"/>
  <c r="AA75" i="75"/>
  <c r="AL75" i="75"/>
  <c r="AT75" i="75"/>
  <c r="BE75" i="75"/>
  <c r="BM75" i="75"/>
  <c r="BX75" i="75"/>
  <c r="DD75" i="75"/>
  <c r="DW75" i="75"/>
  <c r="EP75" i="75"/>
  <c r="FT75" i="75"/>
  <c r="HF75" i="75"/>
  <c r="U60" i="45"/>
  <c r="V60" i="45"/>
  <c r="W60" i="45"/>
  <c r="X60" i="45"/>
  <c r="Y60" i="45"/>
  <c r="Z60" i="45"/>
  <c r="AA60" i="45"/>
  <c r="AB60" i="45"/>
  <c r="AC60" i="45"/>
  <c r="AD60" i="45"/>
  <c r="AE60" i="45"/>
  <c r="AF60" i="45"/>
  <c r="T58" i="45"/>
  <c r="U58" i="45"/>
  <c r="V58" i="45"/>
  <c r="W58" i="45"/>
  <c r="X58" i="45"/>
  <c r="Y58" i="45"/>
  <c r="Z58" i="45"/>
  <c r="AA58" i="45"/>
  <c r="AB58" i="45"/>
  <c r="AC58" i="45"/>
  <c r="AD58" i="45"/>
  <c r="AE58" i="45"/>
  <c r="AF58" i="45"/>
  <c r="U57" i="45"/>
  <c r="V57" i="45"/>
  <c r="W57" i="45"/>
  <c r="X57" i="45"/>
  <c r="Y57" i="45"/>
  <c r="Z57" i="45"/>
  <c r="AA57" i="45"/>
  <c r="AB57" i="45"/>
  <c r="AC57" i="45"/>
  <c r="AD57" i="45"/>
  <c r="AE57" i="45"/>
  <c r="AF57" i="45"/>
  <c r="U6" i="45"/>
  <c r="V6" i="45"/>
  <c r="W6" i="45"/>
  <c r="X6" i="45"/>
  <c r="Y6" i="45"/>
  <c r="Z6" i="45"/>
  <c r="AA6" i="45"/>
  <c r="AB6" i="45"/>
  <c r="AC6" i="45"/>
  <c r="AD6" i="45"/>
  <c r="AE6" i="45"/>
  <c r="AF6" i="45"/>
  <c r="U7" i="45"/>
  <c r="V7" i="45"/>
  <c r="W7" i="45"/>
  <c r="X7" i="45"/>
  <c r="Y7" i="45"/>
  <c r="Z7" i="45"/>
  <c r="AA7" i="45"/>
  <c r="AB7" i="45"/>
  <c r="AC7" i="45"/>
  <c r="AD7" i="45"/>
  <c r="AE7" i="45"/>
  <c r="AF7" i="45"/>
  <c r="U8" i="45"/>
  <c r="V8" i="45"/>
  <c r="W8" i="45"/>
  <c r="X8" i="45"/>
  <c r="Y8" i="45"/>
  <c r="Z8" i="45"/>
  <c r="AA8" i="45"/>
  <c r="AB8" i="45"/>
  <c r="AC8" i="45"/>
  <c r="AD8" i="45"/>
  <c r="AE8" i="45"/>
  <c r="AF8" i="45"/>
  <c r="U9" i="45"/>
  <c r="V9" i="45"/>
  <c r="W9" i="45"/>
  <c r="X9" i="45"/>
  <c r="Y9" i="45"/>
  <c r="Z9" i="45"/>
  <c r="AA9" i="45"/>
  <c r="AB9" i="45"/>
  <c r="AC9" i="45"/>
  <c r="AD9" i="45"/>
  <c r="AE9" i="45"/>
  <c r="AF9" i="45"/>
  <c r="U10" i="45"/>
  <c r="V10" i="45"/>
  <c r="W10" i="45"/>
  <c r="X10" i="45"/>
  <c r="Y10" i="45"/>
  <c r="Z10" i="45"/>
  <c r="AA10" i="45"/>
  <c r="AB10" i="45"/>
  <c r="AC10" i="45"/>
  <c r="AD10" i="45"/>
  <c r="AE10" i="45"/>
  <c r="AF10" i="45"/>
  <c r="U11" i="45"/>
  <c r="V11" i="45"/>
  <c r="W11" i="45"/>
  <c r="X11" i="45"/>
  <c r="Y11" i="45"/>
  <c r="Z11" i="45"/>
  <c r="AA11" i="45"/>
  <c r="AB11" i="45"/>
  <c r="AC11" i="45"/>
  <c r="AD11" i="45"/>
  <c r="AE11" i="45"/>
  <c r="AF11" i="45"/>
  <c r="U12" i="45"/>
  <c r="V12" i="45"/>
  <c r="W12" i="45"/>
  <c r="X12" i="45"/>
  <c r="Y12" i="45"/>
  <c r="Z12" i="45"/>
  <c r="AA12" i="45"/>
  <c r="AB12" i="45"/>
  <c r="AC12" i="45"/>
  <c r="AD12" i="45"/>
  <c r="AE12" i="45"/>
  <c r="AF12" i="45"/>
  <c r="U13" i="45"/>
  <c r="V13" i="45"/>
  <c r="W13" i="45"/>
  <c r="X13" i="45"/>
  <c r="Y13" i="45"/>
  <c r="Z13" i="45"/>
  <c r="AA13" i="45"/>
  <c r="AB13" i="45"/>
  <c r="AC13" i="45"/>
  <c r="AD13" i="45"/>
  <c r="AE13" i="45"/>
  <c r="AF13" i="45"/>
  <c r="U14" i="45"/>
  <c r="V14" i="45"/>
  <c r="W14" i="45"/>
  <c r="X14" i="45"/>
  <c r="Y14" i="45"/>
  <c r="Z14" i="45"/>
  <c r="AA14" i="45"/>
  <c r="AB14" i="45"/>
  <c r="AC14" i="45"/>
  <c r="AD14" i="45"/>
  <c r="AE14" i="45"/>
  <c r="AF14" i="45"/>
  <c r="U15" i="45"/>
  <c r="V15" i="45"/>
  <c r="W15" i="45"/>
  <c r="X15" i="45"/>
  <c r="Y15" i="45"/>
  <c r="Z15" i="45"/>
  <c r="AA15" i="45"/>
  <c r="AB15" i="45"/>
  <c r="AC15" i="45"/>
  <c r="AD15" i="45"/>
  <c r="AE15" i="45"/>
  <c r="AF15" i="45"/>
  <c r="U16" i="45"/>
  <c r="V16" i="45"/>
  <c r="W16" i="45"/>
  <c r="X16" i="45"/>
  <c r="Y16" i="45"/>
  <c r="Z16" i="45"/>
  <c r="AA16" i="45"/>
  <c r="AB16" i="45"/>
  <c r="AC16" i="45"/>
  <c r="AD16" i="45"/>
  <c r="AE16" i="45"/>
  <c r="AF16" i="45"/>
  <c r="U17" i="45"/>
  <c r="V17" i="45"/>
  <c r="W17" i="45"/>
  <c r="X17" i="45"/>
  <c r="Y17" i="45"/>
  <c r="Z17" i="45"/>
  <c r="AA17" i="45"/>
  <c r="AB17" i="45"/>
  <c r="AC17" i="45"/>
  <c r="AD17" i="45"/>
  <c r="AE17" i="45"/>
  <c r="AF17" i="45"/>
  <c r="U18" i="45"/>
  <c r="V18" i="45"/>
  <c r="W18" i="45"/>
  <c r="X18" i="45"/>
  <c r="Y18" i="45"/>
  <c r="Z18" i="45"/>
  <c r="AA18" i="45"/>
  <c r="AB18" i="45"/>
  <c r="AC18" i="45"/>
  <c r="AD18" i="45"/>
  <c r="AE18" i="45"/>
  <c r="AF18" i="45"/>
  <c r="U19" i="45"/>
  <c r="V19" i="45"/>
  <c r="W19" i="45"/>
  <c r="X19" i="45"/>
  <c r="Y19" i="45"/>
  <c r="Z19" i="45"/>
  <c r="AA19" i="45"/>
  <c r="AB19" i="45"/>
  <c r="AC19" i="45"/>
  <c r="AD19" i="45"/>
  <c r="AE19" i="45"/>
  <c r="AF19" i="45"/>
  <c r="U20" i="45"/>
  <c r="V20" i="45"/>
  <c r="W20" i="45"/>
  <c r="X20" i="45"/>
  <c r="Y20" i="45"/>
  <c r="Z20" i="45"/>
  <c r="AA20" i="45"/>
  <c r="AB20" i="45"/>
  <c r="AC20" i="45"/>
  <c r="AD20" i="45"/>
  <c r="AE20" i="45"/>
  <c r="AF20" i="45"/>
  <c r="U21" i="45"/>
  <c r="V21" i="45"/>
  <c r="W21" i="45"/>
  <c r="X21" i="45"/>
  <c r="Y21" i="45"/>
  <c r="Z21" i="45"/>
  <c r="AA21" i="45"/>
  <c r="AB21" i="45"/>
  <c r="AC21" i="45"/>
  <c r="AD21" i="45"/>
  <c r="AE21" i="45"/>
  <c r="AF21" i="45"/>
  <c r="U22" i="45"/>
  <c r="V22" i="45"/>
  <c r="W22" i="45"/>
  <c r="X22" i="45"/>
  <c r="Y22" i="45"/>
  <c r="Z22" i="45"/>
  <c r="AA22" i="45"/>
  <c r="AB22" i="45"/>
  <c r="AC22" i="45"/>
  <c r="AD22" i="45"/>
  <c r="AE22" i="45"/>
  <c r="AF22" i="45"/>
  <c r="U23" i="45"/>
  <c r="V23" i="45"/>
  <c r="W23" i="45"/>
  <c r="X23" i="45"/>
  <c r="Y23" i="45"/>
  <c r="Z23" i="45"/>
  <c r="AA23" i="45"/>
  <c r="AB23" i="45"/>
  <c r="AC23" i="45"/>
  <c r="AD23" i="45"/>
  <c r="AE23" i="45"/>
  <c r="AF23" i="45"/>
  <c r="U24" i="45"/>
  <c r="V24" i="45"/>
  <c r="W24" i="45"/>
  <c r="X24" i="45"/>
  <c r="Y24" i="45"/>
  <c r="Z24" i="45"/>
  <c r="AA24" i="45"/>
  <c r="AB24" i="45"/>
  <c r="AC24" i="45"/>
  <c r="AD24" i="45"/>
  <c r="AE24" i="45"/>
  <c r="AF24" i="45"/>
  <c r="U25" i="45"/>
  <c r="V25" i="45"/>
  <c r="W25" i="45"/>
  <c r="X25" i="45"/>
  <c r="Y25" i="45"/>
  <c r="Z25" i="45"/>
  <c r="AA25" i="45"/>
  <c r="AB25" i="45"/>
  <c r="AC25" i="45"/>
  <c r="AD25" i="45"/>
  <c r="AE25" i="45"/>
  <c r="AF25" i="45"/>
  <c r="U26" i="45"/>
  <c r="V26" i="45"/>
  <c r="W26" i="45"/>
  <c r="X26" i="45"/>
  <c r="Y26" i="45"/>
  <c r="Z26" i="45"/>
  <c r="AA26" i="45"/>
  <c r="AB26" i="45"/>
  <c r="AC26" i="45"/>
  <c r="AD26" i="45"/>
  <c r="AE26" i="45"/>
  <c r="AF26" i="45"/>
  <c r="U27" i="45"/>
  <c r="V27" i="45"/>
  <c r="W27" i="45"/>
  <c r="X27" i="45"/>
  <c r="Y27" i="45"/>
  <c r="Z27" i="45"/>
  <c r="AA27" i="45"/>
  <c r="AB27" i="45"/>
  <c r="AC27" i="45"/>
  <c r="AD27" i="45"/>
  <c r="AE27" i="45"/>
  <c r="AF27" i="45"/>
  <c r="U28" i="45"/>
  <c r="V28" i="45"/>
  <c r="W28" i="45"/>
  <c r="X28" i="45"/>
  <c r="Y28" i="45"/>
  <c r="Z28" i="45"/>
  <c r="AA28" i="45"/>
  <c r="AB28" i="45"/>
  <c r="AC28" i="45"/>
  <c r="AD28" i="45"/>
  <c r="AE28" i="45"/>
  <c r="AF28" i="45"/>
  <c r="U29" i="45"/>
  <c r="V29" i="45"/>
  <c r="W29" i="45"/>
  <c r="X29" i="45"/>
  <c r="Y29" i="45"/>
  <c r="Z29" i="45"/>
  <c r="AA29" i="45"/>
  <c r="AB29" i="45"/>
  <c r="AC29" i="45"/>
  <c r="AD29" i="45"/>
  <c r="AE29" i="45"/>
  <c r="AF29" i="45"/>
  <c r="U30" i="45"/>
  <c r="V30" i="45"/>
  <c r="W30" i="45"/>
  <c r="X30" i="45"/>
  <c r="Y30" i="45"/>
  <c r="Z30" i="45"/>
  <c r="AA30" i="45"/>
  <c r="AB30" i="45"/>
  <c r="AC30" i="45"/>
  <c r="AD30" i="45"/>
  <c r="AE30" i="45"/>
  <c r="AF30" i="45"/>
  <c r="U31" i="45"/>
  <c r="V31" i="45"/>
  <c r="W31" i="45"/>
  <c r="X31" i="45"/>
  <c r="Y31" i="45"/>
  <c r="Z31" i="45"/>
  <c r="AA31" i="45"/>
  <c r="AB31" i="45"/>
  <c r="AC31" i="45"/>
  <c r="AD31" i="45"/>
  <c r="AE31" i="45"/>
  <c r="AF31" i="45"/>
  <c r="U32" i="45"/>
  <c r="V32" i="45"/>
  <c r="W32" i="45"/>
  <c r="X32" i="45"/>
  <c r="Y32" i="45"/>
  <c r="Z32" i="45"/>
  <c r="AA32" i="45"/>
  <c r="AB32" i="45"/>
  <c r="AC32" i="45"/>
  <c r="AD32" i="45"/>
  <c r="AE32" i="45"/>
  <c r="AF32" i="45"/>
  <c r="U33" i="45"/>
  <c r="V33" i="45"/>
  <c r="W33" i="45"/>
  <c r="X33" i="45"/>
  <c r="Y33" i="45"/>
  <c r="Z33" i="45"/>
  <c r="AA33" i="45"/>
  <c r="AB33" i="45"/>
  <c r="AC33" i="45"/>
  <c r="AD33" i="45"/>
  <c r="AE33" i="45"/>
  <c r="AF33" i="45"/>
  <c r="U34" i="45"/>
  <c r="V34" i="45"/>
  <c r="W34" i="45"/>
  <c r="X34" i="45"/>
  <c r="Y34" i="45"/>
  <c r="Z34" i="45"/>
  <c r="AA34" i="45"/>
  <c r="AB34" i="45"/>
  <c r="AC34" i="45"/>
  <c r="AD34" i="45"/>
  <c r="AE34" i="45"/>
  <c r="AF34" i="45"/>
  <c r="U35" i="45"/>
  <c r="V35" i="45"/>
  <c r="W35" i="45"/>
  <c r="X35" i="45"/>
  <c r="Y35" i="45"/>
  <c r="Z35" i="45"/>
  <c r="AA35" i="45"/>
  <c r="AB35" i="45"/>
  <c r="AC35" i="45"/>
  <c r="AD35" i="45"/>
  <c r="AE35" i="45"/>
  <c r="AF35" i="45"/>
  <c r="U36" i="45"/>
  <c r="V36" i="45"/>
  <c r="W36" i="45"/>
  <c r="X36" i="45"/>
  <c r="Y36" i="45"/>
  <c r="Z36" i="45"/>
  <c r="AA36" i="45"/>
  <c r="AB36" i="45"/>
  <c r="AC36" i="45"/>
  <c r="AD36" i="45"/>
  <c r="AE36" i="45"/>
  <c r="AF36" i="45"/>
  <c r="U37" i="45"/>
  <c r="V37" i="45"/>
  <c r="W37" i="45"/>
  <c r="X37" i="45"/>
  <c r="Y37" i="45"/>
  <c r="Z37" i="45"/>
  <c r="AA37" i="45"/>
  <c r="AB37" i="45"/>
  <c r="AC37" i="45"/>
  <c r="AD37" i="45"/>
  <c r="AE37" i="45"/>
  <c r="AF37" i="45"/>
  <c r="U38" i="45"/>
  <c r="V38" i="45"/>
  <c r="W38" i="45"/>
  <c r="X38" i="45"/>
  <c r="Y38" i="45"/>
  <c r="Z38" i="45"/>
  <c r="AA38" i="45"/>
  <c r="AB38" i="45"/>
  <c r="AC38" i="45"/>
  <c r="AD38" i="45"/>
  <c r="AE38" i="45"/>
  <c r="AF38" i="45"/>
  <c r="U39" i="45"/>
  <c r="V39" i="45"/>
  <c r="W39" i="45"/>
  <c r="X39" i="45"/>
  <c r="Y39" i="45"/>
  <c r="Z39" i="45"/>
  <c r="AA39" i="45"/>
  <c r="AB39" i="45"/>
  <c r="AC39" i="45"/>
  <c r="AD39" i="45"/>
  <c r="AE39" i="45"/>
  <c r="AF39" i="45"/>
  <c r="U40" i="45"/>
  <c r="V40" i="45"/>
  <c r="X40" i="45"/>
  <c r="Y40" i="45"/>
  <c r="Z40" i="45"/>
  <c r="AA40" i="45"/>
  <c r="AB40" i="45"/>
  <c r="AC40" i="45"/>
  <c r="AD40" i="45"/>
  <c r="AE40" i="45"/>
  <c r="AF40" i="45"/>
  <c r="U41" i="45"/>
  <c r="V41" i="45"/>
  <c r="W41" i="45"/>
  <c r="X41" i="45"/>
  <c r="Y41" i="45"/>
  <c r="Z41" i="45"/>
  <c r="AA41" i="45"/>
  <c r="AB41" i="45"/>
  <c r="AC41" i="45"/>
  <c r="AD41" i="45"/>
  <c r="AE41" i="45"/>
  <c r="AF41" i="45"/>
  <c r="U42" i="45"/>
  <c r="V42" i="45"/>
  <c r="W42" i="45"/>
  <c r="X42" i="45"/>
  <c r="Y42" i="45"/>
  <c r="Z42" i="45"/>
  <c r="AA42" i="45"/>
  <c r="AB42" i="45"/>
  <c r="AC42" i="45"/>
  <c r="AD42" i="45"/>
  <c r="AE42" i="45"/>
  <c r="AF42" i="45"/>
  <c r="U43" i="45"/>
  <c r="V43" i="45"/>
  <c r="W43" i="45"/>
  <c r="X43" i="45"/>
  <c r="Y43" i="45"/>
  <c r="Z43" i="45"/>
  <c r="AA43" i="45"/>
  <c r="AB43" i="45"/>
  <c r="AC43" i="45"/>
  <c r="AD43" i="45"/>
  <c r="AE43" i="45"/>
  <c r="AF43" i="45"/>
  <c r="U44" i="45"/>
  <c r="V44" i="45"/>
  <c r="W44" i="45"/>
  <c r="X44" i="45"/>
  <c r="Y44" i="45"/>
  <c r="Z44" i="45"/>
  <c r="AA44" i="45"/>
  <c r="AB44" i="45"/>
  <c r="AC44" i="45"/>
  <c r="AD44" i="45"/>
  <c r="AE44" i="45"/>
  <c r="AF44" i="45"/>
  <c r="U45" i="45"/>
  <c r="V45" i="45"/>
  <c r="W45" i="45"/>
  <c r="X45" i="45"/>
  <c r="Y45" i="45"/>
  <c r="Z45" i="45"/>
  <c r="AA45" i="45"/>
  <c r="AB45" i="45"/>
  <c r="AC45" i="45"/>
  <c r="AD45" i="45"/>
  <c r="AE45" i="45"/>
  <c r="AF45" i="45"/>
  <c r="U46" i="45"/>
  <c r="V46" i="45"/>
  <c r="W46" i="45"/>
  <c r="X46" i="45"/>
  <c r="Y46" i="45"/>
  <c r="Z46" i="45"/>
  <c r="AA46" i="45"/>
  <c r="AB46" i="45"/>
  <c r="AC46" i="45"/>
  <c r="AD46" i="45"/>
  <c r="AE46" i="45"/>
  <c r="AF46" i="45"/>
  <c r="U47" i="45"/>
  <c r="V47" i="45"/>
  <c r="W47" i="45"/>
  <c r="X47" i="45"/>
  <c r="Y47" i="45"/>
  <c r="Z47" i="45"/>
  <c r="AA47" i="45"/>
  <c r="AB47" i="45"/>
  <c r="AC47" i="45"/>
  <c r="AD47" i="45"/>
  <c r="AE47" i="45"/>
  <c r="AF47" i="45"/>
  <c r="U48" i="45"/>
  <c r="V48" i="45"/>
  <c r="W48" i="45"/>
  <c r="X48" i="45"/>
  <c r="Y48" i="45"/>
  <c r="Z48" i="45"/>
  <c r="AA48" i="45"/>
  <c r="AB48" i="45"/>
  <c r="AC48" i="45"/>
  <c r="AD48" i="45"/>
  <c r="AE48" i="45"/>
  <c r="AF48" i="45"/>
  <c r="U49" i="45"/>
  <c r="V49" i="45"/>
  <c r="W49" i="45"/>
  <c r="X49" i="45"/>
  <c r="Y49" i="45"/>
  <c r="Z49" i="45"/>
  <c r="AA49" i="45"/>
  <c r="AB49" i="45"/>
  <c r="AC49" i="45"/>
  <c r="AD49" i="45"/>
  <c r="AE49" i="45"/>
  <c r="AF49" i="45"/>
  <c r="U50" i="45"/>
  <c r="V50" i="45"/>
  <c r="W50" i="45"/>
  <c r="X50" i="45"/>
  <c r="Y50" i="45"/>
  <c r="Z50" i="45"/>
  <c r="AA50" i="45"/>
  <c r="AB50" i="45"/>
  <c r="AC50" i="45"/>
  <c r="AD50" i="45"/>
  <c r="AE50" i="45"/>
  <c r="AF50" i="45"/>
  <c r="U51" i="45"/>
  <c r="V51" i="45"/>
  <c r="W51" i="45"/>
  <c r="X51" i="45"/>
  <c r="Y51" i="45"/>
  <c r="Z51" i="45"/>
  <c r="AA51" i="45"/>
  <c r="AB51" i="45"/>
  <c r="AC51" i="45"/>
  <c r="AD51" i="45"/>
  <c r="AE51" i="45"/>
  <c r="AF51" i="45"/>
  <c r="U52" i="45"/>
  <c r="V52" i="45"/>
  <c r="W52" i="45"/>
  <c r="X52" i="45"/>
  <c r="Y52" i="45"/>
  <c r="Z52" i="45"/>
  <c r="AA52" i="45"/>
  <c r="AB52" i="45"/>
  <c r="AC52" i="45"/>
  <c r="AD52" i="45"/>
  <c r="AE52" i="45"/>
  <c r="AF52" i="45"/>
  <c r="U53" i="45"/>
  <c r="V53" i="45"/>
  <c r="W53" i="45"/>
  <c r="X53" i="45"/>
  <c r="Y53" i="45"/>
  <c r="Z53" i="45"/>
  <c r="AA53" i="45"/>
  <c r="AB53" i="45"/>
  <c r="AC53" i="45"/>
  <c r="AD53" i="45"/>
  <c r="AE53" i="45"/>
  <c r="AF53" i="45"/>
  <c r="U54" i="45"/>
  <c r="V54" i="45"/>
  <c r="W54" i="45"/>
  <c r="X54" i="45"/>
  <c r="Y54" i="45"/>
  <c r="Z54" i="45"/>
  <c r="AA54" i="45"/>
  <c r="AB54" i="45"/>
  <c r="AC54" i="45"/>
  <c r="AD54" i="45"/>
  <c r="AE54" i="45"/>
  <c r="AF54" i="45"/>
  <c r="U55" i="45"/>
  <c r="V55" i="45"/>
  <c r="W55" i="45"/>
  <c r="X55" i="45"/>
  <c r="Y55" i="45"/>
  <c r="Z55" i="45"/>
  <c r="AA55" i="45"/>
  <c r="AB55" i="45"/>
  <c r="AC55" i="45"/>
  <c r="AD55" i="45"/>
  <c r="AE55" i="45"/>
  <c r="AF55" i="45"/>
  <c r="T7" i="45"/>
  <c r="T8" i="45"/>
  <c r="T9" i="45"/>
  <c r="T10" i="45"/>
  <c r="T11" i="45"/>
  <c r="T12" i="45"/>
  <c r="T13" i="45"/>
  <c r="T14" i="45"/>
  <c r="T15" i="45"/>
  <c r="T16" i="45"/>
  <c r="T17" i="45"/>
  <c r="T18" i="45"/>
  <c r="T19" i="45"/>
  <c r="T20" i="45"/>
  <c r="T21" i="45"/>
  <c r="T22" i="45"/>
  <c r="T23" i="45"/>
  <c r="T24" i="45"/>
  <c r="T25" i="45"/>
  <c r="T26" i="45"/>
  <c r="T27" i="45"/>
  <c r="T28" i="45"/>
  <c r="T29" i="45"/>
  <c r="T31" i="45"/>
  <c r="T32" i="45"/>
  <c r="T33" i="45"/>
  <c r="T34" i="45"/>
  <c r="T35" i="45"/>
  <c r="T36" i="45"/>
  <c r="T37" i="45"/>
  <c r="T38" i="45"/>
  <c r="T39" i="45"/>
  <c r="T40" i="45"/>
  <c r="T41" i="45"/>
  <c r="T42" i="45"/>
  <c r="T43" i="45"/>
  <c r="T44" i="45"/>
  <c r="T45" i="45"/>
  <c r="T46" i="45"/>
  <c r="T47" i="45"/>
  <c r="T48" i="45"/>
  <c r="T49" i="45"/>
  <c r="T50" i="45"/>
  <c r="T51" i="45"/>
  <c r="T52" i="45"/>
  <c r="T53" i="45"/>
  <c r="T54" i="45"/>
  <c r="T55" i="45"/>
  <c r="AG74" i="58" l="1"/>
  <c r="AG73" i="58"/>
  <c r="AG72" i="58"/>
  <c r="AG71" i="58"/>
  <c r="AG70" i="58"/>
  <c r="AG69" i="58"/>
  <c r="AG68" i="58"/>
  <c r="AG67" i="58"/>
  <c r="AG66" i="58"/>
  <c r="Q74" i="58"/>
  <c r="P14" i="68" s="1"/>
  <c r="P14" i="69" s="1"/>
  <c r="Q73" i="58"/>
  <c r="P13" i="68" s="1"/>
  <c r="P13" i="69" s="1"/>
  <c r="Q72" i="58"/>
  <c r="P12" i="68" s="1"/>
  <c r="P12" i="69" s="1"/>
  <c r="Q71" i="58"/>
  <c r="P11" i="68" s="1"/>
  <c r="P11" i="69" s="1"/>
  <c r="Q70" i="58"/>
  <c r="P10" i="68" s="1"/>
  <c r="P10" i="69" s="1"/>
  <c r="Q69" i="58"/>
  <c r="P9" i="68" s="1"/>
  <c r="P9" i="69" s="1"/>
  <c r="Q68" i="58"/>
  <c r="P8" i="68" s="1"/>
  <c r="P8" i="69" s="1"/>
  <c r="Q67" i="58"/>
  <c r="P7" i="68" s="1"/>
  <c r="P7" i="69" s="1"/>
  <c r="Q66" i="58"/>
  <c r="P6" i="68" s="1"/>
  <c r="P6" i="69" s="1"/>
  <c r="IT74" i="47"/>
  <c r="IT73" i="47"/>
  <c r="IT72" i="47"/>
  <c r="IT71" i="47"/>
  <c r="IT70" i="47"/>
  <c r="IT69" i="47"/>
  <c r="IT68" i="47"/>
  <c r="IT67" i="47"/>
  <c r="IT66" i="47"/>
  <c r="ID74" i="47"/>
  <c r="ID73" i="47"/>
  <c r="ID72" i="47"/>
  <c r="ID71" i="47"/>
  <c r="ID70" i="47"/>
  <c r="ID69" i="47"/>
  <c r="ID68" i="47"/>
  <c r="ID67" i="47"/>
  <c r="ID66" i="47"/>
  <c r="HM74" i="47"/>
  <c r="HM73" i="47"/>
  <c r="HM72" i="47"/>
  <c r="HM71" i="47"/>
  <c r="HM70" i="47"/>
  <c r="HM69" i="47"/>
  <c r="HM68" i="47"/>
  <c r="HM67" i="47"/>
  <c r="HM66" i="47"/>
  <c r="GV74" i="47"/>
  <c r="GV73" i="47"/>
  <c r="GV72" i="47"/>
  <c r="GV71" i="47"/>
  <c r="GV70" i="47"/>
  <c r="GV69" i="47"/>
  <c r="GV68" i="47"/>
  <c r="GV67" i="47"/>
  <c r="GV66" i="47"/>
  <c r="EW74" i="47"/>
  <c r="EW73" i="47"/>
  <c r="EW72" i="47"/>
  <c r="EW71" i="47"/>
  <c r="EW70" i="47"/>
  <c r="EW69" i="47"/>
  <c r="EW68" i="47"/>
  <c r="EW67" i="47"/>
  <c r="EW66" i="47"/>
  <c r="EF74" i="47"/>
  <c r="EF73" i="47"/>
  <c r="EF72" i="47"/>
  <c r="EF71" i="47"/>
  <c r="EF70" i="47"/>
  <c r="EF69" i="47"/>
  <c r="EF68" i="47"/>
  <c r="EF67" i="47"/>
  <c r="EF66" i="47"/>
  <c r="DO74" i="47"/>
  <c r="DO73" i="47"/>
  <c r="DO72" i="47"/>
  <c r="DO71" i="47"/>
  <c r="DO70" i="47"/>
  <c r="DO69" i="47"/>
  <c r="DO68" i="47"/>
  <c r="DO67" i="47"/>
  <c r="DO66" i="47"/>
  <c r="CX74" i="47"/>
  <c r="CX73" i="47"/>
  <c r="CX72" i="47"/>
  <c r="CX71" i="47"/>
  <c r="CX70" i="47"/>
  <c r="CX69" i="47"/>
  <c r="CX68" i="47"/>
  <c r="CX67" i="47"/>
  <c r="CX66" i="47"/>
  <c r="CG74" i="47"/>
  <c r="CG73" i="47"/>
  <c r="CG72" i="47"/>
  <c r="CG71" i="47"/>
  <c r="CG70" i="47"/>
  <c r="CG69" i="47"/>
  <c r="CG68" i="47"/>
  <c r="CG67" i="47"/>
  <c r="CG66" i="47"/>
  <c r="BP74" i="47"/>
  <c r="BP73" i="47"/>
  <c r="BP72" i="47"/>
  <c r="BP71" i="47"/>
  <c r="BP70" i="47"/>
  <c r="BP69" i="47"/>
  <c r="BP68" i="47"/>
  <c r="BP67" i="47"/>
  <c r="BP66" i="47"/>
  <c r="AY74" i="47"/>
  <c r="AY73" i="47"/>
  <c r="AY72" i="47"/>
  <c r="AY71" i="47"/>
  <c r="AY70" i="47"/>
  <c r="AY69" i="47"/>
  <c r="AY68" i="47"/>
  <c r="AY67" i="47"/>
  <c r="AY66" i="47"/>
  <c r="AH74" i="47"/>
  <c r="AH73" i="47"/>
  <c r="AH72" i="47"/>
  <c r="AH71" i="47"/>
  <c r="AH70" i="47"/>
  <c r="AH69" i="47"/>
  <c r="AH68" i="47"/>
  <c r="AH67" i="47"/>
  <c r="AH66" i="47"/>
  <c r="Q74" i="47"/>
  <c r="Q73" i="47"/>
  <c r="Q72" i="47"/>
  <c r="Q71" i="47"/>
  <c r="Q70" i="47"/>
  <c r="Q69" i="47"/>
  <c r="Q68" i="47"/>
  <c r="Q67" i="47"/>
  <c r="Q66" i="47"/>
  <c r="D74" i="47"/>
  <c r="EW75" i="47" l="1"/>
  <c r="D74" i="76"/>
  <c r="Q66" i="45"/>
  <c r="AG66" i="76"/>
  <c r="Q66" i="76"/>
  <c r="AG66" i="45"/>
  <c r="Q68" i="76"/>
  <c r="AG68" i="76"/>
  <c r="Q68" i="45"/>
  <c r="AG68" i="45"/>
  <c r="AG69" i="76"/>
  <c r="Q69" i="45"/>
  <c r="Q69" i="76"/>
  <c r="AG69" i="45"/>
  <c r="Q70" i="76"/>
  <c r="Q70" i="45"/>
  <c r="AG70" i="45"/>
  <c r="AG70" i="76"/>
  <c r="Q71" i="45"/>
  <c r="AG71" i="45"/>
  <c r="Q71" i="76"/>
  <c r="AG71" i="76"/>
  <c r="AG72" i="45"/>
  <c r="AG72" i="76"/>
  <c r="Q72" i="76"/>
  <c r="Q72" i="45"/>
  <c r="AG73" i="76"/>
  <c r="Q73" i="45"/>
  <c r="Q73" i="76"/>
  <c r="AG73" i="45"/>
  <c r="AG74" i="45"/>
  <c r="AG74" i="76"/>
  <c r="Q74" i="76"/>
  <c r="Q74" i="45"/>
  <c r="AG67" i="76"/>
  <c r="Q67" i="76"/>
  <c r="Q67" i="45"/>
  <c r="AG67" i="45"/>
  <c r="AH75" i="47"/>
  <c r="HM75" i="47"/>
  <c r="CG75" i="47"/>
  <c r="ID75" i="47"/>
  <c r="CX75" i="47"/>
  <c r="DO75" i="47"/>
  <c r="Q75" i="47"/>
  <c r="Q75" i="58"/>
  <c r="P15" i="68" s="1"/>
  <c r="P15" i="69" s="1"/>
  <c r="AG75" i="58"/>
  <c r="IT75" i="47"/>
  <c r="GV75" i="47"/>
  <c r="EF75" i="47"/>
  <c r="BP75" i="47"/>
  <c r="AY75" i="47"/>
  <c r="Q16" i="20"/>
  <c r="E32" i="20" s="1"/>
  <c r="P16" i="20"/>
  <c r="M16" i="20"/>
  <c r="D32" i="20" s="1"/>
  <c r="L16" i="20"/>
  <c r="Q15" i="20"/>
  <c r="E31" i="20" s="1"/>
  <c r="P15" i="20"/>
  <c r="M15" i="20"/>
  <c r="D31" i="20" s="1"/>
  <c r="L15" i="20"/>
  <c r="Q14" i="20"/>
  <c r="E30" i="20" s="1"/>
  <c r="P14" i="20"/>
  <c r="M14" i="20"/>
  <c r="D30" i="20" s="1"/>
  <c r="L14" i="20"/>
  <c r="Q13" i="20"/>
  <c r="E29" i="20" s="1"/>
  <c r="P13" i="20"/>
  <c r="M13" i="20"/>
  <c r="D29" i="20" s="1"/>
  <c r="L13" i="20"/>
  <c r="Q12" i="20"/>
  <c r="E28" i="20" s="1"/>
  <c r="P12" i="20"/>
  <c r="M12" i="20"/>
  <c r="D28" i="20" s="1"/>
  <c r="L12" i="20"/>
  <c r="Q11" i="20"/>
  <c r="E27" i="20" s="1"/>
  <c r="P11" i="20"/>
  <c r="M11" i="20"/>
  <c r="D27" i="20" s="1"/>
  <c r="L11" i="20"/>
  <c r="Q10" i="20"/>
  <c r="E26" i="20" s="1"/>
  <c r="P10" i="20"/>
  <c r="M10" i="20"/>
  <c r="D26" i="20" s="1"/>
  <c r="L10" i="20"/>
  <c r="Q9" i="20"/>
  <c r="P9" i="20"/>
  <c r="M9" i="20"/>
  <c r="D25" i="20" s="1"/>
  <c r="L9" i="20"/>
  <c r="Q8" i="20"/>
  <c r="E24" i="20" s="1"/>
  <c r="P8" i="20"/>
  <c r="M8" i="20"/>
  <c r="D24" i="20" s="1"/>
  <c r="L8" i="20"/>
  <c r="E23" i="20"/>
  <c r="P7" i="20"/>
  <c r="M7" i="20"/>
  <c r="L7" i="20"/>
  <c r="G16" i="20"/>
  <c r="C32" i="20" s="1"/>
  <c r="F16" i="20"/>
  <c r="B32" i="20" s="1"/>
  <c r="E16" i="20"/>
  <c r="G15" i="20"/>
  <c r="C31" i="20" s="1"/>
  <c r="F15" i="20"/>
  <c r="B31" i="20" s="1"/>
  <c r="E15" i="20"/>
  <c r="G14" i="20"/>
  <c r="C30" i="20" s="1"/>
  <c r="F14" i="20"/>
  <c r="B30" i="20" s="1"/>
  <c r="E14" i="20"/>
  <c r="G13" i="20"/>
  <c r="C29" i="20" s="1"/>
  <c r="F13" i="20"/>
  <c r="B29" i="20" s="1"/>
  <c r="E13" i="20"/>
  <c r="G12" i="20"/>
  <c r="C28" i="20" s="1"/>
  <c r="F12" i="20"/>
  <c r="B28" i="20" s="1"/>
  <c r="E12" i="20"/>
  <c r="G11" i="20"/>
  <c r="C27" i="20" s="1"/>
  <c r="F11" i="20"/>
  <c r="B27" i="20" s="1"/>
  <c r="E11" i="20"/>
  <c r="G10" i="20"/>
  <c r="C26" i="20" s="1"/>
  <c r="F10" i="20"/>
  <c r="B26" i="20" s="1"/>
  <c r="E10" i="20"/>
  <c r="G9" i="20"/>
  <c r="C25" i="20" s="1"/>
  <c r="F9" i="20"/>
  <c r="B25" i="20" s="1"/>
  <c r="E9" i="20"/>
  <c r="G8" i="20"/>
  <c r="C24" i="20" s="1"/>
  <c r="F8" i="20"/>
  <c r="B24" i="20" s="1"/>
  <c r="E8" i="20"/>
  <c r="G7" i="20"/>
  <c r="F7" i="20"/>
  <c r="B23" i="20" s="1"/>
  <c r="G7" i="23"/>
  <c r="C23" i="23" s="1"/>
  <c r="AG75" i="76" l="1"/>
  <c r="Q75" i="76"/>
  <c r="AG75" i="45"/>
  <c r="Q75" i="45"/>
  <c r="IU74" i="47"/>
  <c r="IS74" i="47"/>
  <c r="IR74" i="47"/>
  <c r="IQ74" i="47"/>
  <c r="IP74" i="47"/>
  <c r="IO74" i="47"/>
  <c r="IN74" i="47"/>
  <c r="IM74" i="47"/>
  <c r="IL74" i="47"/>
  <c r="IK74" i="47"/>
  <c r="IJ74" i="47"/>
  <c r="II74" i="47"/>
  <c r="IH74" i="47"/>
  <c r="IU73" i="47"/>
  <c r="IS73" i="47"/>
  <c r="IR73" i="47"/>
  <c r="IQ73" i="47"/>
  <c r="IP73" i="47"/>
  <c r="IO73" i="47"/>
  <c r="IN73" i="47"/>
  <c r="IM73" i="47"/>
  <c r="IL73" i="47"/>
  <c r="IK73" i="47"/>
  <c r="IJ73" i="47"/>
  <c r="II73" i="47"/>
  <c r="IH73" i="47"/>
  <c r="IU72" i="47"/>
  <c r="IS72" i="47"/>
  <c r="IR72" i="47"/>
  <c r="IQ72" i="47"/>
  <c r="IP72" i="47"/>
  <c r="IO72" i="47"/>
  <c r="IN72" i="47"/>
  <c r="IM72" i="47"/>
  <c r="IL72" i="47"/>
  <c r="IK72" i="47"/>
  <c r="IJ72" i="47"/>
  <c r="II72" i="47"/>
  <c r="IH72" i="47"/>
  <c r="IU71" i="47"/>
  <c r="IS71" i="47"/>
  <c r="IR71" i="47"/>
  <c r="IQ71" i="47"/>
  <c r="IP71" i="47"/>
  <c r="IO71" i="47"/>
  <c r="IN71" i="47"/>
  <c r="IM71" i="47"/>
  <c r="IL71" i="47"/>
  <c r="IK71" i="47"/>
  <c r="IJ71" i="47"/>
  <c r="II71" i="47"/>
  <c r="IH71" i="47"/>
  <c r="IU70" i="47"/>
  <c r="IS70" i="47"/>
  <c r="IR70" i="47"/>
  <c r="IQ70" i="47"/>
  <c r="IP70" i="47"/>
  <c r="IO70" i="47"/>
  <c r="IN70" i="47"/>
  <c r="IM70" i="47"/>
  <c r="IL70" i="47"/>
  <c r="IK70" i="47"/>
  <c r="IJ70" i="47"/>
  <c r="II70" i="47"/>
  <c r="IH70" i="47"/>
  <c r="IU69" i="47"/>
  <c r="IS69" i="47"/>
  <c r="IR69" i="47"/>
  <c r="IQ69" i="47"/>
  <c r="IP69" i="47"/>
  <c r="IO69" i="47"/>
  <c r="IN69" i="47"/>
  <c r="IM69" i="47"/>
  <c r="IL69" i="47"/>
  <c r="IK69" i="47"/>
  <c r="IJ69" i="47"/>
  <c r="II69" i="47"/>
  <c r="IH69" i="47"/>
  <c r="IU68" i="47"/>
  <c r="IS68" i="47"/>
  <c r="IR68" i="47"/>
  <c r="IQ68" i="47"/>
  <c r="IP68" i="47"/>
  <c r="IO68" i="47"/>
  <c r="IN68" i="47"/>
  <c r="IM68" i="47"/>
  <c r="IL68" i="47"/>
  <c r="IK68" i="47"/>
  <c r="IJ68" i="47"/>
  <c r="II68" i="47"/>
  <c r="IH68" i="47"/>
  <c r="IU67" i="47"/>
  <c r="IS67" i="47"/>
  <c r="IR67" i="47"/>
  <c r="IQ67" i="47"/>
  <c r="IP67" i="47"/>
  <c r="IO67" i="47"/>
  <c r="IN67" i="47"/>
  <c r="IM67" i="47"/>
  <c r="IL67" i="47"/>
  <c r="IK67" i="47"/>
  <c r="IJ67" i="47"/>
  <c r="II67" i="47"/>
  <c r="IH67" i="47"/>
  <c r="IU66" i="47"/>
  <c r="IS66" i="47"/>
  <c r="IR66" i="47"/>
  <c r="IQ66" i="47"/>
  <c r="IP66" i="47"/>
  <c r="IO66" i="47"/>
  <c r="IN66" i="47"/>
  <c r="IM66" i="47"/>
  <c r="IL66" i="47"/>
  <c r="IK66" i="47"/>
  <c r="IJ66" i="47"/>
  <c r="II66" i="47"/>
  <c r="IH66" i="47"/>
  <c r="IC74" i="47"/>
  <c r="IB74" i="47"/>
  <c r="IA74" i="47"/>
  <c r="HZ74" i="47"/>
  <c r="HY74" i="47"/>
  <c r="HX74" i="47"/>
  <c r="HW74" i="47"/>
  <c r="HV74" i="47"/>
  <c r="HU74" i="47"/>
  <c r="HT74" i="47"/>
  <c r="HS74" i="47"/>
  <c r="HR74" i="47"/>
  <c r="HQ74" i="47"/>
  <c r="IC73" i="47"/>
  <c r="IB73" i="47"/>
  <c r="IA73" i="47"/>
  <c r="HZ73" i="47"/>
  <c r="HY73" i="47"/>
  <c r="HX73" i="47"/>
  <c r="HW73" i="47"/>
  <c r="HV73" i="47"/>
  <c r="HU73" i="47"/>
  <c r="HT73" i="47"/>
  <c r="HS73" i="47"/>
  <c r="HR73" i="47"/>
  <c r="HQ73" i="47"/>
  <c r="IC72" i="47"/>
  <c r="IB72" i="47"/>
  <c r="IA72" i="47"/>
  <c r="HZ72" i="47"/>
  <c r="HY72" i="47"/>
  <c r="HX72" i="47"/>
  <c r="HW72" i="47"/>
  <c r="HV72" i="47"/>
  <c r="HU72" i="47"/>
  <c r="HT72" i="47"/>
  <c r="HS72" i="47"/>
  <c r="HR72" i="47"/>
  <c r="HQ72" i="47"/>
  <c r="IC71" i="47"/>
  <c r="IB71" i="47"/>
  <c r="IA71" i="47"/>
  <c r="HZ71" i="47"/>
  <c r="HY71" i="47"/>
  <c r="HX71" i="47"/>
  <c r="HW71" i="47"/>
  <c r="HV71" i="47"/>
  <c r="HU71" i="47"/>
  <c r="HT71" i="47"/>
  <c r="HS71" i="47"/>
  <c r="HR71" i="47"/>
  <c r="HQ71" i="47"/>
  <c r="IC70" i="47"/>
  <c r="IB70" i="47"/>
  <c r="IA70" i="47"/>
  <c r="HZ70" i="47"/>
  <c r="HY70" i="47"/>
  <c r="HX70" i="47"/>
  <c r="HW70" i="47"/>
  <c r="HV70" i="47"/>
  <c r="HU70" i="47"/>
  <c r="HT70" i="47"/>
  <c r="HS70" i="47"/>
  <c r="HR70" i="47"/>
  <c r="HQ70" i="47"/>
  <c r="IC69" i="47"/>
  <c r="IB69" i="47"/>
  <c r="IA69" i="47"/>
  <c r="HZ69" i="47"/>
  <c r="HY69" i="47"/>
  <c r="HX69" i="47"/>
  <c r="HW69" i="47"/>
  <c r="HV69" i="47"/>
  <c r="HU69" i="47"/>
  <c r="HT69" i="47"/>
  <c r="HS69" i="47"/>
  <c r="HR69" i="47"/>
  <c r="HQ69" i="47"/>
  <c r="IC68" i="47"/>
  <c r="IB68" i="47"/>
  <c r="IA68" i="47"/>
  <c r="HZ68" i="47"/>
  <c r="HX68" i="47"/>
  <c r="HW68" i="47"/>
  <c r="HV68" i="47"/>
  <c r="HU68" i="47"/>
  <c r="HT68" i="47"/>
  <c r="HS68" i="47"/>
  <c r="HR68" i="47"/>
  <c r="HQ68" i="47"/>
  <c r="IC67" i="47"/>
  <c r="IB67" i="47"/>
  <c r="IA67" i="47"/>
  <c r="HZ67" i="47"/>
  <c r="HY67" i="47"/>
  <c r="HX67" i="47"/>
  <c r="HW67" i="47"/>
  <c r="HV67" i="47"/>
  <c r="HU67" i="47"/>
  <c r="HT67" i="47"/>
  <c r="HS67" i="47"/>
  <c r="HR67" i="47"/>
  <c r="HQ67" i="47"/>
  <c r="IC66" i="47"/>
  <c r="IB66" i="47"/>
  <c r="IA66" i="47"/>
  <c r="HZ66" i="47"/>
  <c r="HY66" i="47"/>
  <c r="HX66" i="47"/>
  <c r="HW66" i="47"/>
  <c r="HV66" i="47"/>
  <c r="HU66" i="47"/>
  <c r="HT66" i="47"/>
  <c r="HS66" i="47"/>
  <c r="HR66" i="47"/>
  <c r="HQ66" i="47"/>
  <c r="HL74" i="47"/>
  <c r="HK74" i="47"/>
  <c r="HJ74" i="47"/>
  <c r="HI74" i="47"/>
  <c r="HH74" i="47"/>
  <c r="HG74" i="47"/>
  <c r="HF74" i="47"/>
  <c r="HE74" i="47"/>
  <c r="HD74" i="47"/>
  <c r="HC74" i="47"/>
  <c r="HB74" i="47"/>
  <c r="HA74" i="47"/>
  <c r="GZ74" i="47"/>
  <c r="HL73" i="47"/>
  <c r="HK73" i="47"/>
  <c r="HJ73" i="47"/>
  <c r="HI73" i="47"/>
  <c r="HH73" i="47"/>
  <c r="HG73" i="47"/>
  <c r="HF73" i="47"/>
  <c r="HE73" i="47"/>
  <c r="HD73" i="47"/>
  <c r="HC73" i="47"/>
  <c r="HB73" i="47"/>
  <c r="HA73" i="47"/>
  <c r="GZ73" i="47"/>
  <c r="HL72" i="47"/>
  <c r="HK72" i="47"/>
  <c r="HJ72" i="47"/>
  <c r="HI72" i="47"/>
  <c r="HH72" i="47"/>
  <c r="HG72" i="47"/>
  <c r="HF72" i="47"/>
  <c r="HE72" i="47"/>
  <c r="HD72" i="47"/>
  <c r="HC72" i="47"/>
  <c r="HB72" i="47"/>
  <c r="HA72" i="47"/>
  <c r="GZ72" i="47"/>
  <c r="HL71" i="47"/>
  <c r="HK71" i="47"/>
  <c r="HJ71" i="47"/>
  <c r="HI71" i="47"/>
  <c r="HH71" i="47"/>
  <c r="HG71" i="47"/>
  <c r="HF71" i="47"/>
  <c r="HE71" i="47"/>
  <c r="HD71" i="47"/>
  <c r="HC71" i="47"/>
  <c r="HB71" i="47"/>
  <c r="HA71" i="47"/>
  <c r="GZ71" i="47"/>
  <c r="HL70" i="47"/>
  <c r="HK70" i="47"/>
  <c r="HJ70" i="47"/>
  <c r="HI70" i="47"/>
  <c r="HH70" i="47"/>
  <c r="HG70" i="47"/>
  <c r="HF70" i="47"/>
  <c r="HE70" i="47"/>
  <c r="HD70" i="47"/>
  <c r="HC70" i="47"/>
  <c r="HB70" i="47"/>
  <c r="HA70" i="47"/>
  <c r="GZ70" i="47"/>
  <c r="HL69" i="47"/>
  <c r="HK69" i="47"/>
  <c r="HJ69" i="47"/>
  <c r="HI69" i="47"/>
  <c r="HH69" i="47"/>
  <c r="HG69" i="47"/>
  <c r="HF69" i="47"/>
  <c r="HE69" i="47"/>
  <c r="HD69" i="47"/>
  <c r="HC69" i="47"/>
  <c r="HB69" i="47"/>
  <c r="HA69" i="47"/>
  <c r="GZ69" i="47"/>
  <c r="HL68" i="47"/>
  <c r="HK68" i="47"/>
  <c r="HJ68" i="47"/>
  <c r="HI68" i="47"/>
  <c r="HH68" i="47"/>
  <c r="HG68" i="47"/>
  <c r="HF68" i="47"/>
  <c r="HE68" i="47"/>
  <c r="HD68" i="47"/>
  <c r="HC68" i="47"/>
  <c r="HB68" i="47"/>
  <c r="HA68" i="47"/>
  <c r="GZ68" i="47"/>
  <c r="HL67" i="47"/>
  <c r="HK67" i="47"/>
  <c r="HJ67" i="47"/>
  <c r="HI67" i="47"/>
  <c r="HH67" i="47"/>
  <c r="HG67" i="47"/>
  <c r="HF67" i="47"/>
  <c r="HE67" i="47"/>
  <c r="HD67" i="47"/>
  <c r="HC67" i="47"/>
  <c r="HB67" i="47"/>
  <c r="HA67" i="47"/>
  <c r="GZ67" i="47"/>
  <c r="HL66" i="47"/>
  <c r="HK66" i="47"/>
  <c r="HJ66" i="47"/>
  <c r="HI66" i="47"/>
  <c r="HH66" i="47"/>
  <c r="HG66" i="47"/>
  <c r="HF66" i="47"/>
  <c r="HE66" i="47"/>
  <c r="HD66" i="47"/>
  <c r="HC66" i="47"/>
  <c r="HB66" i="47"/>
  <c r="HA66" i="47"/>
  <c r="GZ66" i="47"/>
  <c r="GU74" i="47"/>
  <c r="GT74" i="47"/>
  <c r="GS74" i="47"/>
  <c r="GR74" i="47"/>
  <c r="GQ74" i="47"/>
  <c r="GP74" i="47"/>
  <c r="GO74" i="47"/>
  <c r="GN74" i="47"/>
  <c r="GM74" i="47"/>
  <c r="GL74" i="47"/>
  <c r="GK74" i="47"/>
  <c r="GJ74" i="47"/>
  <c r="GI74" i="47"/>
  <c r="GU73" i="47"/>
  <c r="GT73" i="47"/>
  <c r="GS73" i="47"/>
  <c r="GR73" i="47"/>
  <c r="GQ73" i="47"/>
  <c r="GP73" i="47"/>
  <c r="GO73" i="47"/>
  <c r="GN73" i="47"/>
  <c r="GM73" i="47"/>
  <c r="GL73" i="47"/>
  <c r="GK73" i="47"/>
  <c r="GJ73" i="47"/>
  <c r="GI73" i="47"/>
  <c r="GU72" i="47"/>
  <c r="GT72" i="47"/>
  <c r="GS72" i="47"/>
  <c r="GR72" i="47"/>
  <c r="GQ72" i="47"/>
  <c r="GP72" i="47"/>
  <c r="GO72" i="47"/>
  <c r="GN72" i="47"/>
  <c r="GM72" i="47"/>
  <c r="GL72" i="47"/>
  <c r="GK72" i="47"/>
  <c r="GJ72" i="47"/>
  <c r="GI72" i="47"/>
  <c r="GU71" i="47"/>
  <c r="GT71" i="47"/>
  <c r="GS71" i="47"/>
  <c r="GR71" i="47"/>
  <c r="GQ71" i="47"/>
  <c r="GP71" i="47"/>
  <c r="GO71" i="47"/>
  <c r="GN71" i="47"/>
  <c r="GM71" i="47"/>
  <c r="GL71" i="47"/>
  <c r="GK71" i="47"/>
  <c r="GJ71" i="47"/>
  <c r="GI71" i="47"/>
  <c r="GU70" i="47"/>
  <c r="GT70" i="47"/>
  <c r="GS70" i="47"/>
  <c r="GR70" i="47"/>
  <c r="GQ70" i="47"/>
  <c r="GP70" i="47"/>
  <c r="GO70" i="47"/>
  <c r="GN70" i="47"/>
  <c r="GM70" i="47"/>
  <c r="GL70" i="47"/>
  <c r="GK70" i="47"/>
  <c r="GJ70" i="47"/>
  <c r="GI70" i="47"/>
  <c r="GU69" i="47"/>
  <c r="GT69" i="47"/>
  <c r="GS69" i="47"/>
  <c r="GR69" i="47"/>
  <c r="GQ69" i="47"/>
  <c r="GP69" i="47"/>
  <c r="GO69" i="47"/>
  <c r="GN69" i="47"/>
  <c r="GM69" i="47"/>
  <c r="GL69" i="47"/>
  <c r="GK69" i="47"/>
  <c r="GJ69" i="47"/>
  <c r="GI69" i="47"/>
  <c r="GU68" i="47"/>
  <c r="GT68" i="47"/>
  <c r="GS68" i="47"/>
  <c r="GR68" i="47"/>
  <c r="GQ68" i="47"/>
  <c r="GP68" i="47"/>
  <c r="GO68" i="47"/>
  <c r="GN68" i="47"/>
  <c r="GM68" i="47"/>
  <c r="GL68" i="47"/>
  <c r="GK68" i="47"/>
  <c r="GJ68" i="47"/>
  <c r="GI68" i="47"/>
  <c r="GU67" i="47"/>
  <c r="GT67" i="47"/>
  <c r="GS67" i="47"/>
  <c r="GR67" i="47"/>
  <c r="GQ67" i="47"/>
  <c r="GP67" i="47"/>
  <c r="GO67" i="47"/>
  <c r="GN67" i="47"/>
  <c r="GM67" i="47"/>
  <c r="GL67" i="47"/>
  <c r="GK67" i="47"/>
  <c r="GJ67" i="47"/>
  <c r="GI67" i="47"/>
  <c r="GU66" i="47"/>
  <c r="GT66" i="47"/>
  <c r="GS66" i="47"/>
  <c r="GR66" i="47"/>
  <c r="GQ66" i="47"/>
  <c r="GP66" i="47"/>
  <c r="GO66" i="47"/>
  <c r="GN66" i="47"/>
  <c r="GM66" i="47"/>
  <c r="GL66" i="47"/>
  <c r="GK66" i="47"/>
  <c r="GJ66" i="47"/>
  <c r="GI66" i="47"/>
  <c r="GD74" i="47"/>
  <c r="GC74" i="47"/>
  <c r="GB74" i="47"/>
  <c r="GA74" i="47"/>
  <c r="FZ74" i="47"/>
  <c r="FY74" i="47"/>
  <c r="FX74" i="47"/>
  <c r="FW74" i="47"/>
  <c r="FV74" i="47"/>
  <c r="FU74" i="47"/>
  <c r="FT74" i="47"/>
  <c r="FS74" i="47"/>
  <c r="FR74" i="47"/>
  <c r="GD73" i="47"/>
  <c r="GC73" i="47"/>
  <c r="GB73" i="47"/>
  <c r="GA73" i="47"/>
  <c r="FZ73" i="47"/>
  <c r="FY73" i="47"/>
  <c r="FX73" i="47"/>
  <c r="FW73" i="47"/>
  <c r="FV73" i="47"/>
  <c r="FU73" i="47"/>
  <c r="FT73" i="47"/>
  <c r="FS73" i="47"/>
  <c r="FR73" i="47"/>
  <c r="GD72" i="47"/>
  <c r="GC72" i="47"/>
  <c r="GB72" i="47"/>
  <c r="GA72" i="47"/>
  <c r="FZ72" i="47"/>
  <c r="FY72" i="47"/>
  <c r="FX72" i="47"/>
  <c r="FW72" i="47"/>
  <c r="FV72" i="47"/>
  <c r="FU72" i="47"/>
  <c r="FT72" i="47"/>
  <c r="FS72" i="47"/>
  <c r="FR72" i="47"/>
  <c r="GD71" i="47"/>
  <c r="GC71" i="47"/>
  <c r="GB71" i="47"/>
  <c r="GA71" i="47"/>
  <c r="FZ71" i="47"/>
  <c r="FY71" i="47"/>
  <c r="FX71" i="47"/>
  <c r="FW71" i="47"/>
  <c r="FV71" i="47"/>
  <c r="FU71" i="47"/>
  <c r="FT71" i="47"/>
  <c r="FS71" i="47"/>
  <c r="FR71" i="47"/>
  <c r="GD70" i="47"/>
  <c r="GC70" i="47"/>
  <c r="GB70" i="47"/>
  <c r="GA70" i="47"/>
  <c r="FZ70" i="47"/>
  <c r="FY70" i="47"/>
  <c r="FX70" i="47"/>
  <c r="FW70" i="47"/>
  <c r="FV70" i="47"/>
  <c r="FU70" i="47"/>
  <c r="FT70" i="47"/>
  <c r="FS70" i="47"/>
  <c r="FR70" i="47"/>
  <c r="GD69" i="47"/>
  <c r="GC69" i="47"/>
  <c r="GB69" i="47"/>
  <c r="GA69" i="47"/>
  <c r="FZ69" i="47"/>
  <c r="FY69" i="47"/>
  <c r="FX69" i="47"/>
  <c r="FW69" i="47"/>
  <c r="FV69" i="47"/>
  <c r="FU69" i="47"/>
  <c r="FT69" i="47"/>
  <c r="FS69" i="47"/>
  <c r="FR69" i="47"/>
  <c r="GD68" i="47"/>
  <c r="GC68" i="47"/>
  <c r="GB68" i="47"/>
  <c r="GA68" i="47"/>
  <c r="FZ68" i="47"/>
  <c r="FY68" i="47"/>
  <c r="FX68" i="47"/>
  <c r="FW68" i="47"/>
  <c r="FV68" i="47"/>
  <c r="FU68" i="47"/>
  <c r="FT68" i="47"/>
  <c r="FS68" i="47"/>
  <c r="FR68" i="47"/>
  <c r="GD67" i="47"/>
  <c r="GC67" i="47"/>
  <c r="GB67" i="47"/>
  <c r="GA67" i="47"/>
  <c r="FZ67" i="47"/>
  <c r="FY67" i="47"/>
  <c r="FX67" i="47"/>
  <c r="FW67" i="47"/>
  <c r="FV67" i="47"/>
  <c r="FU67" i="47"/>
  <c r="FT67" i="47"/>
  <c r="FS67" i="47"/>
  <c r="FR67" i="47"/>
  <c r="GD66" i="47"/>
  <c r="GC66" i="47"/>
  <c r="GB66" i="47"/>
  <c r="GA66" i="47"/>
  <c r="FZ66" i="47"/>
  <c r="FY66" i="47"/>
  <c r="FX66" i="47"/>
  <c r="FW66" i="47"/>
  <c r="FV66" i="47"/>
  <c r="FU66" i="47"/>
  <c r="FT66" i="47"/>
  <c r="FS66" i="47"/>
  <c r="FR66" i="47"/>
  <c r="FM74" i="47"/>
  <c r="FL74" i="47"/>
  <c r="FK74" i="47"/>
  <c r="FJ74" i="47"/>
  <c r="FI74" i="47"/>
  <c r="FH74" i="47"/>
  <c r="FG74" i="47"/>
  <c r="FF74" i="47"/>
  <c r="FE74" i="47"/>
  <c r="FD74" i="47"/>
  <c r="FC74" i="47"/>
  <c r="FB74" i="47"/>
  <c r="FA74" i="47"/>
  <c r="FM73" i="47"/>
  <c r="FL73" i="47"/>
  <c r="FK73" i="47"/>
  <c r="FJ73" i="47"/>
  <c r="FI73" i="47"/>
  <c r="FH73" i="47"/>
  <c r="FG73" i="47"/>
  <c r="FF73" i="47"/>
  <c r="FE73" i="47"/>
  <c r="FD73" i="47"/>
  <c r="FC73" i="47"/>
  <c r="FB73" i="47"/>
  <c r="FA73" i="47"/>
  <c r="FM72" i="47"/>
  <c r="FL72" i="47"/>
  <c r="FK72" i="47"/>
  <c r="FJ72" i="47"/>
  <c r="FI72" i="47"/>
  <c r="FH72" i="47"/>
  <c r="FG72" i="47"/>
  <c r="FF72" i="47"/>
  <c r="FE72" i="47"/>
  <c r="FD72" i="47"/>
  <c r="FC72" i="47"/>
  <c r="FB72" i="47"/>
  <c r="FA72" i="47"/>
  <c r="FM71" i="47"/>
  <c r="FL71" i="47"/>
  <c r="FK71" i="47"/>
  <c r="FJ71" i="47"/>
  <c r="FI71" i="47"/>
  <c r="FH71" i="47"/>
  <c r="FG71" i="47"/>
  <c r="FF71" i="47"/>
  <c r="FE71" i="47"/>
  <c r="FD71" i="47"/>
  <c r="FC71" i="47"/>
  <c r="FB71" i="47"/>
  <c r="FA71" i="47"/>
  <c r="FM70" i="47"/>
  <c r="FL70" i="47"/>
  <c r="FK70" i="47"/>
  <c r="FJ70" i="47"/>
  <c r="FI70" i="47"/>
  <c r="FH70" i="47"/>
  <c r="FG70" i="47"/>
  <c r="FF70" i="47"/>
  <c r="FE70" i="47"/>
  <c r="FD70" i="47"/>
  <c r="FC70" i="47"/>
  <c r="FB70" i="47"/>
  <c r="FA70" i="47"/>
  <c r="FM69" i="47"/>
  <c r="FL69" i="47"/>
  <c r="FK69" i="47"/>
  <c r="FJ69" i="47"/>
  <c r="FI69" i="47"/>
  <c r="FH69" i="47"/>
  <c r="FG69" i="47"/>
  <c r="FF69" i="47"/>
  <c r="FE69" i="47"/>
  <c r="FD69" i="47"/>
  <c r="FC69" i="47"/>
  <c r="FB69" i="47"/>
  <c r="FA69" i="47"/>
  <c r="FM68" i="47"/>
  <c r="FL68" i="47"/>
  <c r="FK68" i="47"/>
  <c r="FJ68" i="47"/>
  <c r="FI68" i="47"/>
  <c r="FH68" i="47"/>
  <c r="FG68" i="47"/>
  <c r="FF68" i="47"/>
  <c r="FE68" i="47"/>
  <c r="FD68" i="47"/>
  <c r="FC68" i="47"/>
  <c r="FB68" i="47"/>
  <c r="FA68" i="47"/>
  <c r="FM67" i="47"/>
  <c r="FL67" i="47"/>
  <c r="FK67" i="47"/>
  <c r="FJ67" i="47"/>
  <c r="FI67" i="47"/>
  <c r="FH67" i="47"/>
  <c r="FG67" i="47"/>
  <c r="FF67" i="47"/>
  <c r="FE67" i="47"/>
  <c r="FD67" i="47"/>
  <c r="FC67" i="47"/>
  <c r="FB67" i="47"/>
  <c r="FA67" i="47"/>
  <c r="FM66" i="47"/>
  <c r="FL66" i="47"/>
  <c r="FK66" i="47"/>
  <c r="FJ66" i="47"/>
  <c r="FI66" i="47"/>
  <c r="FH66" i="47"/>
  <c r="FG66" i="47"/>
  <c r="FF66" i="47"/>
  <c r="FE66" i="47"/>
  <c r="FD66" i="47"/>
  <c r="FC66" i="47"/>
  <c r="FB66" i="47"/>
  <c r="FA66" i="47"/>
  <c r="EV74" i="47"/>
  <c r="EU74" i="47"/>
  <c r="ET74" i="47"/>
  <c r="ES74" i="47"/>
  <c r="ER74" i="47"/>
  <c r="EQ74" i="47"/>
  <c r="EP74" i="47"/>
  <c r="EO74" i="47"/>
  <c r="EN74" i="47"/>
  <c r="EM74" i="47"/>
  <c r="EL74" i="47"/>
  <c r="EK74" i="47"/>
  <c r="EJ74" i="47"/>
  <c r="EV73" i="47"/>
  <c r="EU73" i="47"/>
  <c r="ET73" i="47"/>
  <c r="ES73" i="47"/>
  <c r="ER73" i="47"/>
  <c r="EQ73" i="47"/>
  <c r="EP73" i="47"/>
  <c r="EO73" i="47"/>
  <c r="EN73" i="47"/>
  <c r="EM73" i="47"/>
  <c r="EL73" i="47"/>
  <c r="EK73" i="47"/>
  <c r="EJ73" i="47"/>
  <c r="EV72" i="47"/>
  <c r="EU72" i="47"/>
  <c r="ET72" i="47"/>
  <c r="ES72" i="47"/>
  <c r="ER72" i="47"/>
  <c r="EQ72" i="47"/>
  <c r="EP72" i="47"/>
  <c r="EO72" i="47"/>
  <c r="EN72" i="47"/>
  <c r="EM72" i="47"/>
  <c r="EL72" i="47"/>
  <c r="EK72" i="47"/>
  <c r="EJ72" i="47"/>
  <c r="EV71" i="47"/>
  <c r="EU71" i="47"/>
  <c r="ET71" i="47"/>
  <c r="ES71" i="47"/>
  <c r="ER71" i="47"/>
  <c r="EQ71" i="47"/>
  <c r="EP71" i="47"/>
  <c r="EO71" i="47"/>
  <c r="EN71" i="47"/>
  <c r="EM71" i="47"/>
  <c r="EL71" i="47"/>
  <c r="EK71" i="47"/>
  <c r="EJ71" i="47"/>
  <c r="EV70" i="47"/>
  <c r="EU70" i="47"/>
  <c r="ET70" i="47"/>
  <c r="ES70" i="47"/>
  <c r="ER70" i="47"/>
  <c r="EQ70" i="47"/>
  <c r="EP70" i="47"/>
  <c r="EO70" i="47"/>
  <c r="EN70" i="47"/>
  <c r="EM70" i="47"/>
  <c r="EL70" i="47"/>
  <c r="EK70" i="47"/>
  <c r="EJ70" i="47"/>
  <c r="EV69" i="47"/>
  <c r="EU69" i="47"/>
  <c r="ET69" i="47"/>
  <c r="ES69" i="47"/>
  <c r="ER69" i="47"/>
  <c r="EQ69" i="47"/>
  <c r="EP69" i="47"/>
  <c r="EO69" i="47"/>
  <c r="EN69" i="47"/>
  <c r="EM69" i="47"/>
  <c r="EL69" i="47"/>
  <c r="EK69" i="47"/>
  <c r="EJ69" i="47"/>
  <c r="EV68" i="47"/>
  <c r="EU68" i="47"/>
  <c r="ET68" i="47"/>
  <c r="ES68" i="47"/>
  <c r="ER68" i="47"/>
  <c r="EQ68" i="47"/>
  <c r="EP68" i="47"/>
  <c r="EO68" i="47"/>
  <c r="EN68" i="47"/>
  <c r="EM68" i="47"/>
  <c r="EL68" i="47"/>
  <c r="EK68" i="47"/>
  <c r="EJ68" i="47"/>
  <c r="EV67" i="47"/>
  <c r="EU67" i="47"/>
  <c r="ET67" i="47"/>
  <c r="ES67" i="47"/>
  <c r="ER67" i="47"/>
  <c r="EQ67" i="47"/>
  <c r="EP67" i="47"/>
  <c r="EO67" i="47"/>
  <c r="EN67" i="47"/>
  <c r="EM67" i="47"/>
  <c r="EL67" i="47"/>
  <c r="EK67" i="47"/>
  <c r="EJ67" i="47"/>
  <c r="EV66" i="47"/>
  <c r="EU66" i="47"/>
  <c r="ET66" i="47"/>
  <c r="ES66" i="47"/>
  <c r="ER66" i="47"/>
  <c r="EQ66" i="47"/>
  <c r="EP66" i="47"/>
  <c r="EO66" i="47"/>
  <c r="EN66" i="47"/>
  <c r="EM66" i="47"/>
  <c r="EL66" i="47"/>
  <c r="EK66" i="47"/>
  <c r="EJ66" i="47"/>
  <c r="EE74" i="47"/>
  <c r="ED74" i="47"/>
  <c r="EC74" i="47"/>
  <c r="EB74" i="47"/>
  <c r="EA74" i="47"/>
  <c r="DZ74" i="47"/>
  <c r="DY74" i="47"/>
  <c r="DX74" i="47"/>
  <c r="DW74" i="47"/>
  <c r="DV74" i="47"/>
  <c r="DU74" i="47"/>
  <c r="DT74" i="47"/>
  <c r="DS74" i="47"/>
  <c r="EE73" i="47"/>
  <c r="ED73" i="47"/>
  <c r="EC73" i="47"/>
  <c r="EB73" i="47"/>
  <c r="EA73" i="47"/>
  <c r="DZ73" i="47"/>
  <c r="DY73" i="47"/>
  <c r="DX73" i="47"/>
  <c r="DW73" i="47"/>
  <c r="DV73" i="47"/>
  <c r="DU73" i="47"/>
  <c r="DT73" i="47"/>
  <c r="DS73" i="47"/>
  <c r="EE72" i="47"/>
  <c r="ED72" i="47"/>
  <c r="EC72" i="47"/>
  <c r="EB72" i="47"/>
  <c r="EA72" i="47"/>
  <c r="DZ72" i="47"/>
  <c r="DY72" i="47"/>
  <c r="DX72" i="47"/>
  <c r="DW72" i="47"/>
  <c r="DV72" i="47"/>
  <c r="DU72" i="47"/>
  <c r="DT72" i="47"/>
  <c r="DS72" i="47"/>
  <c r="EE71" i="47"/>
  <c r="ED71" i="47"/>
  <c r="EC71" i="47"/>
  <c r="EB71" i="47"/>
  <c r="EA71" i="47"/>
  <c r="DZ71" i="47"/>
  <c r="DY71" i="47"/>
  <c r="DX71" i="47"/>
  <c r="DW71" i="47"/>
  <c r="DV71" i="47"/>
  <c r="DU71" i="47"/>
  <c r="DT71" i="47"/>
  <c r="DS71" i="47"/>
  <c r="EE70" i="47"/>
  <c r="ED70" i="47"/>
  <c r="EC70" i="47"/>
  <c r="EB70" i="47"/>
  <c r="EA70" i="47"/>
  <c r="DZ70" i="47"/>
  <c r="DY70" i="47"/>
  <c r="DX70" i="47"/>
  <c r="DW70" i="47"/>
  <c r="DV70" i="47"/>
  <c r="DU70" i="47"/>
  <c r="DT70" i="47"/>
  <c r="DS70" i="47"/>
  <c r="EE69" i="47"/>
  <c r="ED69" i="47"/>
  <c r="EC69" i="47"/>
  <c r="EB69" i="47"/>
  <c r="EA69" i="47"/>
  <c r="DZ69" i="47"/>
  <c r="DY69" i="47"/>
  <c r="DX69" i="47"/>
  <c r="DW69" i="47"/>
  <c r="DV69" i="47"/>
  <c r="DU69" i="47"/>
  <c r="DT69" i="47"/>
  <c r="DS69" i="47"/>
  <c r="EE68" i="47"/>
  <c r="ED68" i="47"/>
  <c r="EC68" i="47"/>
  <c r="EB68" i="47"/>
  <c r="EA68" i="47"/>
  <c r="DZ68" i="47"/>
  <c r="DY68" i="47"/>
  <c r="DX68" i="47"/>
  <c r="DW68" i="47"/>
  <c r="DV68" i="47"/>
  <c r="DU68" i="47"/>
  <c r="DT68" i="47"/>
  <c r="DS68" i="47"/>
  <c r="EE67" i="47"/>
  <c r="ED67" i="47"/>
  <c r="EC67" i="47"/>
  <c r="EB67" i="47"/>
  <c r="EA67" i="47"/>
  <c r="DZ67" i="47"/>
  <c r="DY67" i="47"/>
  <c r="DX67" i="47"/>
  <c r="DW67" i="47"/>
  <c r="DV67" i="47"/>
  <c r="DU67" i="47"/>
  <c r="DT67" i="47"/>
  <c r="DS67" i="47"/>
  <c r="EE66" i="47"/>
  <c r="ED66" i="47"/>
  <c r="EC66" i="47"/>
  <c r="EB66" i="47"/>
  <c r="EA66" i="47"/>
  <c r="DZ66" i="47"/>
  <c r="DY66" i="47"/>
  <c r="DX66" i="47"/>
  <c r="DW66" i="47"/>
  <c r="DV66" i="47"/>
  <c r="DU66" i="47"/>
  <c r="DT66" i="47"/>
  <c r="DS66" i="47"/>
  <c r="DN74" i="47"/>
  <c r="DM74" i="47"/>
  <c r="DL74" i="47"/>
  <c r="DK74" i="47"/>
  <c r="DJ74" i="47"/>
  <c r="DI74" i="47"/>
  <c r="DH74" i="47"/>
  <c r="DG74" i="47"/>
  <c r="DF74" i="47"/>
  <c r="DE74" i="47"/>
  <c r="DD74" i="47"/>
  <c r="DC74" i="47"/>
  <c r="DB74" i="47"/>
  <c r="DN73" i="47"/>
  <c r="DM73" i="47"/>
  <c r="DL73" i="47"/>
  <c r="DK73" i="47"/>
  <c r="DJ73" i="47"/>
  <c r="DI73" i="47"/>
  <c r="DH73" i="47"/>
  <c r="DG73" i="47"/>
  <c r="DF73" i="47"/>
  <c r="DE73" i="47"/>
  <c r="DD73" i="47"/>
  <c r="DC73" i="47"/>
  <c r="DB73" i="47"/>
  <c r="DN72" i="47"/>
  <c r="DM72" i="47"/>
  <c r="DL72" i="47"/>
  <c r="DK72" i="47"/>
  <c r="DJ72" i="47"/>
  <c r="DI72" i="47"/>
  <c r="DH72" i="47"/>
  <c r="DG72" i="47"/>
  <c r="DF72" i="47"/>
  <c r="DE72" i="47"/>
  <c r="DD72" i="47"/>
  <c r="DC72" i="47"/>
  <c r="DB72" i="47"/>
  <c r="DN71" i="47"/>
  <c r="DM71" i="47"/>
  <c r="DL71" i="47"/>
  <c r="DK71" i="47"/>
  <c r="DJ71" i="47"/>
  <c r="DI71" i="47"/>
  <c r="DH71" i="47"/>
  <c r="DG71" i="47"/>
  <c r="DF71" i="47"/>
  <c r="DE71" i="47"/>
  <c r="DD71" i="47"/>
  <c r="DC71" i="47"/>
  <c r="DB71" i="47"/>
  <c r="DN70" i="47"/>
  <c r="DM70" i="47"/>
  <c r="DL70" i="47"/>
  <c r="DK70" i="47"/>
  <c r="DJ70" i="47"/>
  <c r="DI70" i="47"/>
  <c r="DH70" i="47"/>
  <c r="DG70" i="47"/>
  <c r="DF70" i="47"/>
  <c r="DE70" i="47"/>
  <c r="DD70" i="47"/>
  <c r="DC70" i="47"/>
  <c r="DB70" i="47"/>
  <c r="DN69" i="47"/>
  <c r="DM69" i="47"/>
  <c r="DL69" i="47"/>
  <c r="DK69" i="47"/>
  <c r="DJ69" i="47"/>
  <c r="DI69" i="47"/>
  <c r="DH69" i="47"/>
  <c r="DG69" i="47"/>
  <c r="DF69" i="47"/>
  <c r="DE69" i="47"/>
  <c r="DD69" i="47"/>
  <c r="DC69" i="47"/>
  <c r="DB69" i="47"/>
  <c r="DN68" i="47"/>
  <c r="DM68" i="47"/>
  <c r="DL68" i="47"/>
  <c r="DK68" i="47"/>
  <c r="DJ68" i="47"/>
  <c r="DI68" i="47"/>
  <c r="DH68" i="47"/>
  <c r="DG68" i="47"/>
  <c r="DF68" i="47"/>
  <c r="DE68" i="47"/>
  <c r="DD68" i="47"/>
  <c r="DC68" i="47"/>
  <c r="DB68" i="47"/>
  <c r="DN67" i="47"/>
  <c r="DM67" i="47"/>
  <c r="DL67" i="47"/>
  <c r="DK67" i="47"/>
  <c r="DJ67" i="47"/>
  <c r="DI67" i="47"/>
  <c r="DH67" i="47"/>
  <c r="DG67" i="47"/>
  <c r="DF67" i="47"/>
  <c r="DE67" i="47"/>
  <c r="DD67" i="47"/>
  <c r="DC67" i="47"/>
  <c r="DB67" i="47"/>
  <c r="DN66" i="47"/>
  <c r="DM66" i="47"/>
  <c r="DL66" i="47"/>
  <c r="DK66" i="47"/>
  <c r="DJ66" i="47"/>
  <c r="DI66" i="47"/>
  <c r="DH66" i="47"/>
  <c r="DG66" i="47"/>
  <c r="DF66" i="47"/>
  <c r="DE66" i="47"/>
  <c r="DD66" i="47"/>
  <c r="DC66" i="47"/>
  <c r="DB66" i="47"/>
  <c r="CW74" i="47"/>
  <c r="CV74" i="47"/>
  <c r="CU74" i="47"/>
  <c r="CT74" i="47"/>
  <c r="CS74" i="47"/>
  <c r="CR74" i="47"/>
  <c r="CQ74" i="47"/>
  <c r="CP74" i="47"/>
  <c r="CO74" i="47"/>
  <c r="CN74" i="47"/>
  <c r="CM74" i="47"/>
  <c r="CL74" i="47"/>
  <c r="CK74" i="47"/>
  <c r="CW73" i="47"/>
  <c r="CV73" i="47"/>
  <c r="CU73" i="47"/>
  <c r="CT73" i="47"/>
  <c r="CS73" i="47"/>
  <c r="CR73" i="47"/>
  <c r="CQ73" i="47"/>
  <c r="CP73" i="47"/>
  <c r="CO73" i="47"/>
  <c r="CN73" i="47"/>
  <c r="CM73" i="47"/>
  <c r="CL73" i="47"/>
  <c r="CK73" i="47"/>
  <c r="CW72" i="47"/>
  <c r="CV72" i="47"/>
  <c r="CU72" i="47"/>
  <c r="CT72" i="47"/>
  <c r="CS72" i="47"/>
  <c r="CR72" i="47"/>
  <c r="CQ72" i="47"/>
  <c r="CP72" i="47"/>
  <c r="CO72" i="47"/>
  <c r="CN72" i="47"/>
  <c r="CM72" i="47"/>
  <c r="CL72" i="47"/>
  <c r="CK72" i="47"/>
  <c r="CW71" i="47"/>
  <c r="CV71" i="47"/>
  <c r="CU71" i="47"/>
  <c r="CT71" i="47"/>
  <c r="CS71" i="47"/>
  <c r="CR71" i="47"/>
  <c r="CQ71" i="47"/>
  <c r="CP71" i="47"/>
  <c r="CO71" i="47"/>
  <c r="CN71" i="47"/>
  <c r="CM71" i="47"/>
  <c r="CL71" i="47"/>
  <c r="CK71" i="47"/>
  <c r="CW70" i="47"/>
  <c r="CV70" i="47"/>
  <c r="CU70" i="47"/>
  <c r="CT70" i="47"/>
  <c r="CS70" i="47"/>
  <c r="CR70" i="47"/>
  <c r="CQ70" i="47"/>
  <c r="CP70" i="47"/>
  <c r="CO70" i="47"/>
  <c r="CN70" i="47"/>
  <c r="CM70" i="47"/>
  <c r="CL70" i="47"/>
  <c r="CK70" i="47"/>
  <c r="CW69" i="47"/>
  <c r="CV69" i="47"/>
  <c r="CU69" i="47"/>
  <c r="CT69" i="47"/>
  <c r="CS69" i="47"/>
  <c r="CR69" i="47"/>
  <c r="CQ69" i="47"/>
  <c r="CP69" i="47"/>
  <c r="CO69" i="47"/>
  <c r="CN69" i="47"/>
  <c r="CM69" i="47"/>
  <c r="CL69" i="47"/>
  <c r="CK69" i="47"/>
  <c r="CW68" i="47"/>
  <c r="CV68" i="47"/>
  <c r="CU68" i="47"/>
  <c r="CT68" i="47"/>
  <c r="CS68" i="47"/>
  <c r="CR68" i="47"/>
  <c r="CQ68" i="47"/>
  <c r="CP68" i="47"/>
  <c r="CO68" i="47"/>
  <c r="CN68" i="47"/>
  <c r="CM68" i="47"/>
  <c r="CL68" i="47"/>
  <c r="CK68" i="47"/>
  <c r="CW67" i="47"/>
  <c r="CV67" i="47"/>
  <c r="CU67" i="47"/>
  <c r="CT67" i="47"/>
  <c r="CS67" i="47"/>
  <c r="CR67" i="47"/>
  <c r="CQ67" i="47"/>
  <c r="CP67" i="47"/>
  <c r="CO67" i="47"/>
  <c r="CN67" i="47"/>
  <c r="CM67" i="47"/>
  <c r="CL67" i="47"/>
  <c r="CK67" i="47"/>
  <c r="CW66" i="47"/>
  <c r="CV66" i="47"/>
  <c r="CU66" i="47"/>
  <c r="CT66" i="47"/>
  <c r="CS66" i="47"/>
  <c r="CR66" i="47"/>
  <c r="CQ66" i="47"/>
  <c r="CP66" i="47"/>
  <c r="CO66" i="47"/>
  <c r="CN66" i="47"/>
  <c r="CM66" i="47"/>
  <c r="CL66" i="47"/>
  <c r="CK66" i="47"/>
  <c r="CF74" i="47"/>
  <c r="CE74" i="47"/>
  <c r="CD74" i="47"/>
  <c r="CC74" i="47"/>
  <c r="CB74" i="47"/>
  <c r="CA74" i="47"/>
  <c r="BZ74" i="47"/>
  <c r="BY74" i="47"/>
  <c r="BX74" i="47"/>
  <c r="BW74" i="47"/>
  <c r="BV74" i="47"/>
  <c r="BU74" i="47"/>
  <c r="BT74" i="47"/>
  <c r="CF73" i="47"/>
  <c r="CE73" i="47"/>
  <c r="CD73" i="47"/>
  <c r="CC73" i="47"/>
  <c r="CB73" i="47"/>
  <c r="CA73" i="47"/>
  <c r="BZ73" i="47"/>
  <c r="BY73" i="47"/>
  <c r="BX73" i="47"/>
  <c r="BW73" i="47"/>
  <c r="BV73" i="47"/>
  <c r="BU73" i="47"/>
  <c r="BT73" i="47"/>
  <c r="CF72" i="47"/>
  <c r="CE72" i="47"/>
  <c r="CD72" i="47"/>
  <c r="CC72" i="47"/>
  <c r="CB72" i="47"/>
  <c r="CA72" i="47"/>
  <c r="BZ72" i="47"/>
  <c r="BY72" i="47"/>
  <c r="BX72" i="47"/>
  <c r="BW72" i="47"/>
  <c r="BV72" i="47"/>
  <c r="BU72" i="47"/>
  <c r="BT72" i="47"/>
  <c r="CF71" i="47"/>
  <c r="CE71" i="47"/>
  <c r="CD71" i="47"/>
  <c r="CC71" i="47"/>
  <c r="CB71" i="47"/>
  <c r="CA71" i="47"/>
  <c r="BZ71" i="47"/>
  <c r="BY71" i="47"/>
  <c r="BX71" i="47"/>
  <c r="BW71" i="47"/>
  <c r="BV71" i="47"/>
  <c r="BU71" i="47"/>
  <c r="BT71" i="47"/>
  <c r="CF70" i="47"/>
  <c r="CE70" i="47"/>
  <c r="CD70" i="47"/>
  <c r="CC70" i="47"/>
  <c r="CB70" i="47"/>
  <c r="CA70" i="47"/>
  <c r="BZ70" i="47"/>
  <c r="BY70" i="47"/>
  <c r="BX70" i="47"/>
  <c r="BW70" i="47"/>
  <c r="BV70" i="47"/>
  <c r="BU70" i="47"/>
  <c r="BT70" i="47"/>
  <c r="CF69" i="47"/>
  <c r="CE69" i="47"/>
  <c r="CD69" i="47"/>
  <c r="CC69" i="47"/>
  <c r="CB69" i="47"/>
  <c r="CA69" i="47"/>
  <c r="BZ69" i="47"/>
  <c r="BY69" i="47"/>
  <c r="BX69" i="47"/>
  <c r="BW69" i="47"/>
  <c r="BV69" i="47"/>
  <c r="BU69" i="47"/>
  <c r="BT69" i="47"/>
  <c r="CF68" i="47"/>
  <c r="CE68" i="47"/>
  <c r="CD68" i="47"/>
  <c r="CC68" i="47"/>
  <c r="CB68" i="47"/>
  <c r="CA68" i="47"/>
  <c r="BZ68" i="47"/>
  <c r="BY68" i="47"/>
  <c r="BX68" i="47"/>
  <c r="BW68" i="47"/>
  <c r="BV68" i="47"/>
  <c r="BU68" i="47"/>
  <c r="BT68" i="47"/>
  <c r="CF67" i="47"/>
  <c r="CE67" i="47"/>
  <c r="CD67" i="47"/>
  <c r="CC67" i="47"/>
  <c r="CB67" i="47"/>
  <c r="CA67" i="47"/>
  <c r="BZ67" i="47"/>
  <c r="BY67" i="47"/>
  <c r="BX67" i="47"/>
  <c r="BW67" i="47"/>
  <c r="BV67" i="47"/>
  <c r="BU67" i="47"/>
  <c r="BT67" i="47"/>
  <c r="CF66" i="47"/>
  <c r="CE66" i="47"/>
  <c r="CD66" i="47"/>
  <c r="CC66" i="47"/>
  <c r="CB66" i="47"/>
  <c r="CA66" i="47"/>
  <c r="BZ66" i="47"/>
  <c r="BY66" i="47"/>
  <c r="BX66" i="47"/>
  <c r="BW66" i="47"/>
  <c r="BV66" i="47"/>
  <c r="BU66" i="47"/>
  <c r="BT66" i="47"/>
  <c r="BO74" i="47"/>
  <c r="BN74" i="47"/>
  <c r="BM74" i="47"/>
  <c r="BL74" i="47"/>
  <c r="BK74" i="47"/>
  <c r="BJ74" i="47"/>
  <c r="BI74" i="47"/>
  <c r="BH74" i="47"/>
  <c r="BG74" i="47"/>
  <c r="BF74" i="47"/>
  <c r="BE74" i="47"/>
  <c r="BD74" i="47"/>
  <c r="BC74" i="47"/>
  <c r="BO73" i="47"/>
  <c r="BN73" i="47"/>
  <c r="BM73" i="47"/>
  <c r="BL73" i="47"/>
  <c r="BK73" i="47"/>
  <c r="BJ73" i="47"/>
  <c r="BI73" i="47"/>
  <c r="BH73" i="47"/>
  <c r="BG73" i="47"/>
  <c r="BF73" i="47"/>
  <c r="BE73" i="47"/>
  <c r="BD73" i="47"/>
  <c r="BC73" i="47"/>
  <c r="BO72" i="47"/>
  <c r="BN72" i="47"/>
  <c r="BM72" i="47"/>
  <c r="BL72" i="47"/>
  <c r="BK72" i="47"/>
  <c r="BJ72" i="47"/>
  <c r="BI72" i="47"/>
  <c r="BH72" i="47"/>
  <c r="BG72" i="47"/>
  <c r="BF72" i="47"/>
  <c r="BE72" i="47"/>
  <c r="BD72" i="47"/>
  <c r="BC72" i="47"/>
  <c r="BO71" i="47"/>
  <c r="BN71" i="47"/>
  <c r="BM71" i="47"/>
  <c r="BL71" i="47"/>
  <c r="BK71" i="47"/>
  <c r="BJ71" i="47"/>
  <c r="BI71" i="47"/>
  <c r="BH71" i="47"/>
  <c r="BG71" i="47"/>
  <c r="BF71" i="47"/>
  <c r="BE71" i="47"/>
  <c r="BD71" i="47"/>
  <c r="BC71" i="47"/>
  <c r="BO70" i="47"/>
  <c r="BN70" i="47"/>
  <c r="BM70" i="47"/>
  <c r="BL70" i="47"/>
  <c r="BK70" i="47"/>
  <c r="BJ70" i="47"/>
  <c r="BI70" i="47"/>
  <c r="BH70" i="47"/>
  <c r="BG70" i="47"/>
  <c r="BF70" i="47"/>
  <c r="BE70" i="47"/>
  <c r="BD70" i="47"/>
  <c r="BC70" i="47"/>
  <c r="BO69" i="47"/>
  <c r="BN69" i="47"/>
  <c r="BM69" i="47"/>
  <c r="BL69" i="47"/>
  <c r="BK69" i="47"/>
  <c r="BJ69" i="47"/>
  <c r="BI69" i="47"/>
  <c r="BH69" i="47"/>
  <c r="BG69" i="47"/>
  <c r="BF69" i="47"/>
  <c r="BE69" i="47"/>
  <c r="BD69" i="47"/>
  <c r="BC69" i="47"/>
  <c r="BO68" i="47"/>
  <c r="BN68" i="47"/>
  <c r="BM68" i="47"/>
  <c r="BL68" i="47"/>
  <c r="BK68" i="47"/>
  <c r="BJ68" i="47"/>
  <c r="BI68" i="47"/>
  <c r="BH68" i="47"/>
  <c r="BG68" i="47"/>
  <c r="BF68" i="47"/>
  <c r="BE68" i="47"/>
  <c r="BD68" i="47"/>
  <c r="BC68" i="47"/>
  <c r="BO67" i="47"/>
  <c r="BN67" i="47"/>
  <c r="BM67" i="47"/>
  <c r="BL67" i="47"/>
  <c r="BK67" i="47"/>
  <c r="BJ67" i="47"/>
  <c r="BI67" i="47"/>
  <c r="BH67" i="47"/>
  <c r="BG67" i="47"/>
  <c r="BF67" i="47"/>
  <c r="BE67" i="47"/>
  <c r="BD67" i="47"/>
  <c r="BC67" i="47"/>
  <c r="BO66" i="47"/>
  <c r="BN66" i="47"/>
  <c r="BM66" i="47"/>
  <c r="BL66" i="47"/>
  <c r="BK66" i="47"/>
  <c r="BJ66" i="47"/>
  <c r="BI66" i="47"/>
  <c r="BH66" i="47"/>
  <c r="BG66" i="47"/>
  <c r="BF66" i="47"/>
  <c r="BE66" i="47"/>
  <c r="BD66" i="47"/>
  <c r="BC66" i="47"/>
  <c r="AX74" i="47"/>
  <c r="AW74" i="47"/>
  <c r="AV74" i="47"/>
  <c r="AU74" i="47"/>
  <c r="AT74" i="47"/>
  <c r="AS74" i="47"/>
  <c r="AR74" i="47"/>
  <c r="AQ74" i="47"/>
  <c r="AP74" i="47"/>
  <c r="AO74" i="47"/>
  <c r="AN74" i="47"/>
  <c r="AM74" i="47"/>
  <c r="AL74" i="47"/>
  <c r="AX73" i="47"/>
  <c r="AW73" i="47"/>
  <c r="AV73" i="47"/>
  <c r="AU73" i="47"/>
  <c r="AT73" i="47"/>
  <c r="AS73" i="47"/>
  <c r="AR73" i="47"/>
  <c r="AQ73" i="47"/>
  <c r="AP73" i="47"/>
  <c r="AO73" i="47"/>
  <c r="AN73" i="47"/>
  <c r="AM73" i="47"/>
  <c r="AL73" i="47"/>
  <c r="AX72" i="47"/>
  <c r="AW72" i="47"/>
  <c r="AV72" i="47"/>
  <c r="AU72" i="47"/>
  <c r="AT72" i="47"/>
  <c r="AS72" i="47"/>
  <c r="AR72" i="47"/>
  <c r="AQ72" i="47"/>
  <c r="AP72" i="47"/>
  <c r="AO72" i="47"/>
  <c r="AN72" i="47"/>
  <c r="AM72" i="47"/>
  <c r="AL72" i="47"/>
  <c r="AX71" i="47"/>
  <c r="AW71" i="47"/>
  <c r="AV71" i="47"/>
  <c r="AU71" i="47"/>
  <c r="AT71" i="47"/>
  <c r="AS71" i="47"/>
  <c r="AR71" i="47"/>
  <c r="AQ71" i="47"/>
  <c r="AP71" i="47"/>
  <c r="AO71" i="47"/>
  <c r="AN71" i="47"/>
  <c r="AM71" i="47"/>
  <c r="AL71" i="47"/>
  <c r="AX70" i="47"/>
  <c r="AW70" i="47"/>
  <c r="AV70" i="47"/>
  <c r="AU70" i="47"/>
  <c r="AT70" i="47"/>
  <c r="AS70" i="47"/>
  <c r="AR70" i="47"/>
  <c r="AQ70" i="47"/>
  <c r="AP70" i="47"/>
  <c r="AO70" i="47"/>
  <c r="AN70" i="47"/>
  <c r="AM70" i="47"/>
  <c r="AL70" i="47"/>
  <c r="AX69" i="47"/>
  <c r="AW69" i="47"/>
  <c r="AV69" i="47"/>
  <c r="AU69" i="47"/>
  <c r="AT69" i="47"/>
  <c r="AS69" i="47"/>
  <c r="AR69" i="47"/>
  <c r="AQ69" i="47"/>
  <c r="AP69" i="47"/>
  <c r="AO69" i="47"/>
  <c r="AN69" i="47"/>
  <c r="AM69" i="47"/>
  <c r="AL69" i="47"/>
  <c r="AX68" i="47"/>
  <c r="AW68" i="47"/>
  <c r="AV68" i="47"/>
  <c r="AU68" i="47"/>
  <c r="AT68" i="47"/>
  <c r="AS68" i="47"/>
  <c r="AR68" i="47"/>
  <c r="AQ68" i="47"/>
  <c r="AP68" i="47"/>
  <c r="AO68" i="47"/>
  <c r="AN68" i="47"/>
  <c r="AM68" i="47"/>
  <c r="AL68" i="47"/>
  <c r="AX67" i="47"/>
  <c r="AW67" i="47"/>
  <c r="AV67" i="47"/>
  <c r="AU67" i="47"/>
  <c r="AT67" i="47"/>
  <c r="AS67" i="47"/>
  <c r="AR67" i="47"/>
  <c r="AQ67" i="47"/>
  <c r="AP67" i="47"/>
  <c r="AO67" i="47"/>
  <c r="AN67" i="47"/>
  <c r="AM67" i="47"/>
  <c r="AL67" i="47"/>
  <c r="AX66" i="47"/>
  <c r="AW66" i="47"/>
  <c r="AV66" i="47"/>
  <c r="AU66" i="47"/>
  <c r="AT66" i="47"/>
  <c r="AS66" i="47"/>
  <c r="AR66" i="47"/>
  <c r="AQ66" i="47"/>
  <c r="AP66" i="47"/>
  <c r="AO66" i="47"/>
  <c r="AN66" i="47"/>
  <c r="AM66" i="47"/>
  <c r="AL66" i="47"/>
  <c r="AG74" i="47"/>
  <c r="AF74" i="47"/>
  <c r="AE74" i="47"/>
  <c r="AD74" i="47"/>
  <c r="AC74" i="47"/>
  <c r="AB74" i="47"/>
  <c r="AA74" i="47"/>
  <c r="Z74" i="47"/>
  <c r="Y74" i="47"/>
  <c r="X74" i="47"/>
  <c r="W74" i="47"/>
  <c r="V74" i="47"/>
  <c r="U74" i="47"/>
  <c r="AG73" i="47"/>
  <c r="AF73" i="47"/>
  <c r="AE73" i="47"/>
  <c r="AD73" i="47"/>
  <c r="AC73" i="47"/>
  <c r="AB73" i="47"/>
  <c r="AA73" i="47"/>
  <c r="Z73" i="47"/>
  <c r="Y73" i="47"/>
  <c r="X73" i="47"/>
  <c r="W73" i="47"/>
  <c r="V73" i="47"/>
  <c r="U73" i="47"/>
  <c r="AG72" i="47"/>
  <c r="AF72" i="47"/>
  <c r="AE72" i="47"/>
  <c r="AD72" i="47"/>
  <c r="AC72" i="47"/>
  <c r="AB72" i="47"/>
  <c r="AA72" i="47"/>
  <c r="Z72" i="47"/>
  <c r="Y72" i="47"/>
  <c r="X72" i="47"/>
  <c r="W72" i="47"/>
  <c r="V72" i="47"/>
  <c r="U72" i="47"/>
  <c r="AG71" i="47"/>
  <c r="AF71" i="47"/>
  <c r="AE71" i="47"/>
  <c r="AD71" i="47"/>
  <c r="AC71" i="47"/>
  <c r="AB71" i="47"/>
  <c r="AA71" i="47"/>
  <c r="Z71" i="47"/>
  <c r="Y71" i="47"/>
  <c r="X71" i="47"/>
  <c r="W71" i="47"/>
  <c r="V71" i="47"/>
  <c r="U71" i="47"/>
  <c r="AG70" i="47"/>
  <c r="AF70" i="47"/>
  <c r="AE70" i="47"/>
  <c r="AD70" i="47"/>
  <c r="AC70" i="47"/>
  <c r="AB70" i="47"/>
  <c r="AA70" i="47"/>
  <c r="Z70" i="47"/>
  <c r="Y70" i="47"/>
  <c r="X70" i="47"/>
  <c r="W70" i="47"/>
  <c r="V70" i="47"/>
  <c r="U70" i="47"/>
  <c r="AG69" i="47"/>
  <c r="AF69" i="47"/>
  <c r="AE69" i="47"/>
  <c r="AD69" i="47"/>
  <c r="AC69" i="47"/>
  <c r="AB69" i="47"/>
  <c r="AA69" i="47"/>
  <c r="Z69" i="47"/>
  <c r="Y69" i="47"/>
  <c r="X69" i="47"/>
  <c r="W69" i="47"/>
  <c r="V69" i="47"/>
  <c r="U69" i="47"/>
  <c r="AG68" i="47"/>
  <c r="AF68" i="47"/>
  <c r="AE68" i="47"/>
  <c r="AD68" i="47"/>
  <c r="AC68" i="47"/>
  <c r="AB68" i="47"/>
  <c r="AA68" i="47"/>
  <c r="Z68" i="47"/>
  <c r="Y68" i="47"/>
  <c r="X68" i="47"/>
  <c r="W68" i="47"/>
  <c r="V68" i="47"/>
  <c r="U68" i="47"/>
  <c r="AG67" i="47"/>
  <c r="AF67" i="47"/>
  <c r="AE67" i="47"/>
  <c r="AD67" i="47"/>
  <c r="AC67" i="47"/>
  <c r="AB67" i="47"/>
  <c r="AA67" i="47"/>
  <c r="Z67" i="47"/>
  <c r="Y67" i="47"/>
  <c r="X67" i="47"/>
  <c r="W67" i="47"/>
  <c r="V67" i="47"/>
  <c r="U67" i="47"/>
  <c r="AG66" i="47"/>
  <c r="AF66" i="47"/>
  <c r="AE66" i="47"/>
  <c r="AD66" i="47"/>
  <c r="AC66" i="47"/>
  <c r="AB66" i="47"/>
  <c r="AA66" i="47"/>
  <c r="Z66" i="47"/>
  <c r="Y66" i="47"/>
  <c r="X66" i="47"/>
  <c r="W66" i="47"/>
  <c r="V66" i="47"/>
  <c r="U66" i="47"/>
  <c r="AF74" i="58"/>
  <c r="AE74" i="58"/>
  <c r="AD74" i="58"/>
  <c r="AC74" i="58"/>
  <c r="AB74" i="58"/>
  <c r="AA74" i="58"/>
  <c r="Z74" i="58"/>
  <c r="Y74" i="58"/>
  <c r="X74" i="58"/>
  <c r="W74" i="58"/>
  <c r="V74" i="58"/>
  <c r="U74" i="58"/>
  <c r="P74" i="58"/>
  <c r="O14" i="68" s="1"/>
  <c r="O14" i="69" s="1"/>
  <c r="O74" i="58"/>
  <c r="N74" i="58"/>
  <c r="M74" i="58"/>
  <c r="L74" i="58"/>
  <c r="K74" i="58"/>
  <c r="J74" i="58"/>
  <c r="I74" i="58"/>
  <c r="H74" i="58"/>
  <c r="G74" i="58"/>
  <c r="F74" i="58"/>
  <c r="E74" i="58"/>
  <c r="D74" i="58"/>
  <c r="AF73" i="58"/>
  <c r="AE73" i="58"/>
  <c r="AD73" i="58"/>
  <c r="AC73" i="58"/>
  <c r="AB73" i="58"/>
  <c r="AA73" i="58"/>
  <c r="Z73" i="58"/>
  <c r="Y73" i="58"/>
  <c r="X73" i="58"/>
  <c r="W73" i="58"/>
  <c r="V73" i="58"/>
  <c r="U73" i="58"/>
  <c r="P73" i="58"/>
  <c r="O13" i="68" s="1"/>
  <c r="O13" i="69" s="1"/>
  <c r="O73" i="58"/>
  <c r="N13" i="68" s="1"/>
  <c r="N13" i="69" s="1"/>
  <c r="N73" i="58"/>
  <c r="M73" i="58"/>
  <c r="L73" i="58"/>
  <c r="K73" i="58"/>
  <c r="J73" i="58"/>
  <c r="I73" i="58"/>
  <c r="H73" i="58"/>
  <c r="G73" i="58"/>
  <c r="F73" i="58"/>
  <c r="E73" i="58"/>
  <c r="D73" i="58"/>
  <c r="AF72" i="58"/>
  <c r="AE72" i="58"/>
  <c r="AD72" i="58"/>
  <c r="AC72" i="58"/>
  <c r="AB72" i="58"/>
  <c r="AA72" i="58"/>
  <c r="Z72" i="58"/>
  <c r="Y72" i="58"/>
  <c r="X72" i="58"/>
  <c r="W72" i="58"/>
  <c r="V72" i="58"/>
  <c r="U72" i="58"/>
  <c r="P72" i="58"/>
  <c r="O12" i="68" s="1"/>
  <c r="O12" i="69" s="1"/>
  <c r="O72" i="58"/>
  <c r="N72" i="58"/>
  <c r="M72" i="58"/>
  <c r="L72" i="58"/>
  <c r="K12" i="68" s="1"/>
  <c r="K12" i="69" s="1"/>
  <c r="K72" i="58"/>
  <c r="J72" i="58"/>
  <c r="I72" i="58"/>
  <c r="H72" i="58"/>
  <c r="G72" i="58"/>
  <c r="F72" i="58"/>
  <c r="E72" i="58"/>
  <c r="D72" i="58"/>
  <c r="AF71" i="58"/>
  <c r="AE71" i="58"/>
  <c r="AD71" i="58"/>
  <c r="AC71" i="58"/>
  <c r="AB71" i="58"/>
  <c r="AA71" i="58"/>
  <c r="Z71" i="58"/>
  <c r="Y71" i="58"/>
  <c r="X71" i="58"/>
  <c r="W71" i="58"/>
  <c r="V71" i="58"/>
  <c r="U71" i="58"/>
  <c r="P71" i="58"/>
  <c r="O11" i="68" s="1"/>
  <c r="O11" i="69" s="1"/>
  <c r="O71" i="58"/>
  <c r="N71" i="58"/>
  <c r="M71" i="58"/>
  <c r="L71" i="58"/>
  <c r="K71" i="58"/>
  <c r="J71" i="58"/>
  <c r="I71" i="58"/>
  <c r="H11" i="68" s="1"/>
  <c r="H11" i="69" s="1"/>
  <c r="H71" i="58"/>
  <c r="G71" i="58"/>
  <c r="F71" i="58"/>
  <c r="E71" i="58"/>
  <c r="D71" i="58"/>
  <c r="AF70" i="58"/>
  <c r="AE70" i="58"/>
  <c r="AD70" i="58"/>
  <c r="AC70" i="58"/>
  <c r="AB70" i="58"/>
  <c r="AA70" i="58"/>
  <c r="Z70" i="58"/>
  <c r="Y70" i="58"/>
  <c r="X70" i="58"/>
  <c r="W70" i="58"/>
  <c r="V70" i="58"/>
  <c r="U70" i="58"/>
  <c r="P70" i="58"/>
  <c r="O10" i="68" s="1"/>
  <c r="O10" i="69" s="1"/>
  <c r="O70" i="58"/>
  <c r="N70" i="58"/>
  <c r="M70" i="58"/>
  <c r="L70" i="58"/>
  <c r="K70" i="58"/>
  <c r="J70" i="58"/>
  <c r="I70" i="58"/>
  <c r="H70" i="58"/>
  <c r="G70" i="58"/>
  <c r="F70" i="58"/>
  <c r="E10" i="68" s="1"/>
  <c r="E10" i="69" s="1"/>
  <c r="E70" i="58"/>
  <c r="D70" i="58"/>
  <c r="AF69" i="58"/>
  <c r="AE69" i="58"/>
  <c r="AD69" i="58"/>
  <c r="AC69" i="58"/>
  <c r="AB69" i="58"/>
  <c r="AA69" i="58"/>
  <c r="Z69" i="58"/>
  <c r="Y69" i="58"/>
  <c r="X69" i="58"/>
  <c r="W69" i="58"/>
  <c r="V69" i="58"/>
  <c r="U69" i="58"/>
  <c r="P69" i="58"/>
  <c r="O9" i="68" s="1"/>
  <c r="O9" i="69" s="1"/>
  <c r="O69" i="58"/>
  <c r="N69" i="58"/>
  <c r="M69" i="58"/>
  <c r="L69" i="58"/>
  <c r="K69" i="58"/>
  <c r="J69" i="58"/>
  <c r="I69" i="58"/>
  <c r="H69" i="58"/>
  <c r="G69" i="58"/>
  <c r="F69" i="58"/>
  <c r="E69" i="58"/>
  <c r="D69" i="58"/>
  <c r="AF68" i="58"/>
  <c r="AE68" i="58"/>
  <c r="AD68" i="58"/>
  <c r="AC68" i="58"/>
  <c r="AB68" i="58"/>
  <c r="AA68" i="58"/>
  <c r="Z68" i="58"/>
  <c r="Y68" i="58"/>
  <c r="X68" i="58"/>
  <c r="W68" i="58"/>
  <c r="V68" i="58"/>
  <c r="U68" i="58"/>
  <c r="P68" i="58"/>
  <c r="O8" i="68" s="1"/>
  <c r="O8" i="69" s="1"/>
  <c r="O68" i="58"/>
  <c r="N68" i="58"/>
  <c r="M8" i="68" s="1"/>
  <c r="M8" i="69" s="1"/>
  <c r="M68" i="58"/>
  <c r="L68" i="58"/>
  <c r="K68" i="58"/>
  <c r="J68" i="58"/>
  <c r="I68" i="58"/>
  <c r="H68" i="58"/>
  <c r="G68" i="58"/>
  <c r="F68" i="58"/>
  <c r="E68" i="58"/>
  <c r="D68" i="58"/>
  <c r="AF67" i="58"/>
  <c r="AE67" i="58"/>
  <c r="AD67" i="58"/>
  <c r="AC67" i="58"/>
  <c r="AB67" i="58"/>
  <c r="AA67" i="58"/>
  <c r="Z67" i="58"/>
  <c r="Y67" i="58"/>
  <c r="X67" i="58"/>
  <c r="W67" i="58"/>
  <c r="V67" i="58"/>
  <c r="U67" i="58"/>
  <c r="P67" i="58"/>
  <c r="O7" i="68" s="1"/>
  <c r="O7" i="69" s="1"/>
  <c r="O67" i="58"/>
  <c r="N67" i="58"/>
  <c r="M67" i="58"/>
  <c r="L67" i="58"/>
  <c r="K67" i="58"/>
  <c r="J7" i="68" s="1"/>
  <c r="J7" i="69" s="1"/>
  <c r="J67" i="58"/>
  <c r="I67" i="58"/>
  <c r="H67" i="58"/>
  <c r="G67" i="58"/>
  <c r="F67" i="58"/>
  <c r="E67" i="58"/>
  <c r="D67" i="58"/>
  <c r="AF66" i="58"/>
  <c r="AE66" i="58"/>
  <c r="AD66" i="58"/>
  <c r="AC66" i="58"/>
  <c r="AB66" i="58"/>
  <c r="AA66" i="58"/>
  <c r="Z66" i="58"/>
  <c r="Y66" i="58"/>
  <c r="X66" i="58"/>
  <c r="W66" i="58"/>
  <c r="V66" i="58"/>
  <c r="P66" i="58"/>
  <c r="O6" i="68" s="1"/>
  <c r="O6" i="69" s="1"/>
  <c r="O66" i="58"/>
  <c r="N66" i="58"/>
  <c r="M66" i="58"/>
  <c r="L66" i="58"/>
  <c r="K66" i="58"/>
  <c r="J66" i="58"/>
  <c r="I66" i="58"/>
  <c r="H66" i="58"/>
  <c r="G6" i="68" s="1"/>
  <c r="G6" i="69" s="1"/>
  <c r="G66" i="58"/>
  <c r="F6" i="68" s="1"/>
  <c r="F6" i="69" s="1"/>
  <c r="F66" i="58"/>
  <c r="E66" i="58"/>
  <c r="D66" i="58"/>
  <c r="C6" i="69" s="1"/>
  <c r="V66" i="59"/>
  <c r="W66" i="59"/>
  <c r="X66" i="59"/>
  <c r="Y66" i="59"/>
  <c r="Z66" i="59"/>
  <c r="AA66" i="59"/>
  <c r="AB66" i="59"/>
  <c r="AC66" i="59"/>
  <c r="AD66" i="59"/>
  <c r="AE66" i="59"/>
  <c r="AF66" i="59"/>
  <c r="AG66" i="59"/>
  <c r="V67" i="59"/>
  <c r="W67" i="59"/>
  <c r="X67" i="59"/>
  <c r="Y67" i="59"/>
  <c r="Z67" i="59"/>
  <c r="AA67" i="59"/>
  <c r="AB67" i="59"/>
  <c r="AC67" i="59"/>
  <c r="AD67" i="59"/>
  <c r="AE67" i="59"/>
  <c r="AF67" i="59"/>
  <c r="AG67" i="59"/>
  <c r="V68" i="59"/>
  <c r="W68" i="59"/>
  <c r="X68" i="59"/>
  <c r="Y68" i="59"/>
  <c r="Z68" i="59"/>
  <c r="AA68" i="59"/>
  <c r="AB68" i="59"/>
  <c r="AC68" i="59"/>
  <c r="AD68" i="59"/>
  <c r="AE68" i="59"/>
  <c r="AF68" i="59"/>
  <c r="AG68" i="59"/>
  <c r="V69" i="59"/>
  <c r="W69" i="59"/>
  <c r="X69" i="59"/>
  <c r="Y69" i="59"/>
  <c r="Z69" i="59"/>
  <c r="AA69" i="59"/>
  <c r="AB69" i="59"/>
  <c r="AC69" i="59"/>
  <c r="AD69" i="59"/>
  <c r="AE69" i="59"/>
  <c r="AF69" i="59"/>
  <c r="AG69" i="59"/>
  <c r="V70" i="59"/>
  <c r="W70" i="59"/>
  <c r="X70" i="59"/>
  <c r="Y70" i="59"/>
  <c r="Z70" i="59"/>
  <c r="AA70" i="59"/>
  <c r="AB70" i="59"/>
  <c r="AC70" i="59"/>
  <c r="AD70" i="59"/>
  <c r="AE70" i="59"/>
  <c r="AF70" i="59"/>
  <c r="AG70" i="59"/>
  <c r="V71" i="59"/>
  <c r="W71" i="59"/>
  <c r="X71" i="59"/>
  <c r="Y71" i="59"/>
  <c r="Z71" i="59"/>
  <c r="AA71" i="59"/>
  <c r="AB71" i="59"/>
  <c r="AC71" i="59"/>
  <c r="AD71" i="59"/>
  <c r="AE71" i="59"/>
  <c r="AF71" i="59"/>
  <c r="AG71" i="59"/>
  <c r="V72" i="59"/>
  <c r="W72" i="59"/>
  <c r="X72" i="59"/>
  <c r="Y72" i="59"/>
  <c r="Z72" i="59"/>
  <c r="AA72" i="59"/>
  <c r="AB72" i="59"/>
  <c r="AC72" i="59"/>
  <c r="AD72" i="59"/>
  <c r="AE72" i="59"/>
  <c r="AF72" i="59"/>
  <c r="AG72" i="59"/>
  <c r="V73" i="59"/>
  <c r="W73" i="59"/>
  <c r="X73" i="59"/>
  <c r="Y73" i="59"/>
  <c r="Z73" i="59"/>
  <c r="AA73" i="59"/>
  <c r="AB73" i="59"/>
  <c r="AC73" i="59"/>
  <c r="AD73" i="59"/>
  <c r="AE73" i="59"/>
  <c r="AF73" i="59"/>
  <c r="AG73" i="59"/>
  <c r="V74" i="59"/>
  <c r="W74" i="59"/>
  <c r="X74" i="59"/>
  <c r="Y74" i="59"/>
  <c r="Z74" i="59"/>
  <c r="AA74" i="59"/>
  <c r="AB74" i="59"/>
  <c r="AC74" i="59"/>
  <c r="AD74" i="59"/>
  <c r="AE74" i="59"/>
  <c r="AF74" i="59"/>
  <c r="AG74" i="59"/>
  <c r="U69" i="59"/>
  <c r="E69" i="59"/>
  <c r="F69" i="59"/>
  <c r="G69" i="59"/>
  <c r="H69" i="59"/>
  <c r="I69" i="59"/>
  <c r="J69" i="59"/>
  <c r="K69" i="59"/>
  <c r="L69" i="59"/>
  <c r="M69" i="59"/>
  <c r="N69" i="59"/>
  <c r="O69" i="59"/>
  <c r="E70" i="59"/>
  <c r="F70" i="59"/>
  <c r="G70" i="59"/>
  <c r="H70" i="59"/>
  <c r="I70" i="59"/>
  <c r="J70" i="59"/>
  <c r="K70" i="59"/>
  <c r="L70" i="59"/>
  <c r="M70" i="59"/>
  <c r="N70" i="59"/>
  <c r="O70" i="59"/>
  <c r="D69" i="59"/>
  <c r="E66" i="59"/>
  <c r="F66" i="59"/>
  <c r="G66" i="59"/>
  <c r="H66" i="59"/>
  <c r="I66" i="59"/>
  <c r="J66" i="59"/>
  <c r="K66" i="59"/>
  <c r="L66" i="59"/>
  <c r="M66" i="59"/>
  <c r="N66" i="59"/>
  <c r="O66" i="59"/>
  <c r="E67" i="59"/>
  <c r="F67" i="59"/>
  <c r="G67" i="59"/>
  <c r="H67" i="59"/>
  <c r="I67" i="59"/>
  <c r="J67" i="59"/>
  <c r="K67" i="59"/>
  <c r="L67" i="59"/>
  <c r="M67" i="59"/>
  <c r="N67" i="59"/>
  <c r="O67" i="59"/>
  <c r="E68" i="59"/>
  <c r="F68" i="59"/>
  <c r="G68" i="59"/>
  <c r="H68" i="59"/>
  <c r="I68" i="59"/>
  <c r="J68" i="59"/>
  <c r="K68" i="59"/>
  <c r="L68" i="59"/>
  <c r="M68" i="59"/>
  <c r="N68" i="59"/>
  <c r="O68" i="59"/>
  <c r="E71" i="59"/>
  <c r="F71" i="59"/>
  <c r="G71" i="59"/>
  <c r="H71" i="59"/>
  <c r="I71" i="59"/>
  <c r="J71" i="59"/>
  <c r="K71" i="59"/>
  <c r="L71" i="59"/>
  <c r="M71" i="59"/>
  <c r="N71" i="59"/>
  <c r="O71" i="59"/>
  <c r="E72" i="59"/>
  <c r="F72" i="59"/>
  <c r="G72" i="59"/>
  <c r="H72" i="59"/>
  <c r="I72" i="59"/>
  <c r="J72" i="59"/>
  <c r="K72" i="59"/>
  <c r="L72" i="59"/>
  <c r="M72" i="59"/>
  <c r="N72" i="59"/>
  <c r="O72" i="59"/>
  <c r="E73" i="59"/>
  <c r="F73" i="59"/>
  <c r="G73" i="59"/>
  <c r="H73" i="59"/>
  <c r="I73" i="59"/>
  <c r="J73" i="59"/>
  <c r="K73" i="59"/>
  <c r="L73" i="59"/>
  <c r="M73" i="59"/>
  <c r="N73" i="59"/>
  <c r="O73" i="59"/>
  <c r="E74" i="59"/>
  <c r="F74" i="59"/>
  <c r="G74" i="59"/>
  <c r="H74" i="59"/>
  <c r="I74" i="59"/>
  <c r="J74" i="59"/>
  <c r="K74" i="59"/>
  <c r="L74" i="59"/>
  <c r="M74" i="59"/>
  <c r="N74" i="59"/>
  <c r="O74" i="59"/>
  <c r="AE60" i="76"/>
  <c r="AD60" i="76"/>
  <c r="AD57" i="76"/>
  <c r="AE57" i="76"/>
  <c r="AD58" i="76"/>
  <c r="AE58" i="76"/>
  <c r="T38" i="76"/>
  <c r="U38" i="76"/>
  <c r="V38" i="76"/>
  <c r="W38" i="76"/>
  <c r="X38" i="76"/>
  <c r="Y38" i="76"/>
  <c r="Z38" i="76"/>
  <c r="AA38" i="76"/>
  <c r="AB38" i="76"/>
  <c r="T39" i="76"/>
  <c r="U39" i="76"/>
  <c r="V39" i="76"/>
  <c r="W39" i="76"/>
  <c r="X39" i="76"/>
  <c r="Y39" i="76"/>
  <c r="Z39" i="76"/>
  <c r="AA39" i="76"/>
  <c r="AB39" i="76"/>
  <c r="T40" i="76"/>
  <c r="U40" i="76"/>
  <c r="V40" i="76"/>
  <c r="W40" i="76"/>
  <c r="X40" i="76"/>
  <c r="Y40" i="76"/>
  <c r="Z40" i="76"/>
  <c r="AA40" i="76"/>
  <c r="AB40" i="76"/>
  <c r="T41" i="76"/>
  <c r="U41" i="76"/>
  <c r="V41" i="76"/>
  <c r="W41" i="76"/>
  <c r="X41" i="76"/>
  <c r="Y41" i="76"/>
  <c r="Z41" i="76"/>
  <c r="AA41" i="76"/>
  <c r="AB41" i="76"/>
  <c r="T42" i="76"/>
  <c r="U42" i="76"/>
  <c r="V42" i="76"/>
  <c r="W42" i="76"/>
  <c r="X42" i="76"/>
  <c r="Y42" i="76"/>
  <c r="Z42" i="76"/>
  <c r="AA42" i="76"/>
  <c r="AB42" i="76"/>
  <c r="T43" i="76"/>
  <c r="U43" i="76"/>
  <c r="V43" i="76"/>
  <c r="W43" i="76"/>
  <c r="X43" i="76"/>
  <c r="Y43" i="76"/>
  <c r="Z43" i="76"/>
  <c r="AA43" i="76"/>
  <c r="AB43" i="76"/>
  <c r="T44" i="76"/>
  <c r="U44" i="76"/>
  <c r="V44" i="76"/>
  <c r="W44" i="76"/>
  <c r="X44" i="76"/>
  <c r="Y44" i="76"/>
  <c r="Z44" i="76"/>
  <c r="AA44" i="76"/>
  <c r="AB44" i="76"/>
  <c r="T45" i="76"/>
  <c r="U45" i="76"/>
  <c r="V45" i="76"/>
  <c r="W45" i="76"/>
  <c r="X45" i="76"/>
  <c r="Y45" i="76"/>
  <c r="Z45" i="76"/>
  <c r="AA45" i="76"/>
  <c r="AB45" i="76"/>
  <c r="T46" i="76"/>
  <c r="U46" i="76"/>
  <c r="V46" i="76"/>
  <c r="W46" i="76"/>
  <c r="X46" i="76"/>
  <c r="Y46" i="76"/>
  <c r="Z46" i="76"/>
  <c r="AA46" i="76"/>
  <c r="AB46" i="76"/>
  <c r="T47" i="76"/>
  <c r="U47" i="76"/>
  <c r="V47" i="76"/>
  <c r="W47" i="76"/>
  <c r="X47" i="76"/>
  <c r="Y47" i="76"/>
  <c r="Z47" i="76"/>
  <c r="AA47" i="76"/>
  <c r="AB47" i="76"/>
  <c r="T48" i="76"/>
  <c r="U48" i="76"/>
  <c r="V48" i="76"/>
  <c r="W48" i="76"/>
  <c r="X48" i="76"/>
  <c r="Y48" i="76"/>
  <c r="Z48" i="76"/>
  <c r="AA48" i="76"/>
  <c r="AB48" i="76"/>
  <c r="T49" i="76"/>
  <c r="U49" i="76"/>
  <c r="V49" i="76"/>
  <c r="W49" i="76"/>
  <c r="X49" i="76"/>
  <c r="Y49" i="76"/>
  <c r="Z49" i="76"/>
  <c r="AA49" i="76"/>
  <c r="AB49" i="76"/>
  <c r="T50" i="76"/>
  <c r="U50" i="76"/>
  <c r="V50" i="76"/>
  <c r="W50" i="76"/>
  <c r="X50" i="76"/>
  <c r="Y50" i="76"/>
  <c r="Z50" i="76"/>
  <c r="AA50" i="76"/>
  <c r="AB50" i="76"/>
  <c r="T51" i="76"/>
  <c r="U51" i="76"/>
  <c r="V51" i="76"/>
  <c r="W51" i="76"/>
  <c r="X51" i="76"/>
  <c r="Y51" i="76"/>
  <c r="Z51" i="76"/>
  <c r="AA51" i="76"/>
  <c r="AB51" i="76"/>
  <c r="T52" i="76"/>
  <c r="U52" i="76"/>
  <c r="V52" i="76"/>
  <c r="W52" i="76"/>
  <c r="X52" i="76"/>
  <c r="Y52" i="76"/>
  <c r="Z52" i="76"/>
  <c r="AA52" i="76"/>
  <c r="AB52" i="76"/>
  <c r="T53" i="76"/>
  <c r="U53" i="76"/>
  <c r="V53" i="76"/>
  <c r="W53" i="76"/>
  <c r="X53" i="76"/>
  <c r="Y53" i="76"/>
  <c r="Z53" i="76"/>
  <c r="AA53" i="76"/>
  <c r="AB53" i="76"/>
  <c r="T54" i="76"/>
  <c r="U54" i="76"/>
  <c r="V54" i="76"/>
  <c r="W54" i="76"/>
  <c r="X54" i="76"/>
  <c r="Y54" i="76"/>
  <c r="Z54" i="76"/>
  <c r="AA54" i="76"/>
  <c r="AB54" i="76"/>
  <c r="T55" i="76"/>
  <c r="U55" i="76"/>
  <c r="V55" i="76"/>
  <c r="W55" i="76"/>
  <c r="X55" i="76"/>
  <c r="Y55" i="76"/>
  <c r="Z55" i="76"/>
  <c r="AA55" i="76"/>
  <c r="AB55" i="76"/>
  <c r="T7" i="76"/>
  <c r="U7" i="76"/>
  <c r="V7" i="76"/>
  <c r="W7" i="76"/>
  <c r="X7" i="76"/>
  <c r="Y7" i="76"/>
  <c r="Z7" i="76"/>
  <c r="AA7" i="76"/>
  <c r="AB7" i="76"/>
  <c r="T8" i="76"/>
  <c r="U8" i="76"/>
  <c r="V8" i="76"/>
  <c r="W8" i="76"/>
  <c r="X8" i="76"/>
  <c r="Y8" i="76"/>
  <c r="Z8" i="76"/>
  <c r="AA8" i="76"/>
  <c r="AB8" i="76"/>
  <c r="T9" i="76"/>
  <c r="U9" i="76"/>
  <c r="V9" i="76"/>
  <c r="W9" i="76"/>
  <c r="X9" i="76"/>
  <c r="Y9" i="76"/>
  <c r="Z9" i="76"/>
  <c r="AA9" i="76"/>
  <c r="AB9" i="76"/>
  <c r="T10" i="76"/>
  <c r="U10" i="76"/>
  <c r="V10" i="76"/>
  <c r="W10" i="76"/>
  <c r="X10" i="76"/>
  <c r="Y10" i="76"/>
  <c r="Z10" i="76"/>
  <c r="AA10" i="76"/>
  <c r="AB10" i="76"/>
  <c r="T11" i="76"/>
  <c r="U11" i="76"/>
  <c r="V11" i="76"/>
  <c r="W11" i="76"/>
  <c r="X11" i="76"/>
  <c r="Y11" i="76"/>
  <c r="Z11" i="76"/>
  <c r="AA11" i="76"/>
  <c r="AB11" i="76"/>
  <c r="T12" i="76"/>
  <c r="U12" i="76"/>
  <c r="V12" i="76"/>
  <c r="W12" i="76"/>
  <c r="X12" i="76"/>
  <c r="Y12" i="76"/>
  <c r="Z12" i="76"/>
  <c r="AA12" i="76"/>
  <c r="AB12" i="76"/>
  <c r="T13" i="76"/>
  <c r="U13" i="76"/>
  <c r="V13" i="76"/>
  <c r="W13" i="76"/>
  <c r="X13" i="76"/>
  <c r="Y13" i="76"/>
  <c r="Z13" i="76"/>
  <c r="AA13" i="76"/>
  <c r="AB13" i="76"/>
  <c r="T14" i="76"/>
  <c r="U14" i="76"/>
  <c r="V14" i="76"/>
  <c r="W14" i="76"/>
  <c r="X14" i="76"/>
  <c r="Y14" i="76"/>
  <c r="Z14" i="76"/>
  <c r="AA14" i="76"/>
  <c r="AB14" i="76"/>
  <c r="T15" i="76"/>
  <c r="U15" i="76"/>
  <c r="V15" i="76"/>
  <c r="W15" i="76"/>
  <c r="X15" i="76"/>
  <c r="Y15" i="76"/>
  <c r="Z15" i="76"/>
  <c r="AA15" i="76"/>
  <c r="AB15" i="76"/>
  <c r="T16" i="76"/>
  <c r="U16" i="76"/>
  <c r="V16" i="76"/>
  <c r="W16" i="76"/>
  <c r="X16" i="76"/>
  <c r="Y16" i="76"/>
  <c r="Z16" i="76"/>
  <c r="AA16" i="76"/>
  <c r="AB16" i="76"/>
  <c r="T17" i="76"/>
  <c r="U17" i="76"/>
  <c r="V17" i="76"/>
  <c r="W17" i="76"/>
  <c r="X17" i="76"/>
  <c r="Y17" i="76"/>
  <c r="Z17" i="76"/>
  <c r="AA17" i="76"/>
  <c r="AB17" i="76"/>
  <c r="T18" i="76"/>
  <c r="U18" i="76"/>
  <c r="V18" i="76"/>
  <c r="W18" i="76"/>
  <c r="X18" i="76"/>
  <c r="Y18" i="76"/>
  <c r="Z18" i="76"/>
  <c r="AA18" i="76"/>
  <c r="AB18" i="76"/>
  <c r="T19" i="76"/>
  <c r="U19" i="76"/>
  <c r="V19" i="76"/>
  <c r="W19" i="76"/>
  <c r="X19" i="76"/>
  <c r="Y19" i="76"/>
  <c r="Z19" i="76"/>
  <c r="AA19" i="76"/>
  <c r="AB19" i="76"/>
  <c r="T20" i="76"/>
  <c r="U20" i="76"/>
  <c r="V20" i="76"/>
  <c r="W20" i="76"/>
  <c r="X20" i="76"/>
  <c r="Y20" i="76"/>
  <c r="Z20" i="76"/>
  <c r="AA20" i="76"/>
  <c r="AB20" i="76"/>
  <c r="T21" i="76"/>
  <c r="U21" i="76"/>
  <c r="V21" i="76"/>
  <c r="W21" i="76"/>
  <c r="X21" i="76"/>
  <c r="Y21" i="76"/>
  <c r="Z21" i="76"/>
  <c r="AA21" i="76"/>
  <c r="AB21" i="76"/>
  <c r="T22" i="76"/>
  <c r="U22" i="76"/>
  <c r="V22" i="76"/>
  <c r="W22" i="76"/>
  <c r="X22" i="76"/>
  <c r="Y22" i="76"/>
  <c r="Z22" i="76"/>
  <c r="AA22" i="76"/>
  <c r="AB22" i="76"/>
  <c r="T23" i="76"/>
  <c r="U23" i="76"/>
  <c r="V23" i="76"/>
  <c r="W23" i="76"/>
  <c r="X23" i="76"/>
  <c r="Y23" i="76"/>
  <c r="Z23" i="76"/>
  <c r="AA23" i="76"/>
  <c r="AB23" i="76"/>
  <c r="T24" i="76"/>
  <c r="U24" i="76"/>
  <c r="V24" i="76"/>
  <c r="W24" i="76"/>
  <c r="X24" i="76"/>
  <c r="Y24" i="76"/>
  <c r="Z24" i="76"/>
  <c r="AA24" i="76"/>
  <c r="AB24" i="76"/>
  <c r="T25" i="76"/>
  <c r="U25" i="76"/>
  <c r="V25" i="76"/>
  <c r="W25" i="76"/>
  <c r="X25" i="76"/>
  <c r="Y25" i="76"/>
  <c r="Z25" i="76"/>
  <c r="AA25" i="76"/>
  <c r="AB25" i="76"/>
  <c r="T26" i="76"/>
  <c r="U26" i="76"/>
  <c r="V26" i="76"/>
  <c r="W26" i="76"/>
  <c r="X26" i="76"/>
  <c r="Y26" i="76"/>
  <c r="Z26" i="76"/>
  <c r="AA26" i="76"/>
  <c r="AB26" i="76"/>
  <c r="T27" i="76"/>
  <c r="U27" i="76"/>
  <c r="V27" i="76"/>
  <c r="W27" i="76"/>
  <c r="X27" i="76"/>
  <c r="Y27" i="76"/>
  <c r="Z27" i="76"/>
  <c r="AA27" i="76"/>
  <c r="AB27" i="76"/>
  <c r="T28" i="76"/>
  <c r="U28" i="76"/>
  <c r="V28" i="76"/>
  <c r="W28" i="76"/>
  <c r="X28" i="76"/>
  <c r="Y28" i="76"/>
  <c r="Z28" i="76"/>
  <c r="AA28" i="76"/>
  <c r="AB28" i="76"/>
  <c r="T29" i="76"/>
  <c r="U29" i="76"/>
  <c r="V29" i="76"/>
  <c r="W29" i="76"/>
  <c r="X29" i="76"/>
  <c r="Y29" i="76"/>
  <c r="Z29" i="76"/>
  <c r="AA29" i="76"/>
  <c r="AB29" i="76"/>
  <c r="T30" i="76"/>
  <c r="U30" i="76"/>
  <c r="V30" i="76"/>
  <c r="W30" i="76"/>
  <c r="X30" i="76"/>
  <c r="Y30" i="76"/>
  <c r="Z30" i="76"/>
  <c r="AA30" i="76"/>
  <c r="AB30" i="76"/>
  <c r="T31" i="76"/>
  <c r="U31" i="76"/>
  <c r="V31" i="76"/>
  <c r="W31" i="76"/>
  <c r="X31" i="76"/>
  <c r="Y31" i="76"/>
  <c r="Z31" i="76"/>
  <c r="AA31" i="76"/>
  <c r="AB31" i="76"/>
  <c r="T32" i="76"/>
  <c r="U32" i="76"/>
  <c r="V32" i="76"/>
  <c r="W32" i="76"/>
  <c r="X32" i="76"/>
  <c r="Y32" i="76"/>
  <c r="Z32" i="76"/>
  <c r="AA32" i="76"/>
  <c r="AB32" i="76"/>
  <c r="T33" i="76"/>
  <c r="U33" i="76"/>
  <c r="V33" i="76"/>
  <c r="W33" i="76"/>
  <c r="X33" i="76"/>
  <c r="Y33" i="76"/>
  <c r="Z33" i="76"/>
  <c r="AA33" i="76"/>
  <c r="AB33" i="76"/>
  <c r="T34" i="76"/>
  <c r="U34" i="76"/>
  <c r="V34" i="76"/>
  <c r="W34" i="76"/>
  <c r="X34" i="76"/>
  <c r="Y34" i="76"/>
  <c r="Z34" i="76"/>
  <c r="AA34" i="76"/>
  <c r="AB34" i="76"/>
  <c r="T35" i="76"/>
  <c r="U35" i="76"/>
  <c r="V35" i="76"/>
  <c r="W35" i="76"/>
  <c r="X35" i="76"/>
  <c r="Y35" i="76"/>
  <c r="Z35" i="76"/>
  <c r="AA35" i="76"/>
  <c r="AB35" i="76"/>
  <c r="T36" i="76"/>
  <c r="U36" i="76"/>
  <c r="V36" i="76"/>
  <c r="W36" i="76"/>
  <c r="X36" i="76"/>
  <c r="Y36" i="76"/>
  <c r="Z36" i="76"/>
  <c r="AA36" i="76"/>
  <c r="AB36" i="76"/>
  <c r="T37" i="76"/>
  <c r="U37" i="76"/>
  <c r="V37" i="76"/>
  <c r="W37" i="76"/>
  <c r="X37" i="76"/>
  <c r="Y37" i="76"/>
  <c r="Z37" i="76"/>
  <c r="AA37" i="76"/>
  <c r="AB37" i="76"/>
  <c r="U6" i="76"/>
  <c r="V6" i="76"/>
  <c r="W6" i="76"/>
  <c r="X6" i="76"/>
  <c r="Y6" i="76"/>
  <c r="Z6" i="76"/>
  <c r="AA6" i="76"/>
  <c r="AB6" i="76"/>
  <c r="AC6" i="76"/>
  <c r="E8" i="76"/>
  <c r="F8" i="76"/>
  <c r="G8" i="76"/>
  <c r="H8" i="76"/>
  <c r="I8" i="76"/>
  <c r="J8" i="76"/>
  <c r="K8" i="76"/>
  <c r="L8" i="76"/>
  <c r="M8" i="76"/>
  <c r="E9" i="76"/>
  <c r="F9" i="76"/>
  <c r="G9" i="76"/>
  <c r="H9" i="76"/>
  <c r="I9" i="76"/>
  <c r="J9" i="76"/>
  <c r="K9" i="76"/>
  <c r="L9" i="76"/>
  <c r="M9" i="76"/>
  <c r="E10" i="76"/>
  <c r="F10" i="76"/>
  <c r="G10" i="76"/>
  <c r="H10" i="76"/>
  <c r="I10" i="76"/>
  <c r="J10" i="76"/>
  <c r="K10" i="76"/>
  <c r="L10" i="76"/>
  <c r="M10" i="76"/>
  <c r="E11" i="76"/>
  <c r="F11" i="76"/>
  <c r="G11" i="76"/>
  <c r="H11" i="76"/>
  <c r="I11" i="76"/>
  <c r="J11" i="76"/>
  <c r="K11" i="76"/>
  <c r="L11" i="76"/>
  <c r="M11" i="76"/>
  <c r="E12" i="76"/>
  <c r="F12" i="76"/>
  <c r="G12" i="76"/>
  <c r="H12" i="76"/>
  <c r="I12" i="76"/>
  <c r="J12" i="76"/>
  <c r="K12" i="76"/>
  <c r="L12" i="76"/>
  <c r="M12" i="76"/>
  <c r="E13" i="76"/>
  <c r="F13" i="76"/>
  <c r="G13" i="76"/>
  <c r="H13" i="76"/>
  <c r="I13" i="76"/>
  <c r="J13" i="76"/>
  <c r="K13" i="76"/>
  <c r="L13" i="76"/>
  <c r="M13" i="76"/>
  <c r="E14" i="76"/>
  <c r="F14" i="76"/>
  <c r="G14" i="76"/>
  <c r="H14" i="76"/>
  <c r="I14" i="76"/>
  <c r="J14" i="76"/>
  <c r="K14" i="76"/>
  <c r="L14" i="76"/>
  <c r="M14" i="76"/>
  <c r="E16" i="76"/>
  <c r="F16" i="76"/>
  <c r="G16" i="76"/>
  <c r="H16" i="76"/>
  <c r="I16" i="76"/>
  <c r="J16" i="76"/>
  <c r="K16" i="76"/>
  <c r="L16" i="76"/>
  <c r="M16" i="76"/>
  <c r="E17" i="76"/>
  <c r="F17" i="76"/>
  <c r="G17" i="76"/>
  <c r="H17" i="76"/>
  <c r="I17" i="76"/>
  <c r="J17" i="76"/>
  <c r="K17" i="76"/>
  <c r="L17" i="76"/>
  <c r="M17" i="76"/>
  <c r="E18" i="76"/>
  <c r="F18" i="76"/>
  <c r="G18" i="76"/>
  <c r="H18" i="76"/>
  <c r="I18" i="76"/>
  <c r="J18" i="76"/>
  <c r="K18" i="76"/>
  <c r="L18" i="76"/>
  <c r="M18" i="76"/>
  <c r="E19" i="76"/>
  <c r="F19" i="76"/>
  <c r="G19" i="76"/>
  <c r="H19" i="76"/>
  <c r="I19" i="76"/>
  <c r="J19" i="76"/>
  <c r="K19" i="76"/>
  <c r="L19" i="76"/>
  <c r="M19" i="76"/>
  <c r="E20" i="76"/>
  <c r="F20" i="76"/>
  <c r="G20" i="76"/>
  <c r="H20" i="76"/>
  <c r="I20" i="76"/>
  <c r="J20" i="76"/>
  <c r="K20" i="76"/>
  <c r="L20" i="76"/>
  <c r="M20" i="76"/>
  <c r="E21" i="76"/>
  <c r="F21" i="76"/>
  <c r="G21" i="76"/>
  <c r="H21" i="76"/>
  <c r="I21" i="76"/>
  <c r="J21" i="76"/>
  <c r="K21" i="76"/>
  <c r="L21" i="76"/>
  <c r="M21" i="76"/>
  <c r="E22" i="76"/>
  <c r="F22" i="76"/>
  <c r="G22" i="76"/>
  <c r="H22" i="76"/>
  <c r="I22" i="76"/>
  <c r="J22" i="76"/>
  <c r="K22" i="76"/>
  <c r="L22" i="76"/>
  <c r="M22" i="76"/>
  <c r="E23" i="76"/>
  <c r="F23" i="76"/>
  <c r="G23" i="76"/>
  <c r="H23" i="76"/>
  <c r="I23" i="76"/>
  <c r="J23" i="76"/>
  <c r="K23" i="76"/>
  <c r="L23" i="76"/>
  <c r="M23" i="76"/>
  <c r="D24" i="76"/>
  <c r="E24" i="76"/>
  <c r="F24" i="76"/>
  <c r="G24" i="76"/>
  <c r="H24" i="76"/>
  <c r="I24" i="76"/>
  <c r="J24" i="76"/>
  <c r="K24" i="76"/>
  <c r="L24" i="76"/>
  <c r="M24" i="76"/>
  <c r="F25" i="76"/>
  <c r="G25" i="76"/>
  <c r="H25" i="76"/>
  <c r="I25" i="76"/>
  <c r="J25" i="76"/>
  <c r="K25" i="76"/>
  <c r="L25" i="76"/>
  <c r="M25" i="76"/>
  <c r="F26" i="76"/>
  <c r="G26" i="76"/>
  <c r="H26" i="76"/>
  <c r="I26" i="76"/>
  <c r="J26" i="76"/>
  <c r="K26" i="76"/>
  <c r="L26" i="76"/>
  <c r="M26" i="76"/>
  <c r="F27" i="76"/>
  <c r="G27" i="76"/>
  <c r="H27" i="76"/>
  <c r="I27" i="76"/>
  <c r="J27" i="76"/>
  <c r="K27" i="76"/>
  <c r="L27" i="76"/>
  <c r="M27" i="76"/>
  <c r="F28" i="76"/>
  <c r="G28" i="76"/>
  <c r="H28" i="76"/>
  <c r="I28" i="76"/>
  <c r="J28" i="76"/>
  <c r="K28" i="76"/>
  <c r="L28" i="76"/>
  <c r="M28" i="76"/>
  <c r="F29" i="76"/>
  <c r="G29" i="76"/>
  <c r="H29" i="76"/>
  <c r="I29" i="76"/>
  <c r="J29" i="76"/>
  <c r="K29" i="76"/>
  <c r="L29" i="76"/>
  <c r="M29" i="76"/>
  <c r="F30" i="76"/>
  <c r="G30" i="76"/>
  <c r="H30" i="76"/>
  <c r="I30" i="76"/>
  <c r="J30" i="76"/>
  <c r="K30" i="76"/>
  <c r="L30" i="76"/>
  <c r="M30" i="76"/>
  <c r="F31" i="76"/>
  <c r="G31" i="76"/>
  <c r="H31" i="76"/>
  <c r="I31" i="76"/>
  <c r="J31" i="76"/>
  <c r="K31" i="76"/>
  <c r="L31" i="76"/>
  <c r="M31" i="76"/>
  <c r="F32" i="76"/>
  <c r="G32" i="76"/>
  <c r="H32" i="76"/>
  <c r="J32" i="76"/>
  <c r="K32" i="76"/>
  <c r="L32" i="76"/>
  <c r="M32" i="76"/>
  <c r="F33" i="76"/>
  <c r="G33" i="76"/>
  <c r="H33" i="76"/>
  <c r="I33" i="76"/>
  <c r="J33" i="76"/>
  <c r="K33" i="76"/>
  <c r="L33" i="76"/>
  <c r="M33" i="76"/>
  <c r="F34" i="76"/>
  <c r="G34" i="76"/>
  <c r="H34" i="76"/>
  <c r="I34" i="76"/>
  <c r="J34" i="76"/>
  <c r="K34" i="76"/>
  <c r="L34" i="76"/>
  <c r="M34" i="76"/>
  <c r="F36" i="76"/>
  <c r="G36" i="76"/>
  <c r="H36" i="76"/>
  <c r="I36" i="76"/>
  <c r="J36" i="76"/>
  <c r="K36" i="76"/>
  <c r="L36" i="76"/>
  <c r="M36" i="76"/>
  <c r="F37" i="76"/>
  <c r="G37" i="76"/>
  <c r="H37" i="76"/>
  <c r="I37" i="76"/>
  <c r="J37" i="76"/>
  <c r="K37" i="76"/>
  <c r="L37" i="76"/>
  <c r="M37" i="76"/>
  <c r="F38" i="76"/>
  <c r="G38" i="76"/>
  <c r="H38" i="76"/>
  <c r="I38" i="76"/>
  <c r="J38" i="76"/>
  <c r="K38" i="76"/>
  <c r="L38" i="76"/>
  <c r="M38" i="76"/>
  <c r="F39" i="76"/>
  <c r="G39" i="76"/>
  <c r="H39" i="76"/>
  <c r="I39" i="76"/>
  <c r="J39" i="76"/>
  <c r="K39" i="76"/>
  <c r="L39" i="76"/>
  <c r="M39" i="76"/>
  <c r="F40" i="76"/>
  <c r="G40" i="76"/>
  <c r="H40" i="76"/>
  <c r="I40" i="76"/>
  <c r="J40" i="76"/>
  <c r="K40" i="76"/>
  <c r="L40" i="76"/>
  <c r="M40" i="76"/>
  <c r="F41" i="76"/>
  <c r="G41" i="76"/>
  <c r="H41" i="76"/>
  <c r="I41" i="76"/>
  <c r="J41" i="76"/>
  <c r="K41" i="76"/>
  <c r="L41" i="76"/>
  <c r="M41" i="76"/>
  <c r="F42" i="76"/>
  <c r="G42" i="76"/>
  <c r="H42" i="76"/>
  <c r="I42" i="76"/>
  <c r="J42" i="76"/>
  <c r="K42" i="76"/>
  <c r="L42" i="76"/>
  <c r="M42" i="76"/>
  <c r="F43" i="76"/>
  <c r="G43" i="76"/>
  <c r="H43" i="76"/>
  <c r="I43" i="76"/>
  <c r="J43" i="76"/>
  <c r="K43" i="76"/>
  <c r="L43" i="76"/>
  <c r="M43" i="76"/>
  <c r="F44" i="76"/>
  <c r="G44" i="76"/>
  <c r="H44" i="76"/>
  <c r="I44" i="76"/>
  <c r="J44" i="76"/>
  <c r="K44" i="76"/>
  <c r="L44" i="76"/>
  <c r="M44" i="76"/>
  <c r="F45" i="76"/>
  <c r="G45" i="76"/>
  <c r="H45" i="76"/>
  <c r="I45" i="76"/>
  <c r="J45" i="76"/>
  <c r="K45" i="76"/>
  <c r="L45" i="76"/>
  <c r="M45" i="76"/>
  <c r="F46" i="76"/>
  <c r="G46" i="76"/>
  <c r="H46" i="76"/>
  <c r="I46" i="76"/>
  <c r="J46" i="76"/>
  <c r="K46" i="76"/>
  <c r="L46" i="76"/>
  <c r="M46" i="76"/>
  <c r="F47" i="76"/>
  <c r="G47" i="76"/>
  <c r="H47" i="76"/>
  <c r="I47" i="76"/>
  <c r="J47" i="76"/>
  <c r="K47" i="76"/>
  <c r="L47" i="76"/>
  <c r="M47" i="76"/>
  <c r="F48" i="76"/>
  <c r="G48" i="76"/>
  <c r="H48" i="76"/>
  <c r="I48" i="76"/>
  <c r="J48" i="76"/>
  <c r="K48" i="76"/>
  <c r="L48" i="76"/>
  <c r="M48" i="76"/>
  <c r="F49" i="76"/>
  <c r="G49" i="76"/>
  <c r="H49" i="76"/>
  <c r="I49" i="76"/>
  <c r="J49" i="76"/>
  <c r="K49" i="76"/>
  <c r="L49" i="76"/>
  <c r="M49" i="76"/>
  <c r="F50" i="76"/>
  <c r="G50" i="76"/>
  <c r="H50" i="76"/>
  <c r="I50" i="76"/>
  <c r="J50" i="76"/>
  <c r="K50" i="76"/>
  <c r="L50" i="76"/>
  <c r="M50" i="76"/>
  <c r="F51" i="76"/>
  <c r="G51" i="76"/>
  <c r="H51" i="76"/>
  <c r="I51" i="76"/>
  <c r="J51" i="76"/>
  <c r="K51" i="76"/>
  <c r="L51" i="76"/>
  <c r="M51" i="76"/>
  <c r="F52" i="76"/>
  <c r="G52" i="76"/>
  <c r="H52" i="76"/>
  <c r="I52" i="76"/>
  <c r="J52" i="76"/>
  <c r="K52" i="76"/>
  <c r="L52" i="76"/>
  <c r="M52" i="76"/>
  <c r="F53" i="76"/>
  <c r="G53" i="76"/>
  <c r="H53" i="76"/>
  <c r="I53" i="76"/>
  <c r="J53" i="76"/>
  <c r="K53" i="76"/>
  <c r="L53" i="76"/>
  <c r="M53" i="76"/>
  <c r="F54" i="76"/>
  <c r="G54" i="76"/>
  <c r="H54" i="76"/>
  <c r="I54" i="76"/>
  <c r="J54" i="76"/>
  <c r="K54" i="76"/>
  <c r="L54" i="76"/>
  <c r="M54" i="76"/>
  <c r="F55" i="76"/>
  <c r="G55" i="76"/>
  <c r="H55" i="76"/>
  <c r="I55" i="76"/>
  <c r="J55" i="76"/>
  <c r="K55" i="76"/>
  <c r="L55" i="76"/>
  <c r="M55" i="76"/>
  <c r="E7" i="76"/>
  <c r="F7" i="76"/>
  <c r="G7" i="76"/>
  <c r="H7" i="76"/>
  <c r="I7" i="76"/>
  <c r="J7" i="76"/>
  <c r="K7" i="76"/>
  <c r="L7" i="76"/>
  <c r="M7" i="76"/>
  <c r="E6" i="76"/>
  <c r="F6" i="76"/>
  <c r="G6" i="76"/>
  <c r="H6" i="76"/>
  <c r="I6" i="76"/>
  <c r="J6" i="76"/>
  <c r="K6" i="76"/>
  <c r="L6" i="76"/>
  <c r="M6" i="76"/>
  <c r="D7" i="45"/>
  <c r="E7" i="45"/>
  <c r="F7" i="45"/>
  <c r="G7" i="45"/>
  <c r="H7" i="45"/>
  <c r="D8" i="45"/>
  <c r="E8" i="45"/>
  <c r="F8" i="45"/>
  <c r="G8" i="45"/>
  <c r="H8" i="45"/>
  <c r="D9" i="45"/>
  <c r="E9" i="45"/>
  <c r="F9" i="45"/>
  <c r="G9" i="45"/>
  <c r="H9" i="45"/>
  <c r="D10" i="45"/>
  <c r="E10" i="45"/>
  <c r="F10" i="45"/>
  <c r="G10" i="45"/>
  <c r="H10" i="45"/>
  <c r="D11" i="45"/>
  <c r="E11" i="45"/>
  <c r="F11" i="45"/>
  <c r="G11" i="45"/>
  <c r="H11" i="45"/>
  <c r="D12" i="45"/>
  <c r="E12" i="45"/>
  <c r="F12" i="45"/>
  <c r="G12" i="45"/>
  <c r="H12" i="45"/>
  <c r="D13" i="45"/>
  <c r="E13" i="45"/>
  <c r="F13" i="45"/>
  <c r="G13" i="45"/>
  <c r="H13" i="45"/>
  <c r="D14" i="45"/>
  <c r="E14" i="45"/>
  <c r="F14" i="45"/>
  <c r="G14" i="45"/>
  <c r="H14" i="45"/>
  <c r="D16" i="45"/>
  <c r="E16" i="45"/>
  <c r="F16" i="45"/>
  <c r="G16" i="45"/>
  <c r="H16" i="45"/>
  <c r="D17" i="45"/>
  <c r="E17" i="45"/>
  <c r="F17" i="45"/>
  <c r="G17" i="45"/>
  <c r="H17" i="45"/>
  <c r="D18" i="45"/>
  <c r="E18" i="45"/>
  <c r="F18" i="45"/>
  <c r="G18" i="45"/>
  <c r="H18" i="45"/>
  <c r="D19" i="45"/>
  <c r="E19" i="45"/>
  <c r="F19" i="45"/>
  <c r="G19" i="45"/>
  <c r="H19" i="45"/>
  <c r="D20" i="45"/>
  <c r="E20" i="45"/>
  <c r="F20" i="45"/>
  <c r="G20" i="45"/>
  <c r="H20" i="45"/>
  <c r="D21" i="45"/>
  <c r="E21" i="45"/>
  <c r="F21" i="45"/>
  <c r="G21" i="45"/>
  <c r="H21" i="45"/>
  <c r="D22" i="45"/>
  <c r="E22" i="45"/>
  <c r="F22" i="45"/>
  <c r="G22" i="45"/>
  <c r="H22" i="45"/>
  <c r="D23" i="45"/>
  <c r="E23" i="45"/>
  <c r="F23" i="45"/>
  <c r="G23" i="45"/>
  <c r="H23" i="45"/>
  <c r="D24" i="45"/>
  <c r="E24" i="45"/>
  <c r="F24" i="45"/>
  <c r="G24" i="45"/>
  <c r="H24" i="45"/>
  <c r="D25" i="45"/>
  <c r="E25" i="45"/>
  <c r="F25" i="45"/>
  <c r="G25" i="45"/>
  <c r="H25" i="45"/>
  <c r="D26" i="45"/>
  <c r="E26" i="45"/>
  <c r="F26" i="45"/>
  <c r="G26" i="45"/>
  <c r="H26" i="45"/>
  <c r="D27" i="45"/>
  <c r="E27" i="45"/>
  <c r="F27" i="45"/>
  <c r="G27" i="45"/>
  <c r="H27" i="45"/>
  <c r="D28" i="45"/>
  <c r="E28" i="45"/>
  <c r="F28" i="45"/>
  <c r="G28" i="45"/>
  <c r="H28" i="45"/>
  <c r="D29" i="45"/>
  <c r="E29" i="45"/>
  <c r="F29" i="45"/>
  <c r="G29" i="45"/>
  <c r="H29" i="45"/>
  <c r="D30" i="45"/>
  <c r="E30" i="45"/>
  <c r="F30" i="45"/>
  <c r="G30" i="45"/>
  <c r="H30" i="45"/>
  <c r="D31" i="45"/>
  <c r="F31" i="45"/>
  <c r="G31" i="45"/>
  <c r="H31" i="45"/>
  <c r="D32" i="45"/>
  <c r="E32" i="45"/>
  <c r="F32" i="45"/>
  <c r="G32" i="45"/>
  <c r="H32" i="45"/>
  <c r="D33" i="45"/>
  <c r="E33" i="45"/>
  <c r="F33" i="45"/>
  <c r="G33" i="45"/>
  <c r="H33" i="45"/>
  <c r="D34" i="45"/>
  <c r="E34" i="45"/>
  <c r="F34" i="45"/>
  <c r="G34" i="45"/>
  <c r="H34" i="45"/>
  <c r="D36" i="45"/>
  <c r="E36" i="45"/>
  <c r="F36" i="45"/>
  <c r="G36" i="45"/>
  <c r="H36" i="45"/>
  <c r="D37" i="45"/>
  <c r="E37" i="45"/>
  <c r="F37" i="45"/>
  <c r="G37" i="45"/>
  <c r="H37" i="45"/>
  <c r="D38" i="45"/>
  <c r="E38" i="45"/>
  <c r="F38" i="45"/>
  <c r="G38" i="45"/>
  <c r="H38" i="45"/>
  <c r="D39" i="45"/>
  <c r="E39" i="45"/>
  <c r="F39" i="45"/>
  <c r="G39" i="45"/>
  <c r="H39" i="45"/>
  <c r="D40" i="45"/>
  <c r="E40" i="45"/>
  <c r="F40" i="45"/>
  <c r="G40" i="45"/>
  <c r="H40" i="45"/>
  <c r="D41" i="45"/>
  <c r="E41" i="45"/>
  <c r="F41" i="45"/>
  <c r="G41" i="45"/>
  <c r="H41" i="45"/>
  <c r="D42" i="45"/>
  <c r="E42" i="45"/>
  <c r="F42" i="45"/>
  <c r="G42" i="45"/>
  <c r="H42" i="45"/>
  <c r="D43" i="45"/>
  <c r="E43" i="45"/>
  <c r="F43" i="45"/>
  <c r="G43" i="45"/>
  <c r="H43" i="45"/>
  <c r="D44" i="45"/>
  <c r="E44" i="45"/>
  <c r="F44" i="45"/>
  <c r="G44" i="45"/>
  <c r="H44" i="45"/>
  <c r="D45" i="45"/>
  <c r="E45" i="45"/>
  <c r="F45" i="45"/>
  <c r="G45" i="45"/>
  <c r="H45" i="45"/>
  <c r="D46" i="45"/>
  <c r="E46" i="45"/>
  <c r="F46" i="45"/>
  <c r="G46" i="45"/>
  <c r="H46" i="45"/>
  <c r="D47" i="45"/>
  <c r="E47" i="45"/>
  <c r="F47" i="45"/>
  <c r="G47" i="45"/>
  <c r="H47" i="45"/>
  <c r="D48" i="45"/>
  <c r="E48" i="45"/>
  <c r="F48" i="45"/>
  <c r="G48" i="45"/>
  <c r="H48" i="45"/>
  <c r="D49" i="45"/>
  <c r="E49" i="45"/>
  <c r="F49" i="45"/>
  <c r="G49" i="45"/>
  <c r="H49" i="45"/>
  <c r="D50" i="45"/>
  <c r="E50" i="45"/>
  <c r="F50" i="45"/>
  <c r="G50" i="45"/>
  <c r="H50" i="45"/>
  <c r="D51" i="45"/>
  <c r="E51" i="45"/>
  <c r="F51" i="45"/>
  <c r="G51" i="45"/>
  <c r="H51" i="45"/>
  <c r="D52" i="45"/>
  <c r="E52" i="45"/>
  <c r="F52" i="45"/>
  <c r="G52" i="45"/>
  <c r="H52" i="45"/>
  <c r="D53" i="45"/>
  <c r="E53" i="45"/>
  <c r="F53" i="45"/>
  <c r="G53" i="45"/>
  <c r="H53" i="45"/>
  <c r="D54" i="45"/>
  <c r="E54" i="45"/>
  <c r="F54" i="45"/>
  <c r="G54" i="45"/>
  <c r="H54" i="45"/>
  <c r="D55" i="45"/>
  <c r="E55" i="45"/>
  <c r="F55" i="45"/>
  <c r="G55" i="45"/>
  <c r="H55" i="45"/>
  <c r="E6" i="45"/>
  <c r="F6" i="45"/>
  <c r="G6" i="45"/>
  <c r="H6" i="45"/>
  <c r="E69" i="47"/>
  <c r="F69" i="47"/>
  <c r="G69" i="47"/>
  <c r="H69" i="47"/>
  <c r="I69" i="47"/>
  <c r="J69" i="47"/>
  <c r="K69" i="47"/>
  <c r="L69" i="47"/>
  <c r="M69" i="47"/>
  <c r="N69" i="47"/>
  <c r="O69" i="47"/>
  <c r="P69" i="47"/>
  <c r="D69" i="47"/>
  <c r="N70" i="47"/>
  <c r="N71" i="47"/>
  <c r="N72" i="47"/>
  <c r="N73" i="47"/>
  <c r="N74" i="47"/>
  <c r="N68" i="47"/>
  <c r="N67" i="47"/>
  <c r="N66" i="47"/>
  <c r="O66" i="47"/>
  <c r="P66" i="47"/>
  <c r="D66" i="47"/>
  <c r="E66" i="47"/>
  <c r="F66" i="47"/>
  <c r="G66" i="47"/>
  <c r="H66" i="47"/>
  <c r="I66" i="47"/>
  <c r="J66" i="47"/>
  <c r="K66" i="47"/>
  <c r="L66" i="47"/>
  <c r="M66" i="47"/>
  <c r="D67" i="47"/>
  <c r="E67" i="47"/>
  <c r="F67" i="47"/>
  <c r="G67" i="47"/>
  <c r="H67" i="47"/>
  <c r="I67" i="47"/>
  <c r="J67" i="47"/>
  <c r="K67" i="47"/>
  <c r="L67" i="47"/>
  <c r="M67" i="47"/>
  <c r="O67" i="47"/>
  <c r="P67" i="47"/>
  <c r="D68" i="47"/>
  <c r="E68" i="47"/>
  <c r="F68" i="47"/>
  <c r="G68" i="47"/>
  <c r="H68" i="47"/>
  <c r="I68" i="47"/>
  <c r="J68" i="47"/>
  <c r="K68" i="47"/>
  <c r="L68" i="47"/>
  <c r="M68" i="47"/>
  <c r="O68" i="47"/>
  <c r="P68" i="47"/>
  <c r="D70" i="47"/>
  <c r="E70" i="47"/>
  <c r="F70" i="47"/>
  <c r="G70" i="47"/>
  <c r="H70" i="47"/>
  <c r="I70" i="47"/>
  <c r="J70" i="47"/>
  <c r="K70" i="47"/>
  <c r="L70" i="47"/>
  <c r="M70" i="47"/>
  <c r="O70" i="47"/>
  <c r="P70" i="47"/>
  <c r="D71" i="47"/>
  <c r="E71" i="47"/>
  <c r="F71" i="47"/>
  <c r="G71" i="47"/>
  <c r="H71" i="47"/>
  <c r="I71" i="47"/>
  <c r="J71" i="47"/>
  <c r="K71" i="47"/>
  <c r="L71" i="47"/>
  <c r="M71" i="47"/>
  <c r="O71" i="47"/>
  <c r="P71" i="47"/>
  <c r="D72" i="47"/>
  <c r="E72" i="47"/>
  <c r="F72" i="47"/>
  <c r="G72" i="47"/>
  <c r="H72" i="47"/>
  <c r="I72" i="47"/>
  <c r="J72" i="47"/>
  <c r="K72" i="47"/>
  <c r="L72" i="47"/>
  <c r="M72" i="47"/>
  <c r="O72" i="47"/>
  <c r="P72" i="47"/>
  <c r="D73" i="47"/>
  <c r="E73" i="47"/>
  <c r="F73" i="47"/>
  <c r="G73" i="47"/>
  <c r="H73" i="47"/>
  <c r="I73" i="47"/>
  <c r="J73" i="47"/>
  <c r="K73" i="47"/>
  <c r="L73" i="47"/>
  <c r="M73" i="47"/>
  <c r="O73" i="47"/>
  <c r="P73" i="47"/>
  <c r="E74" i="47"/>
  <c r="F74" i="47"/>
  <c r="G74" i="47"/>
  <c r="H74" i="47"/>
  <c r="I74" i="47"/>
  <c r="J74" i="47"/>
  <c r="K74" i="47"/>
  <c r="L74" i="47"/>
  <c r="M74" i="47"/>
  <c r="O74" i="47"/>
  <c r="P74" i="47"/>
  <c r="H10" i="68" l="1"/>
  <c r="H10" i="69" s="1"/>
  <c r="K11" i="68"/>
  <c r="K11" i="69" s="1"/>
  <c r="N12" i="68"/>
  <c r="N12" i="69" s="1"/>
  <c r="G8" i="68"/>
  <c r="G8" i="69" s="1"/>
  <c r="E7" i="68"/>
  <c r="E7" i="69" s="1"/>
  <c r="K9" i="68"/>
  <c r="K9" i="69" s="1"/>
  <c r="N10" i="68"/>
  <c r="N10" i="69" s="1"/>
  <c r="I13" i="68"/>
  <c r="I13" i="69" s="1"/>
  <c r="M7" i="68"/>
  <c r="M7" i="69" s="1"/>
  <c r="E9" i="68"/>
  <c r="E9" i="69" s="1"/>
  <c r="F14" i="68"/>
  <c r="F14" i="69" s="1"/>
  <c r="H8" i="68"/>
  <c r="H8" i="69" s="1"/>
  <c r="F12" i="68"/>
  <c r="F12" i="69" s="1"/>
  <c r="L14" i="68"/>
  <c r="L14" i="69" s="1"/>
  <c r="E8" i="68"/>
  <c r="E8" i="69" s="1"/>
  <c r="H9" i="68"/>
  <c r="H9" i="69" s="1"/>
  <c r="K10" i="68"/>
  <c r="K10" i="69" s="1"/>
  <c r="N11" i="68"/>
  <c r="N11" i="69" s="1"/>
  <c r="F13" i="68"/>
  <c r="F13" i="69" s="1"/>
  <c r="I14" i="68"/>
  <c r="I14" i="69" s="1"/>
  <c r="I6" i="68"/>
  <c r="I6" i="69" s="1"/>
  <c r="J6" i="68"/>
  <c r="J6" i="69" s="1"/>
  <c r="J9" i="68"/>
  <c r="J9" i="69" s="1"/>
  <c r="K7" i="68"/>
  <c r="K7" i="69" s="1"/>
  <c r="N8" i="68"/>
  <c r="N8" i="69" s="1"/>
  <c r="F10" i="68"/>
  <c r="F10" i="69" s="1"/>
  <c r="I11" i="68"/>
  <c r="I11" i="69" s="1"/>
  <c r="L12" i="68"/>
  <c r="L12" i="69" s="1"/>
  <c r="H6" i="68"/>
  <c r="H6" i="69" s="1"/>
  <c r="L7" i="68"/>
  <c r="L7" i="69" s="1"/>
  <c r="G10" i="68"/>
  <c r="G10" i="69" s="1"/>
  <c r="J11" i="68"/>
  <c r="J11" i="69" s="1"/>
  <c r="M12" i="68"/>
  <c r="M12" i="69" s="1"/>
  <c r="E14" i="68"/>
  <c r="E14" i="69" s="1"/>
  <c r="I10" i="68"/>
  <c r="I10" i="69" s="1"/>
  <c r="L11" i="68"/>
  <c r="L11" i="69" s="1"/>
  <c r="G14" i="68"/>
  <c r="G14" i="69" s="1"/>
  <c r="K6" i="68"/>
  <c r="K6" i="69" s="1"/>
  <c r="G9" i="68"/>
  <c r="G9" i="69" s="1"/>
  <c r="J10" i="68"/>
  <c r="J10" i="69" s="1"/>
  <c r="M11" i="68"/>
  <c r="M11" i="69" s="1"/>
  <c r="E13" i="68"/>
  <c r="E13" i="69" s="1"/>
  <c r="H14" i="68"/>
  <c r="H14" i="69" s="1"/>
  <c r="M6" i="68"/>
  <c r="M6" i="69" s="1"/>
  <c r="F8" i="68"/>
  <c r="F8" i="69" s="1"/>
  <c r="I9" i="68"/>
  <c r="I9" i="69" s="1"/>
  <c r="L10" i="68"/>
  <c r="L10" i="69" s="1"/>
  <c r="G13" i="68"/>
  <c r="G13" i="69" s="1"/>
  <c r="J14" i="68"/>
  <c r="J14" i="69" s="1"/>
  <c r="N7" i="68"/>
  <c r="N7" i="69" s="1"/>
  <c r="F9" i="68"/>
  <c r="F9" i="69" s="1"/>
  <c r="L6" i="68"/>
  <c r="L6" i="69" s="1"/>
  <c r="N6" i="68"/>
  <c r="N6" i="69" s="1"/>
  <c r="M10" i="68"/>
  <c r="M10" i="69" s="1"/>
  <c r="E12" i="68"/>
  <c r="E12" i="69" s="1"/>
  <c r="H13" i="68"/>
  <c r="H13" i="69" s="1"/>
  <c r="K14" i="68"/>
  <c r="K14" i="69" s="1"/>
  <c r="L9" i="68"/>
  <c r="L9" i="69" s="1"/>
  <c r="G12" i="68"/>
  <c r="G12" i="69" s="1"/>
  <c r="M14" i="68"/>
  <c r="M14" i="69" s="1"/>
  <c r="M9" i="68"/>
  <c r="M9" i="69" s="1"/>
  <c r="H12" i="68"/>
  <c r="H12" i="69" s="1"/>
  <c r="N14" i="68"/>
  <c r="N14" i="69" s="1"/>
  <c r="H7" i="68"/>
  <c r="H7" i="69" s="1"/>
  <c r="K8" i="68"/>
  <c r="K8" i="69" s="1"/>
  <c r="N9" i="68"/>
  <c r="N9" i="69" s="1"/>
  <c r="F11" i="68"/>
  <c r="F11" i="69" s="1"/>
  <c r="I12" i="68"/>
  <c r="I12" i="69" s="1"/>
  <c r="L13" i="68"/>
  <c r="L13" i="69" s="1"/>
  <c r="F7" i="68"/>
  <c r="F7" i="69" s="1"/>
  <c r="I8" i="68"/>
  <c r="I8" i="69" s="1"/>
  <c r="J13" i="68"/>
  <c r="J13" i="69" s="1"/>
  <c r="G7" i="68"/>
  <c r="G7" i="69" s="1"/>
  <c r="J8" i="68"/>
  <c r="J8" i="69" s="1"/>
  <c r="E11" i="68"/>
  <c r="E11" i="69" s="1"/>
  <c r="K13" i="68"/>
  <c r="K13" i="69" s="1"/>
  <c r="E6" i="68"/>
  <c r="E6" i="69" s="1"/>
  <c r="I7" i="68"/>
  <c r="I7" i="69" s="1"/>
  <c r="L8" i="68"/>
  <c r="L8" i="69" s="1"/>
  <c r="G11" i="68"/>
  <c r="G11" i="69" s="1"/>
  <c r="J12" i="68"/>
  <c r="J12" i="69" s="1"/>
  <c r="M13" i="68"/>
  <c r="M13" i="69" s="1"/>
  <c r="F68" i="76"/>
  <c r="K66" i="76"/>
  <c r="K74" i="76"/>
  <c r="L71" i="45"/>
  <c r="L71" i="76"/>
  <c r="G70" i="45"/>
  <c r="G70" i="76"/>
  <c r="G74" i="76"/>
  <c r="AE72" i="76"/>
  <c r="O72" i="76"/>
  <c r="J71" i="45"/>
  <c r="J71" i="76"/>
  <c r="F70" i="45"/>
  <c r="F70" i="76"/>
  <c r="O67" i="76"/>
  <c r="AE67" i="76"/>
  <c r="H66" i="76"/>
  <c r="AF69" i="76"/>
  <c r="P69" i="76"/>
  <c r="N72" i="76"/>
  <c r="N71" i="76"/>
  <c r="J66" i="76"/>
  <c r="K71" i="76"/>
  <c r="E68" i="76"/>
  <c r="D68" i="76"/>
  <c r="AF72" i="76"/>
  <c r="P72" i="76"/>
  <c r="F74" i="45"/>
  <c r="F74" i="76"/>
  <c r="M72" i="76"/>
  <c r="I71" i="76"/>
  <c r="E70" i="45"/>
  <c r="E70" i="76"/>
  <c r="M67" i="76"/>
  <c r="G66" i="76"/>
  <c r="AE69" i="76"/>
  <c r="O69" i="76"/>
  <c r="E74" i="76"/>
  <c r="L72" i="45"/>
  <c r="L72" i="76"/>
  <c r="H71" i="76"/>
  <c r="T70" i="76"/>
  <c r="D70" i="76"/>
  <c r="L67" i="76"/>
  <c r="F66" i="76"/>
  <c r="N69" i="45"/>
  <c r="AD69" i="76"/>
  <c r="N69" i="76"/>
  <c r="H74" i="76"/>
  <c r="D73" i="76"/>
  <c r="I66" i="76"/>
  <c r="N70" i="76"/>
  <c r="T69" i="76"/>
  <c r="D69" i="76"/>
  <c r="G71" i="45"/>
  <c r="G71" i="76"/>
  <c r="E66" i="45"/>
  <c r="E66" i="76"/>
  <c r="F71" i="76"/>
  <c r="D66" i="76"/>
  <c r="M73" i="76"/>
  <c r="I72" i="76"/>
  <c r="E71" i="76"/>
  <c r="M68" i="76"/>
  <c r="I67" i="76"/>
  <c r="AF66" i="76"/>
  <c r="P66" i="76"/>
  <c r="K69" i="76"/>
  <c r="AA69" i="76"/>
  <c r="I70" i="76"/>
  <c r="I74" i="76"/>
  <c r="AF67" i="76"/>
  <c r="P67" i="76"/>
  <c r="K72" i="76"/>
  <c r="K67" i="45"/>
  <c r="K67" i="76"/>
  <c r="O73" i="76"/>
  <c r="AE73" i="76"/>
  <c r="AE68" i="76"/>
  <c r="O68" i="76"/>
  <c r="AB69" i="76"/>
  <c r="L69" i="76"/>
  <c r="L73" i="76"/>
  <c r="H72" i="76"/>
  <c r="D71" i="76"/>
  <c r="L68" i="76"/>
  <c r="H67" i="76"/>
  <c r="AE66" i="76"/>
  <c r="O66" i="76"/>
  <c r="Z69" i="76"/>
  <c r="J69" i="76"/>
  <c r="F73" i="76"/>
  <c r="H70" i="76"/>
  <c r="AF73" i="76"/>
  <c r="P73" i="76"/>
  <c r="P68" i="76"/>
  <c r="AF68" i="76"/>
  <c r="M69" i="45"/>
  <c r="AC69" i="76"/>
  <c r="M69" i="76"/>
  <c r="J72" i="76"/>
  <c r="J67" i="45"/>
  <c r="J67" i="76"/>
  <c r="K73" i="76"/>
  <c r="G72" i="76"/>
  <c r="AF70" i="76"/>
  <c r="P70" i="76"/>
  <c r="K68" i="76"/>
  <c r="G67" i="76"/>
  <c r="N66" i="76"/>
  <c r="Y69" i="76"/>
  <c r="I69" i="76"/>
  <c r="L66" i="76"/>
  <c r="M71" i="45"/>
  <c r="M71" i="76"/>
  <c r="AE70" i="76"/>
  <c r="O70" i="76"/>
  <c r="X69" i="76"/>
  <c r="H69" i="76"/>
  <c r="E73" i="76"/>
  <c r="J73" i="45"/>
  <c r="J73" i="76"/>
  <c r="F67" i="76"/>
  <c r="I68" i="45"/>
  <c r="I68" i="76"/>
  <c r="AE71" i="76"/>
  <c r="O71" i="76"/>
  <c r="AF74" i="76"/>
  <c r="P74" i="76"/>
  <c r="J68" i="45"/>
  <c r="J68" i="76"/>
  <c r="H73" i="76"/>
  <c r="J70" i="76"/>
  <c r="J74" i="76"/>
  <c r="F72" i="76"/>
  <c r="N67" i="76"/>
  <c r="AE74" i="76"/>
  <c r="O74" i="76"/>
  <c r="I73" i="76"/>
  <c r="E72" i="76"/>
  <c r="M70" i="76"/>
  <c r="E67" i="76"/>
  <c r="N68" i="76"/>
  <c r="G69" i="76"/>
  <c r="W69" i="76"/>
  <c r="M74" i="76"/>
  <c r="D72" i="76"/>
  <c r="L70" i="76"/>
  <c r="H68" i="45"/>
  <c r="H68" i="76"/>
  <c r="D67" i="76"/>
  <c r="N74" i="76"/>
  <c r="F69" i="76"/>
  <c r="V69" i="76"/>
  <c r="L74" i="76"/>
  <c r="G73" i="76"/>
  <c r="AF71" i="76"/>
  <c r="P71" i="76"/>
  <c r="K70" i="76"/>
  <c r="G68" i="76"/>
  <c r="M66" i="76"/>
  <c r="N73" i="76"/>
  <c r="U69" i="76"/>
  <c r="E69" i="76"/>
  <c r="P73" i="45"/>
  <c r="AF73" i="45"/>
  <c r="P71" i="45"/>
  <c r="AF71" i="45"/>
  <c r="P66" i="45"/>
  <c r="AF66" i="45"/>
  <c r="P67" i="45"/>
  <c r="AF67" i="45"/>
  <c r="N66" i="45"/>
  <c r="P74" i="45"/>
  <c r="AF74" i="45"/>
  <c r="AF72" i="45"/>
  <c r="P72" i="45"/>
  <c r="AF70" i="45"/>
  <c r="P70" i="45"/>
  <c r="P69" i="45"/>
  <c r="AF69" i="45"/>
  <c r="O69" i="45"/>
  <c r="D9" i="68"/>
  <c r="D9" i="69" s="1"/>
  <c r="D13" i="68"/>
  <c r="D13" i="69" s="1"/>
  <c r="C10" i="68"/>
  <c r="C10" i="69" s="1"/>
  <c r="C14" i="68"/>
  <c r="C14" i="69" s="1"/>
  <c r="C7" i="68"/>
  <c r="C7" i="69" s="1"/>
  <c r="C11" i="68"/>
  <c r="C11" i="69" s="1"/>
  <c r="D14" i="68"/>
  <c r="D14" i="69" s="1"/>
  <c r="D7" i="68"/>
  <c r="D7" i="69" s="1"/>
  <c r="D11" i="68"/>
  <c r="D11" i="69" s="1"/>
  <c r="D10" i="68"/>
  <c r="D10" i="69" s="1"/>
  <c r="C12" i="68"/>
  <c r="C12" i="69" s="1"/>
  <c r="D12" i="68"/>
  <c r="D12" i="69" s="1"/>
  <c r="D6" i="68"/>
  <c r="D6" i="69" s="1"/>
  <c r="C9" i="68"/>
  <c r="C9" i="69" s="1"/>
  <c r="C13" i="68"/>
  <c r="C13" i="69" s="1"/>
  <c r="C8" i="68"/>
  <c r="C8" i="69" s="1"/>
  <c r="D8" i="68"/>
  <c r="D8" i="69" s="1"/>
  <c r="AF68" i="45"/>
  <c r="P68" i="45"/>
  <c r="AB69" i="45"/>
  <c r="AA69" i="45"/>
  <c r="AE73" i="45"/>
  <c r="Y75" i="59"/>
  <c r="X75" i="59"/>
  <c r="AB75" i="59"/>
  <c r="W75" i="59"/>
  <c r="O67" i="45"/>
  <c r="AD75" i="59"/>
  <c r="V75" i="59"/>
  <c r="F75" i="59"/>
  <c r="G75" i="58"/>
  <c r="I75" i="58"/>
  <c r="HT75" i="47"/>
  <c r="GZ75" i="47"/>
  <c r="GK75" i="47"/>
  <c r="FY75" i="47"/>
  <c r="FV75" i="47"/>
  <c r="FM75" i="47"/>
  <c r="FJ75" i="47"/>
  <c r="EK75" i="47"/>
  <c r="DY75" i="47"/>
  <c r="DM75" i="47"/>
  <c r="DD75" i="47"/>
  <c r="BY75" i="47"/>
  <c r="BM75" i="47"/>
  <c r="AO75" i="47"/>
  <c r="AR75" i="47"/>
  <c r="AU75" i="47"/>
  <c r="AV75" i="47"/>
  <c r="AX75" i="47"/>
  <c r="AE67" i="45"/>
  <c r="IK75" i="47"/>
  <c r="IO75" i="47"/>
  <c r="IH75" i="47"/>
  <c r="IL75" i="47"/>
  <c r="IM75" i="47"/>
  <c r="IN75" i="47"/>
  <c r="IP75" i="47"/>
  <c r="IQ75" i="47"/>
  <c r="IR75" i="47"/>
  <c r="IS75" i="47"/>
  <c r="IU75" i="47"/>
  <c r="II75" i="47"/>
  <c r="IJ75" i="47"/>
  <c r="IC75" i="47"/>
  <c r="HS75" i="47"/>
  <c r="HW75" i="47"/>
  <c r="HZ75" i="47"/>
  <c r="IB75" i="47"/>
  <c r="HQ75" i="47"/>
  <c r="HR75" i="47"/>
  <c r="HU75" i="47"/>
  <c r="HV75" i="47"/>
  <c r="HY75" i="47"/>
  <c r="HX75" i="47"/>
  <c r="IA75" i="47"/>
  <c r="HA75" i="47"/>
  <c r="HB75" i="47"/>
  <c r="HC75" i="47"/>
  <c r="HD75" i="47"/>
  <c r="HE75" i="47"/>
  <c r="HH75" i="47"/>
  <c r="HF75" i="47"/>
  <c r="HI75" i="47"/>
  <c r="HG75" i="47"/>
  <c r="HJ75" i="47"/>
  <c r="HK75" i="47"/>
  <c r="HL75" i="47"/>
  <c r="GL75" i="47"/>
  <c r="GM75" i="47"/>
  <c r="GN75" i="47"/>
  <c r="GO75" i="47"/>
  <c r="GP75" i="47"/>
  <c r="GQ75" i="47"/>
  <c r="GR75" i="47"/>
  <c r="GS75" i="47"/>
  <c r="GT75" i="47"/>
  <c r="GU75" i="47"/>
  <c r="GI75" i="47"/>
  <c r="GJ75" i="47"/>
  <c r="GA75" i="47"/>
  <c r="FZ75" i="47"/>
  <c r="GB75" i="47"/>
  <c r="GC75" i="47"/>
  <c r="GD75" i="47"/>
  <c r="FR75" i="47"/>
  <c r="FS75" i="47"/>
  <c r="FT75" i="47"/>
  <c r="FU75" i="47"/>
  <c r="FW75" i="47"/>
  <c r="FX75" i="47"/>
  <c r="FA75" i="47"/>
  <c r="FB75" i="47"/>
  <c r="FC75" i="47"/>
  <c r="FD75" i="47"/>
  <c r="FE75" i="47"/>
  <c r="FF75" i="47"/>
  <c r="FG75" i="47"/>
  <c r="FH75" i="47"/>
  <c r="FI75" i="47"/>
  <c r="FK75" i="47"/>
  <c r="FL75" i="47"/>
  <c r="EL75" i="47"/>
  <c r="EO75" i="47"/>
  <c r="EU75" i="47"/>
  <c r="EV75" i="47"/>
  <c r="EM75" i="47"/>
  <c r="EN75" i="47"/>
  <c r="EP75" i="47"/>
  <c r="EQ75" i="47"/>
  <c r="ER75" i="47"/>
  <c r="ES75" i="47"/>
  <c r="ET75" i="47"/>
  <c r="EJ75" i="47"/>
  <c r="EC75" i="47"/>
  <c r="DT75" i="47"/>
  <c r="DW75" i="47"/>
  <c r="DZ75" i="47"/>
  <c r="EA75" i="47"/>
  <c r="EB75" i="47"/>
  <c r="ED75" i="47"/>
  <c r="EE75" i="47"/>
  <c r="DU75" i="47"/>
  <c r="DV75" i="47"/>
  <c r="DS75" i="47"/>
  <c r="DX75" i="47"/>
  <c r="DN75" i="47"/>
  <c r="DB75" i="47"/>
  <c r="DC75" i="47"/>
  <c r="DE75" i="47"/>
  <c r="DF75" i="47"/>
  <c r="DG75" i="47"/>
  <c r="DH75" i="47"/>
  <c r="DI75" i="47"/>
  <c r="DJ75" i="47"/>
  <c r="DK75" i="47"/>
  <c r="DL75" i="47"/>
  <c r="CV75" i="47"/>
  <c r="CL75" i="47"/>
  <c r="CM75" i="47"/>
  <c r="CN75" i="47"/>
  <c r="CO75" i="47"/>
  <c r="CK75" i="47"/>
  <c r="CP75" i="47"/>
  <c r="CQ75" i="47"/>
  <c r="CR75" i="47"/>
  <c r="CS75" i="47"/>
  <c r="CT75" i="47"/>
  <c r="CU75" i="47"/>
  <c r="CW75" i="47"/>
  <c r="CE75" i="47"/>
  <c r="CA75" i="47"/>
  <c r="BZ75" i="47"/>
  <c r="CB75" i="47"/>
  <c r="CC75" i="47"/>
  <c r="CD75" i="47"/>
  <c r="CF75" i="47"/>
  <c r="BT75" i="47"/>
  <c r="BU75" i="47"/>
  <c r="BV75" i="47"/>
  <c r="BW75" i="47"/>
  <c r="BX75" i="47"/>
  <c r="BO75" i="47"/>
  <c r="BJ75" i="47"/>
  <c r="BN75" i="47"/>
  <c r="BC75" i="47"/>
  <c r="BD75" i="47"/>
  <c r="BE75" i="47"/>
  <c r="BF75" i="47"/>
  <c r="BG75" i="47"/>
  <c r="BH75" i="47"/>
  <c r="BI75" i="47"/>
  <c r="BK75" i="47"/>
  <c r="BL75" i="47"/>
  <c r="AL75" i="47"/>
  <c r="AM75" i="47"/>
  <c r="AN75" i="47"/>
  <c r="AP75" i="47"/>
  <c r="AQ75" i="47"/>
  <c r="AS75" i="47"/>
  <c r="AT75" i="47"/>
  <c r="AW75" i="47"/>
  <c r="AB75" i="47"/>
  <c r="W75" i="47"/>
  <c r="AC75" i="47"/>
  <c r="AD75" i="47"/>
  <c r="AE75" i="47"/>
  <c r="U75" i="47"/>
  <c r="X75" i="47"/>
  <c r="AA75" i="47"/>
  <c r="AF75" i="47"/>
  <c r="V75" i="47"/>
  <c r="Y75" i="47"/>
  <c r="AG75" i="47"/>
  <c r="Z75" i="47"/>
  <c r="AG75" i="59"/>
  <c r="AC75" i="59"/>
  <c r="AF75" i="59"/>
  <c r="O75" i="59"/>
  <c r="AE75" i="59"/>
  <c r="AA75" i="59"/>
  <c r="H75" i="59"/>
  <c r="M75" i="59"/>
  <c r="Z75" i="59"/>
  <c r="L75" i="59"/>
  <c r="E75" i="59"/>
  <c r="W75" i="58"/>
  <c r="Z75" i="58"/>
  <c r="AB75" i="58"/>
  <c r="X75" i="58"/>
  <c r="Y75" i="58"/>
  <c r="AA75" i="58"/>
  <c r="AC75" i="58"/>
  <c r="AD75" i="58"/>
  <c r="AE75" i="58"/>
  <c r="AF75" i="58"/>
  <c r="U75" i="58"/>
  <c r="V75" i="58"/>
  <c r="K75" i="58"/>
  <c r="J15" i="68" s="1"/>
  <c r="J15" i="69" s="1"/>
  <c r="M75" i="58"/>
  <c r="D75" i="58"/>
  <c r="E75" i="58"/>
  <c r="F75" i="58"/>
  <c r="H75" i="58"/>
  <c r="N75" i="58"/>
  <c r="J75" i="58"/>
  <c r="I15" i="68" s="1"/>
  <c r="I15" i="69" s="1"/>
  <c r="L75" i="58"/>
  <c r="K15" i="68" s="1"/>
  <c r="K15" i="69" s="1"/>
  <c r="O75" i="58"/>
  <c r="P75" i="58"/>
  <c r="O15" i="68" s="1"/>
  <c r="O15" i="69" s="1"/>
  <c r="H72" i="45"/>
  <c r="N72" i="45"/>
  <c r="K72" i="45"/>
  <c r="K71" i="45"/>
  <c r="AE71" i="45"/>
  <c r="F71" i="45"/>
  <c r="N70" i="45"/>
  <c r="L68" i="45"/>
  <c r="AE70" i="45"/>
  <c r="G68" i="45"/>
  <c r="E68" i="45"/>
  <c r="J74" i="45"/>
  <c r="O66" i="45"/>
  <c r="AC69" i="45"/>
  <c r="I74" i="45"/>
  <c r="M66" i="45"/>
  <c r="Z69" i="45"/>
  <c r="H74" i="45"/>
  <c r="K66" i="45"/>
  <c r="U69" i="45"/>
  <c r="G74" i="45"/>
  <c r="J66" i="45"/>
  <c r="AE68" i="45"/>
  <c r="E74" i="45"/>
  <c r="I66" i="45"/>
  <c r="L73" i="45"/>
  <c r="E73" i="45"/>
  <c r="AE66" i="45"/>
  <c r="L69" i="45"/>
  <c r="O73" i="45"/>
  <c r="J72" i="45"/>
  <c r="E71" i="45"/>
  <c r="K69" i="45"/>
  <c r="F68" i="45"/>
  <c r="L66" i="45"/>
  <c r="Y69" i="45"/>
  <c r="N73" i="45"/>
  <c r="I72" i="45"/>
  <c r="O70" i="45"/>
  <c r="J69" i="45"/>
  <c r="X69" i="45"/>
  <c r="M73" i="45"/>
  <c r="I69" i="45"/>
  <c r="W69" i="45"/>
  <c r="G72" i="45"/>
  <c r="M70" i="45"/>
  <c r="H69" i="45"/>
  <c r="N67" i="45"/>
  <c r="AE74" i="45"/>
  <c r="V69" i="45"/>
  <c r="K73" i="45"/>
  <c r="F72" i="45"/>
  <c r="L70" i="45"/>
  <c r="G69" i="45"/>
  <c r="M67" i="45"/>
  <c r="H66" i="45"/>
  <c r="O74" i="45"/>
  <c r="E72" i="45"/>
  <c r="K70" i="45"/>
  <c r="F69" i="45"/>
  <c r="L67" i="45"/>
  <c r="G66" i="45"/>
  <c r="N74" i="45"/>
  <c r="I73" i="45"/>
  <c r="O71" i="45"/>
  <c r="J70" i="45"/>
  <c r="E69" i="45"/>
  <c r="F66" i="45"/>
  <c r="M74" i="45"/>
  <c r="H73" i="45"/>
  <c r="N71" i="45"/>
  <c r="I70" i="45"/>
  <c r="O68" i="45"/>
  <c r="L74" i="45"/>
  <c r="G73" i="45"/>
  <c r="H70" i="45"/>
  <c r="N68" i="45"/>
  <c r="I67" i="45"/>
  <c r="N75" i="47"/>
  <c r="K74" i="45"/>
  <c r="F73" i="45"/>
  <c r="M68" i="45"/>
  <c r="H67" i="45"/>
  <c r="AE72" i="45"/>
  <c r="G67" i="45"/>
  <c r="AE69" i="45"/>
  <c r="O72" i="45"/>
  <c r="K68" i="45"/>
  <c r="F67" i="45"/>
  <c r="AD69" i="45"/>
  <c r="I71" i="45"/>
  <c r="E67" i="45"/>
  <c r="M72" i="45"/>
  <c r="H71" i="45"/>
  <c r="G75" i="59"/>
  <c r="K75" i="59"/>
  <c r="N75" i="59"/>
  <c r="J75" i="59"/>
  <c r="I75" i="59"/>
  <c r="AC60" i="76"/>
  <c r="AB60" i="76"/>
  <c r="AA60" i="76"/>
  <c r="Z60" i="76"/>
  <c r="Y60" i="76"/>
  <c r="X60" i="76"/>
  <c r="W60" i="76"/>
  <c r="V60" i="76"/>
  <c r="U60" i="76"/>
  <c r="T60" i="76"/>
  <c r="M60" i="76"/>
  <c r="L60" i="76"/>
  <c r="K60" i="76"/>
  <c r="J60" i="76"/>
  <c r="I60" i="76"/>
  <c r="H60" i="76"/>
  <c r="G60" i="76"/>
  <c r="F60" i="76"/>
  <c r="AC58" i="76"/>
  <c r="AB58" i="76"/>
  <c r="AA58" i="76"/>
  <c r="Z58" i="76"/>
  <c r="Y58" i="76"/>
  <c r="X58" i="76"/>
  <c r="W58" i="76"/>
  <c r="V58" i="76"/>
  <c r="U58" i="76"/>
  <c r="T58" i="76"/>
  <c r="M58" i="76"/>
  <c r="L58" i="76"/>
  <c r="K58" i="76"/>
  <c r="J58" i="76"/>
  <c r="I58" i="76"/>
  <c r="H58" i="76"/>
  <c r="G58" i="76"/>
  <c r="F58" i="76"/>
  <c r="AC57" i="76"/>
  <c r="AB57" i="76"/>
  <c r="AA57" i="76"/>
  <c r="Z57" i="76"/>
  <c r="Y57" i="76"/>
  <c r="X57" i="76"/>
  <c r="W57" i="76"/>
  <c r="V57" i="76"/>
  <c r="U57" i="76"/>
  <c r="T57" i="76"/>
  <c r="M57" i="76"/>
  <c r="L57" i="76"/>
  <c r="K57" i="76"/>
  <c r="J57" i="76"/>
  <c r="I57" i="76"/>
  <c r="H57" i="76"/>
  <c r="G57" i="76"/>
  <c r="F57" i="76"/>
  <c r="T6" i="76"/>
  <c r="N15" i="68" l="1"/>
  <c r="N15" i="69" s="1"/>
  <c r="E15" i="68"/>
  <c r="E15" i="69" s="1"/>
  <c r="G15" i="68"/>
  <c r="G15" i="69" s="1"/>
  <c r="M15" i="68"/>
  <c r="M15" i="69" s="1"/>
  <c r="H15" i="68"/>
  <c r="H15" i="69" s="1"/>
  <c r="F15" i="68"/>
  <c r="F15" i="69" s="1"/>
  <c r="L15" i="68"/>
  <c r="L15" i="69" s="1"/>
  <c r="D15" i="68"/>
  <c r="D15" i="69" s="1"/>
  <c r="C15" i="68"/>
  <c r="C15" i="69" s="1"/>
  <c r="N75" i="45"/>
  <c r="AD74" i="76"/>
  <c r="AC74" i="76"/>
  <c r="AB74" i="76"/>
  <c r="AA74" i="76"/>
  <c r="Z74" i="76"/>
  <c r="Y74" i="76"/>
  <c r="X74" i="76"/>
  <c r="W74" i="76"/>
  <c r="V74" i="76"/>
  <c r="U74" i="76"/>
  <c r="T74" i="76"/>
  <c r="AD73" i="76"/>
  <c r="AC73" i="76"/>
  <c r="AB73" i="76"/>
  <c r="AA73" i="76"/>
  <c r="Z73" i="76"/>
  <c r="Y73" i="76"/>
  <c r="X73" i="76"/>
  <c r="W73" i="76"/>
  <c r="V73" i="76"/>
  <c r="U73" i="76"/>
  <c r="T73" i="76"/>
  <c r="AD72" i="76"/>
  <c r="AC72" i="76"/>
  <c r="AB72" i="76"/>
  <c r="AA72" i="76"/>
  <c r="Z72" i="76"/>
  <c r="Y72" i="76"/>
  <c r="X72" i="76"/>
  <c r="W72" i="76"/>
  <c r="V72" i="76"/>
  <c r="U72" i="76"/>
  <c r="T72" i="76"/>
  <c r="AD71" i="76"/>
  <c r="AC71" i="76"/>
  <c r="AB71" i="76"/>
  <c r="AA71" i="76"/>
  <c r="Z71" i="76"/>
  <c r="Y71" i="76"/>
  <c r="X71" i="76"/>
  <c r="W71" i="76"/>
  <c r="V71" i="76"/>
  <c r="U71" i="76"/>
  <c r="T71" i="76"/>
  <c r="AD70" i="76"/>
  <c r="AC70" i="76"/>
  <c r="AB70" i="76"/>
  <c r="AA70" i="76"/>
  <c r="Z70" i="76"/>
  <c r="Y70" i="76"/>
  <c r="X70" i="76"/>
  <c r="W70" i="76"/>
  <c r="V70" i="76"/>
  <c r="U70" i="76"/>
  <c r="AD68" i="76"/>
  <c r="AC68" i="76"/>
  <c r="AB68" i="76"/>
  <c r="AA68" i="76"/>
  <c r="Z68" i="76"/>
  <c r="Y68" i="76"/>
  <c r="X68" i="76"/>
  <c r="W68" i="76"/>
  <c r="V68" i="76"/>
  <c r="U68" i="76"/>
  <c r="T68" i="76"/>
  <c r="AD67" i="76"/>
  <c r="AC67" i="76"/>
  <c r="AB67" i="76"/>
  <c r="AA67" i="76"/>
  <c r="Z67" i="76"/>
  <c r="Y67" i="76"/>
  <c r="X67" i="76"/>
  <c r="W67" i="76"/>
  <c r="V67" i="76"/>
  <c r="U67" i="76"/>
  <c r="T67" i="76"/>
  <c r="AD66" i="76"/>
  <c r="AC66" i="76"/>
  <c r="AB66" i="76"/>
  <c r="AA66" i="76"/>
  <c r="Z66" i="76"/>
  <c r="Y66" i="76"/>
  <c r="X66" i="76"/>
  <c r="W66" i="76"/>
  <c r="V66" i="76"/>
  <c r="U66" i="76"/>
  <c r="T66" i="76"/>
  <c r="D57" i="45"/>
  <c r="E57" i="45"/>
  <c r="F57" i="45"/>
  <c r="G57" i="45"/>
  <c r="H57" i="45"/>
  <c r="D58" i="45"/>
  <c r="E58" i="45"/>
  <c r="F58" i="45"/>
  <c r="G58" i="45"/>
  <c r="H58" i="45"/>
  <c r="D60" i="45"/>
  <c r="E60" i="45"/>
  <c r="F60" i="45"/>
  <c r="G60" i="45"/>
  <c r="H60" i="45"/>
  <c r="T57" i="45"/>
  <c r="T60" i="45"/>
  <c r="T6" i="45"/>
  <c r="N75" i="76" l="1"/>
  <c r="W68" i="45"/>
  <c r="AA71" i="45"/>
  <c r="AB71" i="45"/>
  <c r="Y72" i="45"/>
  <c r="V73" i="45"/>
  <c r="AD73" i="45"/>
  <c r="AA74" i="45"/>
  <c r="Z67" i="45"/>
  <c r="Y74" i="45"/>
  <c r="V66" i="45"/>
  <c r="AA67" i="45"/>
  <c r="AD70" i="45"/>
  <c r="U73" i="45"/>
  <c r="AC73" i="45"/>
  <c r="Z74" i="45"/>
  <c r="AB67" i="45"/>
  <c r="X66" i="45"/>
  <c r="U67" i="45"/>
  <c r="AC67" i="45"/>
  <c r="Z68" i="45"/>
  <c r="X70" i="45"/>
  <c r="U71" i="45"/>
  <c r="AC71" i="45"/>
  <c r="Z72" i="45"/>
  <c r="W73" i="45"/>
  <c r="AB74" i="45"/>
  <c r="W72" i="45"/>
  <c r="X72" i="45"/>
  <c r="W66" i="45"/>
  <c r="Y68" i="45"/>
  <c r="W70" i="45"/>
  <c r="Y66" i="45"/>
  <c r="V67" i="45"/>
  <c r="AD67" i="45"/>
  <c r="AA68" i="45"/>
  <c r="Y70" i="45"/>
  <c r="V71" i="45"/>
  <c r="AD71" i="45"/>
  <c r="AA72" i="45"/>
  <c r="X73" i="45"/>
  <c r="U74" i="45"/>
  <c r="AC74" i="45"/>
  <c r="AC66" i="45"/>
  <c r="U70" i="45"/>
  <c r="AC70" i="45"/>
  <c r="AB73" i="45"/>
  <c r="X68" i="45"/>
  <c r="Z66" i="45"/>
  <c r="W67" i="45"/>
  <c r="AB68" i="45"/>
  <c r="Z70" i="45"/>
  <c r="W71" i="45"/>
  <c r="AB72" i="45"/>
  <c r="Y73" i="45"/>
  <c r="AD74" i="45"/>
  <c r="AA66" i="45"/>
  <c r="X67" i="45"/>
  <c r="U68" i="45"/>
  <c r="AC68" i="45"/>
  <c r="AA70" i="45"/>
  <c r="X71" i="45"/>
  <c r="U72" i="45"/>
  <c r="AC72" i="45"/>
  <c r="Z73" i="45"/>
  <c r="W74" i="45"/>
  <c r="U66" i="45"/>
  <c r="Z71" i="45"/>
  <c r="AD66" i="45"/>
  <c r="V70" i="45"/>
  <c r="V74" i="45"/>
  <c r="AB66" i="45"/>
  <c r="V68" i="45"/>
  <c r="AD68" i="45"/>
  <c r="AB70" i="45"/>
  <c r="Y71" i="45"/>
  <c r="V72" i="45"/>
  <c r="AD72" i="45"/>
  <c r="AA73" i="45"/>
  <c r="X74" i="45"/>
  <c r="Y67" i="45"/>
  <c r="AD75" i="76"/>
  <c r="U74" i="59"/>
  <c r="D74" i="59"/>
  <c r="U73" i="59"/>
  <c r="D73" i="59"/>
  <c r="U72" i="59"/>
  <c r="D72" i="59"/>
  <c r="U71" i="59"/>
  <c r="D71" i="59"/>
  <c r="U70" i="59"/>
  <c r="D70" i="59"/>
  <c r="U68" i="59"/>
  <c r="D68" i="59"/>
  <c r="U67" i="59"/>
  <c r="D67" i="59"/>
  <c r="U66" i="59"/>
  <c r="D66" i="59"/>
  <c r="AD75" i="45" l="1"/>
  <c r="U75" i="59"/>
  <c r="D75" i="59"/>
  <c r="D69" i="45" l="1"/>
  <c r="T69" i="45"/>
  <c r="E75" i="47" l="1"/>
  <c r="D66" i="45"/>
  <c r="T66" i="45"/>
  <c r="D67" i="45"/>
  <c r="T67" i="45"/>
  <c r="D72" i="45"/>
  <c r="T72" i="45"/>
  <c r="T71" i="45"/>
  <c r="D71" i="45"/>
  <c r="D70" i="45"/>
  <c r="D73" i="45"/>
  <c r="T73" i="45"/>
  <c r="T68" i="45"/>
  <c r="D68" i="45"/>
  <c r="D74" i="45"/>
  <c r="T74" i="45"/>
  <c r="M75" i="47"/>
  <c r="G75" i="47"/>
  <c r="J75" i="47"/>
  <c r="H75" i="47"/>
  <c r="P75" i="47"/>
  <c r="O75" i="47"/>
  <c r="I75" i="47"/>
  <c r="D75" i="47"/>
  <c r="K75" i="47"/>
  <c r="F75" i="47"/>
  <c r="L75" i="47"/>
  <c r="V75" i="76" l="1"/>
  <c r="F75" i="76"/>
  <c r="K75" i="76"/>
  <c r="AA75" i="76"/>
  <c r="T75" i="76"/>
  <c r="D75" i="45"/>
  <c r="D75" i="76"/>
  <c r="J75" i="76"/>
  <c r="Z75" i="76"/>
  <c r="AB75" i="76"/>
  <c r="L75" i="76"/>
  <c r="I75" i="76"/>
  <c r="Y75" i="76"/>
  <c r="O75" i="76"/>
  <c r="AE75" i="76"/>
  <c r="W75" i="76"/>
  <c r="G75" i="76"/>
  <c r="AF75" i="76"/>
  <c r="P75" i="76"/>
  <c r="X75" i="76"/>
  <c r="H75" i="76"/>
  <c r="AC75" i="76"/>
  <c r="M75" i="76"/>
  <c r="U75" i="76"/>
  <c r="E75" i="76"/>
  <c r="AF75" i="45"/>
  <c r="P75" i="45"/>
  <c r="Y75" i="45"/>
  <c r="I75" i="45"/>
  <c r="O75" i="45"/>
  <c r="AE75" i="45"/>
  <c r="G75" i="45"/>
  <c r="W75" i="45"/>
  <c r="M75" i="45"/>
  <c r="AC75" i="45"/>
  <c r="E75" i="45"/>
  <c r="U75" i="45"/>
  <c r="H75" i="45"/>
  <c r="X75" i="45"/>
  <c r="Z75" i="45"/>
  <c r="J75" i="45"/>
  <c r="L75" i="45"/>
  <c r="AB75" i="45"/>
  <c r="F75" i="45"/>
  <c r="V75" i="45"/>
  <c r="K75" i="45"/>
  <c r="AA75" i="45"/>
  <c r="E9" i="23" l="1"/>
  <c r="Q9" i="23" l="1"/>
  <c r="E25" i="23" s="1"/>
  <c r="Q10" i="23"/>
  <c r="E26" i="23" s="1"/>
  <c r="Q11" i="23"/>
  <c r="E27" i="23" s="1"/>
  <c r="Q12" i="23"/>
  <c r="E28" i="23" s="1"/>
  <c r="Q13" i="23"/>
  <c r="E29" i="23" s="1"/>
  <c r="Q14" i="23"/>
  <c r="E30" i="23" s="1"/>
  <c r="Q15" i="23"/>
  <c r="E31" i="23" s="1"/>
  <c r="Q16" i="23"/>
  <c r="E32" i="23" s="1"/>
  <c r="P8" i="23"/>
  <c r="P9" i="23"/>
  <c r="P10" i="23"/>
  <c r="P11" i="23"/>
  <c r="P12" i="23"/>
  <c r="P13" i="23"/>
  <c r="P14" i="23"/>
  <c r="P15" i="23"/>
  <c r="P16" i="23"/>
  <c r="P7" i="23"/>
  <c r="H16" i="20"/>
  <c r="I16" i="20" s="1"/>
  <c r="H15" i="20"/>
  <c r="I15" i="20" s="1"/>
  <c r="H14" i="20"/>
  <c r="I14" i="20" s="1"/>
  <c r="H13" i="20"/>
  <c r="I13" i="20" s="1"/>
  <c r="H12" i="20"/>
  <c r="I12" i="20" s="1"/>
  <c r="H11" i="20"/>
  <c r="I11" i="20" s="1"/>
  <c r="H10" i="20"/>
  <c r="I10" i="20" s="1"/>
  <c r="H8" i="20"/>
  <c r="I8" i="20" s="1"/>
  <c r="I7" i="20"/>
  <c r="M8" i="23"/>
  <c r="D24" i="23" s="1"/>
  <c r="M9" i="23"/>
  <c r="D25" i="23" s="1"/>
  <c r="M10" i="23"/>
  <c r="D26" i="23" s="1"/>
  <c r="M11" i="23"/>
  <c r="D27" i="23" s="1"/>
  <c r="M12" i="23"/>
  <c r="D28" i="23" s="1"/>
  <c r="M14" i="23"/>
  <c r="D30" i="23" s="1"/>
  <c r="M15" i="23"/>
  <c r="D31" i="23" s="1"/>
  <c r="M16" i="23"/>
  <c r="D32" i="23" s="1"/>
  <c r="L8" i="23"/>
  <c r="L9" i="23"/>
  <c r="L10" i="23"/>
  <c r="L11" i="23"/>
  <c r="L12" i="23"/>
  <c r="L14" i="23"/>
  <c r="L15" i="23"/>
  <c r="L16" i="23"/>
  <c r="G10" i="23"/>
  <c r="C26" i="23" s="1"/>
  <c r="G11" i="23"/>
  <c r="C27" i="23" s="1"/>
  <c r="G12" i="23"/>
  <c r="C28" i="23" s="1"/>
  <c r="G13" i="23"/>
  <c r="C29" i="23" s="1"/>
  <c r="G14" i="23"/>
  <c r="C30" i="23" s="1"/>
  <c r="G15" i="23"/>
  <c r="C31" i="23" s="1"/>
  <c r="G16" i="23"/>
  <c r="C32" i="23" s="1"/>
  <c r="F8" i="23"/>
  <c r="B24" i="23" s="1"/>
  <c r="F9" i="23"/>
  <c r="B25" i="23" s="1"/>
  <c r="F10" i="23"/>
  <c r="B26" i="23" s="1"/>
  <c r="F11" i="23"/>
  <c r="B27" i="23" s="1"/>
  <c r="F12" i="23"/>
  <c r="B28" i="23" s="1"/>
  <c r="F13" i="23"/>
  <c r="B29" i="23" s="1"/>
  <c r="F14" i="23"/>
  <c r="B30" i="23" s="1"/>
  <c r="F15" i="23"/>
  <c r="B31" i="23" s="1"/>
  <c r="F16" i="23"/>
  <c r="B32" i="23" s="1"/>
  <c r="H8" i="23"/>
  <c r="I8" i="23" s="1"/>
  <c r="I9" i="23"/>
  <c r="H10" i="23"/>
  <c r="I10" i="23" s="1"/>
  <c r="H11" i="23"/>
  <c r="I11" i="23" s="1"/>
  <c r="H12" i="23"/>
  <c r="I12" i="23" s="1"/>
  <c r="H13" i="23"/>
  <c r="I13" i="23" s="1"/>
  <c r="H14" i="23"/>
  <c r="I14" i="23" s="1"/>
  <c r="H15" i="23"/>
  <c r="I15" i="23" s="1"/>
  <c r="H16" i="23"/>
  <c r="I16" i="23" s="1"/>
  <c r="E8" i="23"/>
  <c r="E10" i="23"/>
  <c r="E11" i="23"/>
  <c r="E12" i="23"/>
  <c r="E13" i="23"/>
  <c r="E14" i="23"/>
  <c r="E15" i="23"/>
  <c r="E16" i="23"/>
  <c r="T75" i="45"/>
  <c r="T70" i="45"/>
</calcChain>
</file>

<file path=xl/sharedStrings.xml><?xml version="1.0" encoding="utf-8"?>
<sst xmlns="http://schemas.openxmlformats.org/spreadsheetml/2006/main" count="2800" uniqueCount="311">
  <si>
    <t>Construction</t>
  </si>
  <si>
    <t>Transportindustri</t>
  </si>
  <si>
    <t>Transport</t>
  </si>
  <si>
    <t>Manufacturing</t>
  </si>
  <si>
    <t>Agriculture, forestry and fishery</t>
  </si>
  <si>
    <t>Mining</t>
  </si>
  <si>
    <t>Tillverkningsindustri</t>
  </si>
  <si>
    <t>A01 jordbruksföretag och serviceföretag till jordbruk</t>
  </si>
  <si>
    <t>A02 skogsbruksföretag</t>
  </si>
  <si>
    <t xml:space="preserve">A03 fiskare och vattenbrukare </t>
  </si>
  <si>
    <t>B05-B09 utvinning av mineral</t>
  </si>
  <si>
    <t>C10-C12 livsmedel, drycker och tobak</t>
  </si>
  <si>
    <t>C13-C15 tillverkning av textilier, kläder och läderprodukter</t>
  </si>
  <si>
    <t>C16 industri för trä och varor av trä, kork och rotting o.d. utom möbler</t>
  </si>
  <si>
    <t>C17 massa-, pappers- och pappersvaruindustri</t>
  </si>
  <si>
    <t>C18 grafisk och annan reproduktionsindustri</t>
  </si>
  <si>
    <t xml:space="preserve">C19 industri för stenkolsprodukter och raffinerade petroleumprodukter </t>
  </si>
  <si>
    <t>C20-C21 tillverkning av kemikalier och kemiska produkter, farmaceutiska basprodukter och läkemedel</t>
  </si>
  <si>
    <t>C22 gummi- och plastvaruindustri</t>
  </si>
  <si>
    <t>C23 industri för andra icke-metalliska mineraliska produkter</t>
  </si>
  <si>
    <t>C24 stål- och metallverk</t>
  </si>
  <si>
    <t>C25 industri för metallvaror utom maskiner och apparater</t>
  </si>
  <si>
    <t>C26 industri för datorer, elektronikvaror och optik</t>
  </si>
  <si>
    <t>C27 industri för elapparatur</t>
  </si>
  <si>
    <t>C28 övrig maskinindustri</t>
  </si>
  <si>
    <t>C29 industri för motorfordon, släpfordon och påhängsvagnar</t>
  </si>
  <si>
    <t>C30 annan transportmedelsindustri</t>
  </si>
  <si>
    <t>C31-C32 tillverkning av möbler och annan tillverkning</t>
  </si>
  <si>
    <t>C33 reparationsverkstäder och installationsföretag för maskiner och apparater</t>
  </si>
  <si>
    <t>D35 el-, gas- och värmeverk</t>
  </si>
  <si>
    <t>F41-F43 byggverksamhet</t>
  </si>
  <si>
    <t>G45-G47 handel</t>
  </si>
  <si>
    <t>H49 landtransportföretag; rörtransportföretag</t>
  </si>
  <si>
    <t>H50 rederier</t>
  </si>
  <si>
    <t>H51 flygbolag</t>
  </si>
  <si>
    <t>H52-H53 magasinering och stödtjänster till transport, post och kurirverksamhet</t>
  </si>
  <si>
    <t>I55-I56 hotell- och restaurang</t>
  </si>
  <si>
    <t>J58 förlag</t>
  </si>
  <si>
    <t>J59-J60 film, video, ljud, planering och sändning av program</t>
  </si>
  <si>
    <t>J61 telekommunikation</t>
  </si>
  <si>
    <t>J62-J63 dataprogrammering, datakonsulter och informationstjänster</t>
  </si>
  <si>
    <t>K64 banker och andra kreditinstitut</t>
  </si>
  <si>
    <t>K65 försäkrings- och återförsäkringsbolag, pensionsfonder</t>
  </si>
  <si>
    <t>K66 serviceföretag till finans- och försäkringsverksamhet</t>
  </si>
  <si>
    <t>L68 fastighetsbolag och fastighetsförvaltare</t>
  </si>
  <si>
    <t>M69-M70 juridisk och ekonomisk verksamhet, verksamheter som utövas av huvudkontor; konsulttjänster till företag</t>
  </si>
  <si>
    <t>M71-M72 arkitekt- och tekniska tjänster, vetenskaplig forskning och utveckling</t>
  </si>
  <si>
    <t>M73-M75 reklam och marknadsundersökning, annan verksamhet inom juridik, ekonomi, vetenskap, teknik; veterinärverksamhet</t>
  </si>
  <si>
    <t xml:space="preserve">N77 uthyrningsfirmor   </t>
  </si>
  <si>
    <t>N78-N82 arbetsförmedling, resetjänster, andra stödtjänster</t>
  </si>
  <si>
    <t>P85 utbildning</t>
  </si>
  <si>
    <t>Q86 hälso- och sjukvård</t>
  </si>
  <si>
    <t>Q87-Q88 vård och omsorg med boende, öppna sociala insatser</t>
  </si>
  <si>
    <t>R90-R93 kultur, nöje och fritid</t>
  </si>
  <si>
    <t>S94-T98 annan serviceverksamhet och förvärvsarbete i hushåll m.m.</t>
  </si>
  <si>
    <t>U99 internationella organisationer, utländska ambassader o.d.</t>
  </si>
  <si>
    <t>OFF offentlig sektor</t>
  </si>
  <si>
    <t>HIO hushållens icke-vinstdrivande organisationer</t>
  </si>
  <si>
    <t>PK privat konsumtion</t>
  </si>
  <si>
    <t>Näringsgren SNI 2007</t>
  </si>
  <si>
    <t>2008</t>
  </si>
  <si>
    <t>2009</t>
  </si>
  <si>
    <t>2010</t>
  </si>
  <si>
    <t>2011</t>
  </si>
  <si>
    <t>2012</t>
  </si>
  <si>
    <t>2013</t>
  </si>
  <si>
    <t>Jordbruk, skogsbruk och fiske</t>
  </si>
  <si>
    <t>Utvinning av mineral</t>
  </si>
  <si>
    <t>Byggverksamhet</t>
  </si>
  <si>
    <t>Antal</t>
  </si>
  <si>
    <t>Totalt</t>
  </si>
  <si>
    <t>ton koldioxidekvivalenter</t>
  </si>
  <si>
    <t>Utsläpp av växthusgaser</t>
  </si>
  <si>
    <t>Offentlig sektor</t>
  </si>
  <si>
    <t>Hushåll</t>
  </si>
  <si>
    <t>Tusen ton koldioxidekvivalenter</t>
  </si>
  <si>
    <t>Tusen ton</t>
  </si>
  <si>
    <r>
      <t>Utsläpp av CO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 xml:space="preserve"> Koldioxid</t>
    </r>
  </si>
  <si>
    <r>
      <t>Utsläpp av SO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 xml:space="preserve"> Svaveldioxid</t>
    </r>
  </si>
  <si>
    <r>
      <t>Utsläpp av NO</t>
    </r>
    <r>
      <rPr>
        <b/>
        <vertAlign val="subscript"/>
        <sz val="11"/>
        <rFont val="Calibri"/>
        <family val="2"/>
      </rPr>
      <t>X</t>
    </r>
    <r>
      <rPr>
        <b/>
        <sz val="11"/>
        <rFont val="Calibri"/>
        <family val="2"/>
      </rPr>
      <t xml:space="preserve"> Kväveoxider</t>
    </r>
  </si>
  <si>
    <r>
      <t>Utsläpp av CH</t>
    </r>
    <r>
      <rPr>
        <b/>
        <vertAlign val="subscript"/>
        <sz val="11"/>
        <rFont val="Calibri"/>
        <family val="2"/>
      </rPr>
      <t>4</t>
    </r>
    <r>
      <rPr>
        <b/>
        <sz val="11"/>
        <rFont val="Calibri"/>
        <family val="2"/>
      </rPr>
      <t xml:space="preserve"> Metan</t>
    </r>
  </si>
  <si>
    <t>Utsläpp av CO Kolmonoxid</t>
  </si>
  <si>
    <r>
      <t>Utsläpp av N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O Lustgas</t>
    </r>
  </si>
  <si>
    <t>El, gas och värmeverk samt vatten, avlopp och avfall</t>
  </si>
  <si>
    <t>Övriga tjänster</t>
  </si>
  <si>
    <t>Totalsumma</t>
  </si>
  <si>
    <r>
      <t>Utsläpp av NH</t>
    </r>
    <r>
      <rPr>
        <b/>
        <vertAlign val="subscript"/>
        <sz val="11"/>
        <rFont val="Calibri"/>
        <family val="2"/>
      </rPr>
      <t xml:space="preserve">3 </t>
    </r>
    <r>
      <rPr>
        <b/>
        <sz val="11"/>
        <rFont val="Calibri"/>
        <family val="2"/>
      </rPr>
      <t>Ammoniak</t>
    </r>
  </si>
  <si>
    <t>Utsläpp av NMVOC Flyktiga kolväten utom metan</t>
  </si>
  <si>
    <r>
      <t>Utsläpp av PM</t>
    </r>
    <r>
      <rPr>
        <b/>
        <vertAlign val="subscript"/>
        <sz val="11"/>
        <rFont val="Calibri"/>
        <family val="2"/>
      </rPr>
      <t xml:space="preserve">2,5  </t>
    </r>
    <r>
      <rPr>
        <b/>
        <sz val="11"/>
        <rFont val="Calibri"/>
        <family val="2"/>
      </rPr>
      <t xml:space="preserve">Partiklar&lt;2,5 </t>
    </r>
    <r>
      <rPr>
        <b/>
        <sz val="11"/>
        <rFont val="Symbol"/>
        <family val="1"/>
        <charset val="2"/>
      </rPr>
      <t>m</t>
    </r>
    <r>
      <rPr>
        <b/>
        <sz val="11"/>
        <rFont val="Calibri"/>
        <family val="2"/>
      </rPr>
      <t>m</t>
    </r>
  </si>
  <si>
    <r>
      <t>Utsläpp av PM</t>
    </r>
    <r>
      <rPr>
        <b/>
        <vertAlign val="subscript"/>
        <sz val="11"/>
        <rFont val="Calibri"/>
        <family val="2"/>
      </rPr>
      <t xml:space="preserve">10  </t>
    </r>
    <r>
      <rPr>
        <b/>
        <sz val="11"/>
        <rFont val="Calibri"/>
        <family val="2"/>
      </rPr>
      <t>Partiklar&lt;10</t>
    </r>
    <r>
      <rPr>
        <b/>
        <sz val="11"/>
        <rFont val="Symbol"/>
        <family val="1"/>
        <charset val="2"/>
      </rPr>
      <t>m</t>
    </r>
    <r>
      <rPr>
        <b/>
        <sz val="11"/>
        <rFont val="Calibri"/>
        <family val="2"/>
      </rPr>
      <t>m</t>
    </r>
  </si>
  <si>
    <t>Utsläpp av TSP Partiklar, totalt</t>
  </si>
  <si>
    <t>Utsläpp av HFC Hydrofluorokarboner</t>
  </si>
  <si>
    <t>Utsläpp av PFC Perfluorokarboner</t>
  </si>
  <si>
    <r>
      <t>Utsläpp av SF</t>
    </r>
    <r>
      <rPr>
        <b/>
        <vertAlign val="subscript"/>
        <sz val="11"/>
        <rFont val="Calibri"/>
        <family val="2"/>
      </rPr>
      <t>6</t>
    </r>
    <r>
      <rPr>
        <b/>
        <sz val="11"/>
        <rFont val="Calibri"/>
        <family val="2"/>
      </rPr>
      <t xml:space="preserve"> Svavelhexafluorid</t>
    </r>
  </si>
  <si>
    <t>Other services</t>
  </si>
  <si>
    <t>Households</t>
  </si>
  <si>
    <t>Total</t>
  </si>
  <si>
    <t>Employees</t>
  </si>
  <si>
    <t>Thousand tonnes carbon dioxide equivalents</t>
  </si>
  <si>
    <t>Thousand tonnes</t>
  </si>
  <si>
    <t>Electricity, gas and hot water supply, water distribution, 
waste water and waste management</t>
  </si>
  <si>
    <t>TJ</t>
  </si>
  <si>
    <t>A01 crop and animal production, hunting and related service activities</t>
  </si>
  <si>
    <t>A02 forestry and logging</t>
  </si>
  <si>
    <t>A03 fishing and aquaculture</t>
  </si>
  <si>
    <t>B05-B09 mineral extract</t>
  </si>
  <si>
    <t>C10-C12 manufacture of food products, beverages and tobacco products</t>
  </si>
  <si>
    <t>C13-C15 manufacturing of textiles, clothing and leather products</t>
  </si>
  <si>
    <t>C16 manufacture of wood and of products of wood and cork, except furniture, manufacture of articles of straw and plaiting materials</t>
  </si>
  <si>
    <t>C17 manufacture of paper and paper products</t>
  </si>
  <si>
    <t>C18 printing and reproduction of recorded media</t>
  </si>
  <si>
    <t>C19 manufacture of coke and refined petroleum products</t>
  </si>
  <si>
    <t>C20-C21 coke, refined petroleum, chemicals and basic pharmaceutical products</t>
  </si>
  <si>
    <t>C22 manufacture of rubber and plastic products</t>
  </si>
  <si>
    <t>C23 manufacture of other non-metallic mineral products</t>
  </si>
  <si>
    <t>C24 manufacture of basic metals</t>
  </si>
  <si>
    <t>C25 manufacture of fabricated metal products, except machinery and equipment</t>
  </si>
  <si>
    <t>C26 manufacture of computer, electronic and optical products</t>
  </si>
  <si>
    <t>C27 manufacture of electrical equipment</t>
  </si>
  <si>
    <t>C28 manufacture of machinery and equipment n.e.c.</t>
  </si>
  <si>
    <t>C29 manufacture of motor vehicles, trailers and semi-trailers</t>
  </si>
  <si>
    <t>C30 manufacture of other transport equipment</t>
  </si>
  <si>
    <t>C31-C32 manufacture of furniture and other manufacturing</t>
  </si>
  <si>
    <t>C33 repair and installation of machinery and equipment</t>
  </si>
  <si>
    <t>D35 electricity, gas, steam and air conditioning supply</t>
  </si>
  <si>
    <t>F41-F43 construction</t>
  </si>
  <si>
    <t>G45-G47 wholesale and retail trade</t>
  </si>
  <si>
    <t>H49 land transport and transport via pipelines</t>
  </si>
  <si>
    <t>H50 water transport</t>
  </si>
  <si>
    <t>H51 air transport</t>
  </si>
  <si>
    <t>H52-H53 warehousing and support activities for transportation, postal and courier activities</t>
  </si>
  <si>
    <t>I55-I56 hotels and restaurants</t>
  </si>
  <si>
    <t>J58 publishing activities</t>
  </si>
  <si>
    <t>J59-J60 motion picture, video and TV-programme, sound recording, programming and broadcasting</t>
  </si>
  <si>
    <t>J61 telecommunications</t>
  </si>
  <si>
    <t>J62-J63 computer programming, consultancy and related activities and information services</t>
  </si>
  <si>
    <t>K64 financial service activities, except insurance and pension funding</t>
  </si>
  <si>
    <t>K65 insurance, reinsurance and pension funding, except compulsory social security</t>
  </si>
  <si>
    <t>K66 activities auxiliary to financial services and insurance activities</t>
  </si>
  <si>
    <t>L68 real estate activities</t>
  </si>
  <si>
    <t>M69-M70 legal, accounting and activities of head offices, management consultancy activities</t>
  </si>
  <si>
    <t>M71-M72 architectural and engineering activities, technical testing and analysis, R&amp;D</t>
  </si>
  <si>
    <t>M73-M75 advertising and market research, veterinary activities</t>
  </si>
  <si>
    <t>N77 rental and leasing activities</t>
  </si>
  <si>
    <t>N78-N82 administrative and supportservice activities</t>
  </si>
  <si>
    <t>P85 education</t>
  </si>
  <si>
    <t>Q86 human health activities</t>
  </si>
  <si>
    <t>Q87-Q88 residential care activities and social work activities</t>
  </si>
  <si>
    <t>R90-R93 arts, entertainment and recreation</t>
  </si>
  <si>
    <t>S94-T98 other service activities and activities of households as employers</t>
  </si>
  <si>
    <t>U99 activities of extraterritorial organisations and bodies</t>
  </si>
  <si>
    <t>OFF public consumption</t>
  </si>
  <si>
    <t>HIO non-Profits serving Households</t>
  </si>
  <si>
    <t>Industrial classification  NACE Rev. 2</t>
  </si>
  <si>
    <t>Public sector</t>
  </si>
  <si>
    <t>PK private consumption</t>
  </si>
  <si>
    <t>Rad</t>
  </si>
  <si>
    <t>Senaste uppdatering:</t>
  </si>
  <si>
    <t>Källa:</t>
  </si>
  <si>
    <t>Kontaktperson:</t>
  </si>
  <si>
    <t>Förädlingsvärde</t>
  </si>
  <si>
    <t>Hushåll och ideella organisationer</t>
  </si>
  <si>
    <t>2014</t>
  </si>
  <si>
    <t>Hushåll och ideella föreningar</t>
  </si>
  <si>
    <t>Households and non-profit institutions</t>
  </si>
  <si>
    <t>Miljöräkenskaperna, Statistiska centralbyrån (SCB)</t>
  </si>
  <si>
    <t>Förbränning av bränslen, Biobränslen</t>
  </si>
  <si>
    <t>Förbränning av bränslen, Fossila bränslen</t>
  </si>
  <si>
    <t xml:space="preserve">Source: </t>
  </si>
  <si>
    <t>Environmental Accounts, Statistics Sweden</t>
  </si>
  <si>
    <t xml:space="preserve">Contact: </t>
  </si>
  <si>
    <t xml:space="preserve">Latest update: </t>
  </si>
  <si>
    <t>Tonnes</t>
  </si>
  <si>
    <t>CO carbon monoxide</t>
  </si>
  <si>
    <t>NMVOC non-methanic volatile organic compounds</t>
  </si>
  <si>
    <t xml:space="preserve">TSP particles, all </t>
  </si>
  <si>
    <t>HFC hydrofluorocarbons</t>
  </si>
  <si>
    <t>Tonnes carbon dioxide equivalents</t>
  </si>
  <si>
    <t>PFC perfluorocarbons</t>
  </si>
  <si>
    <t>Combustion of fuels, Biofuels</t>
  </si>
  <si>
    <t>Ton</t>
  </si>
  <si>
    <t>Intensities: Greenhouse gas emissions by employees</t>
  </si>
  <si>
    <t>Tonnes carbon dioxide equivalents by number of employees</t>
  </si>
  <si>
    <t>Intensiteter: Utsläpp av växthusgaser per sysselsatta</t>
  </si>
  <si>
    <t>Intensiteter: Utsläpp av växthusgaser per förädlingsvärde</t>
  </si>
  <si>
    <t>Ton koldioxidekvivalenter per sysselsatt</t>
  </si>
  <si>
    <t>…</t>
  </si>
  <si>
    <t>Andel av växthusgasutsläpp</t>
  </si>
  <si>
    <t>% förändring</t>
  </si>
  <si>
    <t>Andel av förädlingsvärde</t>
  </si>
  <si>
    <t xml:space="preserve">Förbränning av bränslen, Andel biobränslen </t>
  </si>
  <si>
    <t>Kalkylblad</t>
  </si>
  <si>
    <t>Work sheet</t>
  </si>
  <si>
    <t>Tillbaka till innehåll - Back to content</t>
  </si>
  <si>
    <t>1 Profil</t>
  </si>
  <si>
    <t>1 Profile</t>
  </si>
  <si>
    <t xml:space="preserve">Miljöekonomiska profiler </t>
  </si>
  <si>
    <t>Miljöekonomiska profiler</t>
  </si>
  <si>
    <t>Environmental economic profiles</t>
  </si>
  <si>
    <t>Emissions of GHG</t>
  </si>
  <si>
    <t>Greenhouse gas (GHG) emissions</t>
  </si>
  <si>
    <t>Share of GHG</t>
  </si>
  <si>
    <t>% change</t>
  </si>
  <si>
    <t>Value Added</t>
  </si>
  <si>
    <t>Share of Value Added</t>
  </si>
  <si>
    <t>Combustion of fuels, Share biofuels</t>
  </si>
  <si>
    <t xml:space="preserve">Förädlingsvärde, fasta priser </t>
  </si>
  <si>
    <t>Sysselsatta</t>
  </si>
  <si>
    <t>Andel av sysselsatta</t>
  </si>
  <si>
    <t>Persons employed</t>
  </si>
  <si>
    <t>Share of Persons employed</t>
  </si>
  <si>
    <t>Aggregerad Näringsgren SNI 2007</t>
  </si>
  <si>
    <t>Aggregated Industry classification NACE Rev.2</t>
  </si>
  <si>
    <t>Value added constant prices</t>
  </si>
  <si>
    <t>Greenhouse gases</t>
  </si>
  <si>
    <t>Växthusgaser</t>
  </si>
  <si>
    <t>Air pollutants</t>
  </si>
  <si>
    <t>Luftföroreningar</t>
  </si>
  <si>
    <t>Sysselsatta (100-tal)</t>
  </si>
  <si>
    <t>Number of persons, hundreds</t>
  </si>
  <si>
    <t>2015</t>
  </si>
  <si>
    <t>2016</t>
  </si>
  <si>
    <t>PM10 particles</t>
  </si>
  <si>
    <t>PM2.5 particles &lt;2,5µm</t>
  </si>
  <si>
    <t>2 Intensiteter</t>
  </si>
  <si>
    <t>2 Intensities</t>
  </si>
  <si>
    <t>3 Bränslen</t>
  </si>
  <si>
    <t>3 Fuels</t>
  </si>
  <si>
    <t>5 Bränslen data</t>
  </si>
  <si>
    <t>4 Utsläpp data</t>
  </si>
  <si>
    <t>4 Emissions data</t>
  </si>
  <si>
    <t>6 Intensiteter data</t>
  </si>
  <si>
    <t>6 Intensities data</t>
  </si>
  <si>
    <t>Total*</t>
  </si>
  <si>
    <t>5 Fuel data</t>
  </si>
  <si>
    <t>Hushåll och ideella föreningar**</t>
  </si>
  <si>
    <t>Households and non-profit institutions**</t>
  </si>
  <si>
    <t>Hushåll och ideella organisationer*</t>
  </si>
  <si>
    <t>*Enbart idella organisationer har förädlingsvärde och sysselsatta</t>
  </si>
  <si>
    <t>Households and non-profit institutions*</t>
  </si>
  <si>
    <t>*Only non-profit institutions have value added and persons employed</t>
  </si>
  <si>
    <t>2017</t>
  </si>
  <si>
    <t>2018</t>
  </si>
  <si>
    <t>2019</t>
  </si>
  <si>
    <r>
      <t>Utsläpp av CO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 xml:space="preserve"> Koldioxid, fossilt</t>
    </r>
  </si>
  <si>
    <t>2020</t>
  </si>
  <si>
    <t>E36 vattenförsörjning</t>
  </si>
  <si>
    <t>E36 water collection, treatment and supply</t>
  </si>
  <si>
    <t>E37-E39 avloppsrening, avfallhantering, återvinning och sanering</t>
  </si>
  <si>
    <t>E37-E39 sewerage, waste collection, materials recovery and other waste management services</t>
  </si>
  <si>
    <t>2021</t>
  </si>
  <si>
    <r>
      <t>CH</t>
    </r>
    <r>
      <rPr>
        <b/>
        <vertAlign val="subscript"/>
        <sz val="11"/>
        <rFont val="Calibri"/>
        <family val="2"/>
      </rPr>
      <t>4</t>
    </r>
    <r>
      <rPr>
        <b/>
        <sz val="11"/>
        <rFont val="Calibri"/>
        <family val="2"/>
      </rPr>
      <t xml:space="preserve"> Methane</t>
    </r>
  </si>
  <si>
    <r>
      <t>CO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 xml:space="preserve"> carbon dioxide</t>
    </r>
  </si>
  <si>
    <r>
      <t>N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O nitrogen dioxide</t>
    </r>
  </si>
  <si>
    <r>
      <t>SO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 xml:space="preserve"> sulphur dioxide</t>
    </r>
  </si>
  <si>
    <r>
      <t>NO</t>
    </r>
    <r>
      <rPr>
        <b/>
        <vertAlign val="subscript"/>
        <sz val="11"/>
        <rFont val="Calibri"/>
        <family val="2"/>
      </rPr>
      <t>X</t>
    </r>
    <r>
      <rPr>
        <b/>
        <sz val="11"/>
        <rFont val="Calibri"/>
        <family val="2"/>
      </rPr>
      <t xml:space="preserve"> nitrous oxides</t>
    </r>
  </si>
  <si>
    <r>
      <t>NH</t>
    </r>
    <r>
      <rPr>
        <b/>
        <vertAlign val="subscript"/>
        <sz val="11"/>
        <rFont val="Calibri"/>
        <family val="2"/>
      </rPr>
      <t>3</t>
    </r>
    <r>
      <rPr>
        <b/>
        <sz val="11"/>
        <rFont val="Calibri"/>
        <family val="2"/>
      </rPr>
      <t xml:space="preserve"> ammonia</t>
    </r>
  </si>
  <si>
    <r>
      <t>SF</t>
    </r>
    <r>
      <rPr>
        <b/>
        <vertAlign val="subscript"/>
        <sz val="11"/>
        <rFont val="Calibri"/>
        <family val="2"/>
      </rPr>
      <t>6</t>
    </r>
    <r>
      <rPr>
        <b/>
        <sz val="11"/>
        <rFont val="Calibri"/>
        <family val="2"/>
      </rPr>
      <t xml:space="preserve"> sulphur hexafluorid</t>
    </r>
  </si>
  <si>
    <t>Combustion of fuels, Fossil fuels</t>
  </si>
  <si>
    <t>Intensities: Greenhouse gas emissions by value added</t>
  </si>
  <si>
    <t>**Endast HIO har förädlingsvärde och sysselsatta och därför kan ingen intensitet beräknas.</t>
  </si>
  <si>
    <t>*Totalen för förädlingsvärde är Sveriges BNP och innehåller förutom förädlingsvärde för enskilda branscher även produktskatter och produktsubventioner. Data är i fasta priser. Observera att därmed summerar inte delsummorna till BNP.</t>
  </si>
  <si>
    <r>
      <t>×</t>
    </r>
    <r>
      <rPr>
        <sz val="11"/>
        <rFont val="Calibri"/>
        <family val="2"/>
      </rPr>
      <t xml:space="preserve"> Utsläppsintensiteten kan inte beräknas på grund av negativt förädlingsvärde i branschen.</t>
    </r>
  </si>
  <si>
    <r>
      <t>×</t>
    </r>
    <r>
      <rPr>
        <sz val="11"/>
        <rFont val="Calibri"/>
        <family val="2"/>
      </rPr>
      <t xml:space="preserve"> The emission intensity cannot be calculated due to the negative Value Added in this sector.</t>
    </r>
  </si>
  <si>
    <t>**Only non-profit institutions have value added and persons employed.</t>
  </si>
  <si>
    <t>*Total Value Added is Swedish GDP.</t>
  </si>
  <si>
    <t>2022</t>
  </si>
  <si>
    <t>Miljoner kronor (2020 års priser)</t>
  </si>
  <si>
    <t>2023</t>
  </si>
  <si>
    <t>Ton koldioxidekvivalenter per miljoner kronor (2020 års priser)</t>
  </si>
  <si>
    <t xml:space="preserve">Tonnes carbon dioxide equivalents per million SEK (2020 prices) </t>
  </si>
  <si>
    <t>Million SEK, reference year 2020</t>
  </si>
  <si>
    <t>Växthusgasutsläpp 2023</t>
  </si>
  <si>
    <t>GHG 2023</t>
  </si>
  <si>
    <t>x</t>
  </si>
  <si>
    <t>Biogen koldioxid</t>
  </si>
  <si>
    <r>
      <t>Utsläpp av CO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 xml:space="preserve"> Koldioxid, biogen</t>
    </r>
  </si>
  <si>
    <t>CO2 carbon dioxide, Biogenic</t>
  </si>
  <si>
    <t>Biogenic carbon dioxide</t>
  </si>
  <si>
    <t>Utsläpp till luft redovisat efter näringsgren SNI 2007 och ämne, år 2008-2024</t>
  </si>
  <si>
    <t>Emissions to air revised by industry NACE Rev. 2, by substance and year 2008-2024</t>
  </si>
  <si>
    <t>Utsläpp till luft efter näringsgren SNI 2007 och ämne, år 2008-2024</t>
  </si>
  <si>
    <t>2024</t>
  </si>
  <si>
    <t>Förändring 2024 jämfört med 2023</t>
  </si>
  <si>
    <t>Change 2024 compared to 2023</t>
  </si>
  <si>
    <t>Växthusgasutsläpp 2024</t>
  </si>
  <si>
    <t>GHG 2024</t>
  </si>
  <si>
    <t>Combustion of fuels, 2008-2024</t>
  </si>
  <si>
    <t>Förbränning av bränslen, 2008-2024</t>
  </si>
  <si>
    <t>Intensiteter: Växthusgasutsläpp per sysselsatta och förädlingsvärde, 2008-2023</t>
  </si>
  <si>
    <t>Intensities, Greenhouse gas emissions by employees and value added, 2008-2023</t>
  </si>
  <si>
    <t>Antal (100-tal)</t>
  </si>
  <si>
    <t>Förädlingsvärde 2023</t>
  </si>
  <si>
    <t>Sysselsatta 2023</t>
  </si>
  <si>
    <t>Number (hundreds)</t>
  </si>
  <si>
    <t>Value Added 2023</t>
  </si>
  <si>
    <t>Persons employed 2023</t>
  </si>
  <si>
    <t>Air emissions by industry SNI 2007 (NACE) and substance, year 2008-2024</t>
  </si>
  <si>
    <t>Förbränning av bränslen, biobränslen och fossila bränslen, 2008-2024</t>
  </si>
  <si>
    <t>Combustion of fuels, Biofuels and fossil fuels, 2008-2024</t>
  </si>
  <si>
    <t>Intensiteter, Växthusgasutsläpp per sysselsatta och förädlingsvärde, 2008-2023</t>
  </si>
  <si>
    <t>Utsläpp till luft efter näringsgren SNI 2007 och ämne, 2008-2024</t>
  </si>
  <si>
    <t>Air emissions by industry SNI 2007 (NACE) and substance 2008-2024</t>
  </si>
  <si>
    <t>Fredrik Kanlén, Statistiska centralbyrån (SCB)</t>
  </si>
  <si>
    <t>e-post: fredrik.kanlen@scb.se</t>
  </si>
  <si>
    <t>2026-03-20</t>
  </si>
  <si>
    <t>Telefon: +46 10 479 46 55</t>
  </si>
  <si>
    <t>e-mail: fredrik.kanlen@scb.se</t>
  </si>
  <si>
    <t>tel: +46 10 479 46 55</t>
  </si>
  <si>
    <t>Intensiteter: Växthusgasutsläpp (2008-2024) per sysselsatta och förädlingsvärde (2008-2023)</t>
  </si>
  <si>
    <t>Intensities, Greenhouse gas emissions (2008-2024) by employees and value added (2008-2023)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</si>
</sst>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00"/>
    <numFmt numFmtId="166" formatCode="#,##0.0000"/>
  </numFmts>
  <fonts count="44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vertAlign val="subscript"/>
      <sz val="11"/>
      <name val="Calibri"/>
      <family val="2"/>
    </font>
    <font>
      <b/>
      <sz val="11"/>
      <name val="Symbol"/>
      <family val="1"/>
      <charset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0"/>
      <color theme="0" tint="-4.9989318521683403E-2"/>
      <name val="MS Sans Serif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i/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0"/>
      <name val="MS Sans Serif"/>
      <family val="2"/>
    </font>
    <font>
      <b/>
      <u/>
      <sz val="12"/>
      <color theme="10"/>
      <name val="Calibri"/>
      <family val="2"/>
      <scheme val="minor"/>
    </font>
    <font>
      <i/>
      <u/>
      <sz val="12"/>
      <color theme="10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MS Sans Serif"/>
      <family val="2"/>
    </font>
    <font>
      <vertAlign val="superscript"/>
      <sz val="11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6" fillId="0" borderId="0" applyNumberFormat="0" applyBorder="0" applyAlignment="0"/>
    <xf numFmtId="0" fontId="10" fillId="0" borderId="0"/>
    <xf numFmtId="0" fontId="5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9" fillId="0" borderId="0"/>
    <xf numFmtId="0" fontId="3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38" fillId="0" borderId="0" applyFont="0" applyFill="0" applyBorder="0" applyAlignment="0" applyProtection="0"/>
  </cellStyleXfs>
  <cellXfs count="336">
    <xf numFmtId="0" fontId="0" fillId="0" borderId="0" xfId="0"/>
    <xf numFmtId="3" fontId="7" fillId="0" borderId="0" xfId="0" applyNumberFormat="1" applyFont="1" applyFill="1" applyBorder="1" applyProtection="1"/>
    <xf numFmtId="3" fontId="7" fillId="0" borderId="0" xfId="2" applyNumberFormat="1" applyFont="1" applyFill="1" applyBorder="1"/>
    <xf numFmtId="3" fontId="7" fillId="0" borderId="0" xfId="0" applyNumberFormat="1" applyFont="1" applyFill="1" applyBorder="1"/>
    <xf numFmtId="0" fontId="13" fillId="0" borderId="1" xfId="0" applyFont="1" applyBorder="1"/>
    <xf numFmtId="0" fontId="13" fillId="0" borderId="0" xfId="0" applyFont="1"/>
    <xf numFmtId="3" fontId="13" fillId="0" borderId="1" xfId="0" applyNumberFormat="1" applyFont="1" applyBorder="1"/>
    <xf numFmtId="0" fontId="14" fillId="0" borderId="1" xfId="0" applyFont="1" applyBorder="1"/>
    <xf numFmtId="0" fontId="14" fillId="0" borderId="0" xfId="0" applyFont="1"/>
    <xf numFmtId="0" fontId="14" fillId="0" borderId="0" xfId="0" applyFont="1" applyAlignment="1">
      <alignment wrapText="1"/>
    </xf>
    <xf numFmtId="9" fontId="13" fillId="0" borderId="1" xfId="0" applyNumberFormat="1" applyFont="1" applyBorder="1"/>
    <xf numFmtId="3" fontId="14" fillId="0" borderId="1" xfId="0" applyNumberFormat="1" applyFont="1" applyBorder="1"/>
    <xf numFmtId="9" fontId="14" fillId="0" borderId="1" xfId="0" applyNumberFormat="1" applyFont="1" applyBorder="1"/>
    <xf numFmtId="164" fontId="13" fillId="0" borderId="1" xfId="0" applyNumberFormat="1" applyFont="1" applyBorder="1"/>
    <xf numFmtId="0" fontId="7" fillId="0" borderId="0" xfId="0" applyFont="1" applyAlignment="1"/>
    <xf numFmtId="0" fontId="9" fillId="0" borderId="0" xfId="0" applyFont="1" applyFill="1" applyBorder="1"/>
    <xf numFmtId="0" fontId="7" fillId="0" borderId="0" xfId="0" applyFont="1" applyFill="1" applyBorder="1"/>
    <xf numFmtId="0" fontId="0" fillId="0" borderId="0" xfId="0" applyFill="1"/>
    <xf numFmtId="0" fontId="13" fillId="0" borderId="0" xfId="0" applyFont="1" applyFill="1"/>
    <xf numFmtId="0" fontId="7" fillId="0" borderId="0" xfId="0" applyFont="1" applyFill="1" applyBorder="1" applyAlignment="1">
      <alignment wrapText="1"/>
    </xf>
    <xf numFmtId="3" fontId="7" fillId="0" borderId="0" xfId="0" applyNumberFormat="1" applyFont="1" applyFill="1" applyBorder="1" applyAlignment="1"/>
    <xf numFmtId="0" fontId="6" fillId="0" borderId="0" xfId="1" applyFill="1" applyProtection="1"/>
    <xf numFmtId="49" fontId="6" fillId="0" borderId="0" xfId="1" applyNumberFormat="1" applyFill="1" applyAlignment="1" applyProtection="1"/>
    <xf numFmtId="0" fontId="14" fillId="0" borderId="1" xfId="0" applyFont="1" applyBorder="1" applyAlignment="1">
      <alignment wrapText="1"/>
    </xf>
    <xf numFmtId="0" fontId="7" fillId="0" borderId="0" xfId="0" applyFont="1" applyFill="1" applyBorder="1" applyAlignment="1"/>
    <xf numFmtId="0" fontId="9" fillId="0" borderId="0" xfId="0" applyFont="1" applyFill="1" applyBorder="1" applyAlignment="1"/>
    <xf numFmtId="3" fontId="8" fillId="0" borderId="0" xfId="0" applyNumberFormat="1" applyFont="1" applyFill="1" applyBorder="1" applyAlignment="1" applyProtection="1"/>
    <xf numFmtId="0" fontId="0" fillId="0" borderId="0" xfId="0" applyBorder="1"/>
    <xf numFmtId="0" fontId="6" fillId="0" borderId="0" xfId="1" applyFont="1" applyFill="1" applyBorder="1" applyAlignment="1" applyProtection="1"/>
    <xf numFmtId="0" fontId="6" fillId="0" borderId="0" xfId="1" applyNumberFormat="1" applyFont="1" applyFill="1" applyBorder="1" applyAlignment="1" applyProtection="1"/>
    <xf numFmtId="0" fontId="0" fillId="0" borderId="0" xfId="0" applyBorder="1" applyAlignment="1"/>
    <xf numFmtId="0" fontId="6" fillId="0" borderId="0" xfId="1" applyFill="1" applyBorder="1" applyAlignment="1" applyProtection="1"/>
    <xf numFmtId="0" fontId="8" fillId="0" borderId="0" xfId="1" applyFont="1" applyFill="1" applyBorder="1" applyAlignment="1" applyProtection="1"/>
    <xf numFmtId="4" fontId="7" fillId="0" borderId="0" xfId="0" applyNumberFormat="1" applyFont="1" applyBorder="1" applyAlignment="1">
      <alignment horizontal="left"/>
    </xf>
    <xf numFmtId="0" fontId="9" fillId="0" borderId="4" xfId="0" applyFont="1" applyFill="1" applyBorder="1"/>
    <xf numFmtId="0" fontId="9" fillId="0" borderId="5" xfId="0" applyFont="1" applyFill="1" applyBorder="1" applyAlignment="1"/>
    <xf numFmtId="0" fontId="9" fillId="0" borderId="5" xfId="2" applyFont="1" applyFill="1" applyBorder="1"/>
    <xf numFmtId="3" fontId="7" fillId="0" borderId="10" xfId="2" applyNumberFormat="1" applyFont="1" applyFill="1" applyBorder="1"/>
    <xf numFmtId="3" fontId="7" fillId="0" borderId="11" xfId="2" applyNumberFormat="1" applyFont="1" applyFill="1" applyBorder="1"/>
    <xf numFmtId="3" fontId="9" fillId="0" borderId="12" xfId="2" applyNumberFormat="1" applyFont="1" applyFill="1" applyBorder="1"/>
    <xf numFmtId="3" fontId="9" fillId="0" borderId="13" xfId="2" applyNumberFormat="1" applyFont="1" applyFill="1" applyBorder="1"/>
    <xf numFmtId="3" fontId="9" fillId="0" borderId="14" xfId="2" applyNumberFormat="1" applyFont="1" applyFill="1" applyBorder="1"/>
    <xf numFmtId="3" fontId="7" fillId="0" borderId="10" xfId="0" applyNumberFormat="1" applyFont="1" applyFill="1" applyBorder="1" applyProtection="1"/>
    <xf numFmtId="3" fontId="9" fillId="0" borderId="12" xfId="0" applyNumberFormat="1" applyFont="1" applyFill="1" applyBorder="1" applyProtection="1"/>
    <xf numFmtId="3" fontId="9" fillId="0" borderId="13" xfId="0" applyNumberFormat="1" applyFont="1" applyFill="1" applyBorder="1" applyProtection="1"/>
    <xf numFmtId="3" fontId="6" fillId="0" borderId="2" xfId="1" applyNumberFormat="1" applyFont="1" applyFill="1" applyBorder="1" applyAlignment="1" applyProtection="1"/>
    <xf numFmtId="3" fontId="6" fillId="0" borderId="15" xfId="1" applyNumberFormat="1" applyFont="1" applyFill="1" applyBorder="1" applyAlignment="1" applyProtection="1"/>
    <xf numFmtId="3" fontId="9" fillId="0" borderId="3" xfId="2" applyNumberFormat="1" applyFont="1" applyFill="1" applyBorder="1" applyAlignment="1"/>
    <xf numFmtId="3" fontId="7" fillId="0" borderId="15" xfId="0" applyNumberFormat="1" applyFont="1" applyFill="1" applyBorder="1" applyAlignment="1"/>
    <xf numFmtId="3" fontId="9" fillId="0" borderId="3" xfId="0" applyNumberFormat="1" applyFont="1" applyFill="1" applyBorder="1" applyAlignment="1"/>
    <xf numFmtId="3" fontId="7" fillId="0" borderId="2" xfId="0" applyNumberFormat="1" applyFont="1" applyFill="1" applyBorder="1"/>
    <xf numFmtId="3" fontId="7" fillId="0" borderId="15" xfId="0" applyNumberFormat="1" applyFont="1" applyFill="1" applyBorder="1"/>
    <xf numFmtId="4" fontId="16" fillId="0" borderId="15" xfId="0" applyNumberFormat="1" applyFont="1" applyBorder="1" applyAlignment="1">
      <alignment horizontal="left"/>
    </xf>
    <xf numFmtId="0" fontId="16" fillId="0" borderId="15" xfId="0" applyFont="1" applyBorder="1"/>
    <xf numFmtId="4" fontId="15" fillId="0" borderId="3" xfId="0" applyNumberFormat="1" applyFont="1" applyBorder="1" applyAlignment="1">
      <alignment horizontal="left"/>
    </xf>
    <xf numFmtId="4" fontId="16" fillId="0" borderId="10" xfId="0" applyNumberFormat="1" applyFont="1" applyBorder="1" applyAlignment="1">
      <alignment horizontal="left"/>
    </xf>
    <xf numFmtId="0" fontId="16" fillId="0" borderId="10" xfId="0" applyFont="1" applyBorder="1"/>
    <xf numFmtId="4" fontId="15" fillId="0" borderId="12" xfId="0" applyNumberFormat="1" applyFont="1" applyBorder="1" applyAlignment="1">
      <alignment horizontal="left"/>
    </xf>
    <xf numFmtId="0" fontId="9" fillId="0" borderId="1" xfId="0" applyFont="1" applyFill="1" applyBorder="1" applyAlignment="1"/>
    <xf numFmtId="0" fontId="7" fillId="0" borderId="15" xfId="0" applyFont="1" applyFill="1" applyBorder="1" applyAlignment="1"/>
    <xf numFmtId="3" fontId="9" fillId="0" borderId="14" xfId="0" applyNumberFormat="1" applyFont="1" applyFill="1" applyBorder="1" applyAlignment="1"/>
    <xf numFmtId="4" fontId="16" fillId="0" borderId="2" xfId="0" applyNumberFormat="1" applyFont="1" applyBorder="1" applyAlignment="1">
      <alignment horizontal="left"/>
    </xf>
    <xf numFmtId="0" fontId="9" fillId="0" borderId="0" xfId="0" applyFont="1" applyFill="1" applyBorder="1" applyAlignment="1"/>
    <xf numFmtId="0" fontId="7" fillId="0" borderId="0" xfId="0" applyFont="1" applyFill="1" applyBorder="1" applyAlignment="1"/>
    <xf numFmtId="1" fontId="7" fillId="0" borderId="0" xfId="0" applyNumberFormat="1" applyFont="1" applyFill="1" applyBorder="1"/>
    <xf numFmtId="3" fontId="7" fillId="0" borderId="10" xfId="0" applyNumberFormat="1" applyFont="1" applyFill="1" applyBorder="1"/>
    <xf numFmtId="0" fontId="9" fillId="0" borderId="5" xfId="0" applyNumberFormat="1" applyFont="1" applyFill="1" applyBorder="1" applyAlignment="1"/>
    <xf numFmtId="0" fontId="7" fillId="0" borderId="15" xfId="0" applyNumberFormat="1" applyFont="1" applyFill="1" applyBorder="1" applyAlignment="1"/>
    <xf numFmtId="0" fontId="14" fillId="0" borderId="2" xfId="0" applyFont="1" applyBorder="1"/>
    <xf numFmtId="0" fontId="14" fillId="0" borderId="4" xfId="0" applyFont="1" applyBorder="1"/>
    <xf numFmtId="0" fontId="14" fillId="0" borderId="6" xfId="0" applyFont="1" applyBorder="1"/>
    <xf numFmtId="0" fontId="18" fillId="0" borderId="0" xfId="0" applyFont="1"/>
    <xf numFmtId="164" fontId="0" fillId="0" borderId="0" xfId="0" applyNumberFormat="1"/>
    <xf numFmtId="3" fontId="0" fillId="0" borderId="0" xfId="0" applyNumberFormat="1"/>
    <xf numFmtId="4" fontId="16" fillId="0" borderId="0" xfId="0" applyNumberFormat="1" applyFont="1" applyBorder="1" applyAlignment="1">
      <alignment horizontal="left"/>
    </xf>
    <xf numFmtId="0" fontId="16" fillId="0" borderId="0" xfId="0" applyFont="1" applyBorder="1"/>
    <xf numFmtId="4" fontId="15" fillId="0" borderId="0" xfId="0" applyNumberFormat="1" applyFont="1" applyBorder="1" applyAlignment="1">
      <alignment horizontal="left"/>
    </xf>
    <xf numFmtId="0" fontId="9" fillId="0" borderId="0" xfId="2" applyFont="1" applyFill="1" applyBorder="1"/>
    <xf numFmtId="0" fontId="0" fillId="0" borderId="0" xfId="0" applyFont="1"/>
    <xf numFmtId="0" fontId="0" fillId="0" borderId="0" xfId="0" applyFont="1" applyBorder="1"/>
    <xf numFmtId="4" fontId="13" fillId="0" borderId="0" xfId="0" applyNumberFormat="1" applyFont="1" applyBorder="1" applyAlignment="1">
      <alignment horizontal="left"/>
    </xf>
    <xf numFmtId="4" fontId="13" fillId="0" borderId="1" xfId="0" applyNumberFormat="1" applyFont="1" applyBorder="1" applyAlignment="1">
      <alignment horizontal="left"/>
    </xf>
    <xf numFmtId="0" fontId="14" fillId="0" borderId="1" xfId="2" applyFont="1" applyFill="1" applyBorder="1"/>
    <xf numFmtId="4" fontId="14" fillId="0" borderId="1" xfId="0" applyNumberFormat="1" applyFont="1" applyBorder="1" applyAlignment="1">
      <alignment horizontal="left"/>
    </xf>
    <xf numFmtId="10" fontId="7" fillId="0" borderId="0" xfId="2" applyNumberFormat="1" applyFont="1" applyFill="1" applyBorder="1"/>
    <xf numFmtId="3" fontId="9" fillId="0" borderId="0" xfId="2" applyNumberFormat="1" applyFont="1" applyFill="1" applyBorder="1"/>
    <xf numFmtId="10" fontId="7" fillId="0" borderId="0" xfId="0" applyNumberFormat="1" applyFont="1" applyFill="1" applyBorder="1" applyAlignment="1">
      <alignment wrapText="1"/>
    </xf>
    <xf numFmtId="164" fontId="7" fillId="0" borderId="0" xfId="0" applyNumberFormat="1" applyFont="1" applyFill="1" applyBorder="1" applyAlignment="1">
      <alignment wrapText="1"/>
    </xf>
    <xf numFmtId="0" fontId="3" fillId="0" borderId="0" xfId="5"/>
    <xf numFmtId="0" fontId="20" fillId="0" borderId="0" xfId="5" applyFont="1" applyAlignment="1">
      <alignment horizontal="center"/>
    </xf>
    <xf numFmtId="0" fontId="23" fillId="0" borderId="0" xfId="6" applyFont="1" applyAlignment="1" applyProtection="1"/>
    <xf numFmtId="0" fontId="24" fillId="0" borderId="0" xfId="6" applyFont="1" applyAlignment="1" applyProtection="1"/>
    <xf numFmtId="0" fontId="25" fillId="0" borderId="0" xfId="6" quotePrefix="1" applyFont="1" applyAlignment="1" applyProtection="1">
      <alignment horizontal="center"/>
    </xf>
    <xf numFmtId="0" fontId="25" fillId="0" borderId="0" xfId="6" applyFont="1" applyAlignment="1" applyProtection="1"/>
    <xf numFmtId="0" fontId="19" fillId="0" borderId="0" xfId="5" applyFont="1" applyAlignment="1">
      <alignment horizontal="center"/>
    </xf>
    <xf numFmtId="49" fontId="26" fillId="0" borderId="0" xfId="5" applyNumberFormat="1" applyFont="1" applyAlignment="1">
      <alignment horizontal="left"/>
    </xf>
    <xf numFmtId="0" fontId="27" fillId="0" borderId="0" xfId="6" applyFont="1" applyAlignment="1" applyProtection="1">
      <alignment horizontal="center"/>
    </xf>
    <xf numFmtId="0" fontId="28" fillId="0" borderId="0" xfId="5" applyFont="1"/>
    <xf numFmtId="0" fontId="29" fillId="0" borderId="0" xfId="5" applyFont="1"/>
    <xf numFmtId="0" fontId="20" fillId="0" borderId="0" xfId="6" applyFont="1" applyAlignment="1" applyProtection="1">
      <alignment horizontal="right"/>
    </xf>
    <xf numFmtId="0" fontId="22" fillId="0" borderId="0" xfId="6" applyAlignment="1" applyProtection="1">
      <alignment horizontal="center"/>
    </xf>
    <xf numFmtId="3" fontId="7" fillId="0" borderId="13" xfId="0" applyNumberFormat="1" applyFont="1" applyFill="1" applyBorder="1" applyProtection="1"/>
    <xf numFmtId="0" fontId="3" fillId="3" borderId="10" xfId="5" applyFill="1" applyBorder="1" applyAlignment="1">
      <alignment horizontal="center"/>
    </xf>
    <xf numFmtId="0" fontId="3" fillId="3" borderId="15" xfId="5" applyFill="1" applyBorder="1"/>
    <xf numFmtId="0" fontId="17" fillId="3" borderId="10" xfId="6" applyFont="1" applyFill="1" applyBorder="1" applyAlignment="1" applyProtection="1">
      <alignment horizontal="center"/>
    </xf>
    <xf numFmtId="0" fontId="31" fillId="3" borderId="15" xfId="7" applyFont="1" applyFill="1" applyBorder="1" applyAlignment="1" applyProtection="1"/>
    <xf numFmtId="0" fontId="33" fillId="3" borderId="10" xfId="6" applyFont="1" applyFill="1" applyBorder="1" applyAlignment="1" applyProtection="1">
      <alignment horizontal="center"/>
    </xf>
    <xf numFmtId="0" fontId="32" fillId="3" borderId="15" xfId="7" applyFont="1" applyFill="1" applyBorder="1" applyAlignment="1" applyProtection="1"/>
    <xf numFmtId="0" fontId="19" fillId="3" borderId="10" xfId="5" applyFont="1" applyFill="1" applyBorder="1" applyAlignment="1">
      <alignment horizontal="center"/>
    </xf>
    <xf numFmtId="49" fontId="26" fillId="3" borderId="15" xfId="5" applyNumberFormat="1" applyFont="1" applyFill="1" applyBorder="1" applyAlignment="1">
      <alignment horizontal="left"/>
    </xf>
    <xf numFmtId="0" fontId="27" fillId="3" borderId="10" xfId="6" applyFont="1" applyFill="1" applyBorder="1" applyAlignment="1" applyProtection="1">
      <alignment horizontal="center"/>
    </xf>
    <xf numFmtId="0" fontId="24" fillId="3" borderId="15" xfId="6" applyFont="1" applyFill="1" applyBorder="1" applyAlignment="1" applyProtection="1"/>
    <xf numFmtId="0" fontId="20" fillId="3" borderId="10" xfId="5" applyFont="1" applyFill="1" applyBorder="1" applyAlignment="1">
      <alignment horizontal="center"/>
    </xf>
    <xf numFmtId="0" fontId="25" fillId="3" borderId="10" xfId="6" quotePrefix="1" applyFont="1" applyFill="1" applyBorder="1" applyAlignment="1" applyProtection="1">
      <alignment horizontal="center"/>
    </xf>
    <xf numFmtId="0" fontId="25" fillId="3" borderId="15" xfId="6" applyFont="1" applyFill="1" applyBorder="1" applyAlignment="1" applyProtection="1"/>
    <xf numFmtId="0" fontId="3" fillId="3" borderId="3" xfId="5" applyFill="1" applyBorder="1"/>
    <xf numFmtId="0" fontId="20" fillId="2" borderId="7" xfId="5" applyFont="1" applyFill="1" applyBorder="1" applyAlignment="1">
      <alignment horizontal="center"/>
    </xf>
    <xf numFmtId="0" fontId="20" fillId="2" borderId="2" xfId="5" applyFont="1" applyFill="1" applyBorder="1"/>
    <xf numFmtId="0" fontId="21" fillId="2" borderId="12" xfId="5" applyFont="1" applyFill="1" applyBorder="1" applyAlignment="1">
      <alignment horizontal="center"/>
    </xf>
    <xf numFmtId="0" fontId="21" fillId="2" borderId="3" xfId="5" applyFont="1" applyFill="1" applyBorder="1"/>
    <xf numFmtId="0" fontId="30" fillId="0" borderId="0" xfId="7" applyAlignment="1" applyProtection="1">
      <alignment horizontal="left"/>
    </xf>
    <xf numFmtId="0" fontId="3" fillId="0" borderId="0" xfId="5" applyAlignment="1">
      <alignment horizontal="left"/>
    </xf>
    <xf numFmtId="0" fontId="34" fillId="0" borderId="0" xfId="5" applyFont="1"/>
    <xf numFmtId="0" fontId="35" fillId="0" borderId="0" xfId="5" applyFont="1"/>
    <xf numFmtId="0" fontId="36" fillId="0" borderId="0" xfId="7" applyFont="1" applyAlignment="1" applyProtection="1">
      <alignment horizontal="left"/>
    </xf>
    <xf numFmtId="0" fontId="37" fillId="0" borderId="0" xfId="5" applyFont="1" applyFill="1"/>
    <xf numFmtId="3" fontId="7" fillId="0" borderId="14" xfId="0" applyNumberFormat="1" applyFont="1" applyFill="1" applyBorder="1"/>
    <xf numFmtId="0" fontId="19" fillId="0" borderId="4" xfId="5" applyFont="1" applyBorder="1" applyAlignment="1">
      <alignment horizontal="left"/>
    </xf>
    <xf numFmtId="0" fontId="0" fillId="0" borderId="5" xfId="0" applyBorder="1"/>
    <xf numFmtId="0" fontId="9" fillId="0" borderId="1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8" fillId="0" borderId="8" xfId="0" applyFont="1" applyFill="1" applyBorder="1" applyAlignment="1" applyProtection="1">
      <alignment horizontal="left" wrapText="1"/>
    </xf>
    <xf numFmtId="0" fontId="8" fillId="0" borderId="9" xfId="0" applyFont="1" applyFill="1" applyBorder="1" applyAlignment="1" applyProtection="1">
      <alignment horizontal="left" wrapText="1"/>
    </xf>
    <xf numFmtId="0" fontId="1" fillId="0" borderId="0" xfId="5" applyFont="1"/>
    <xf numFmtId="0" fontId="0" fillId="0" borderId="9" xfId="0" applyBorder="1"/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9" fillId="0" borderId="10" xfId="0" applyFont="1" applyFill="1" applyBorder="1" applyAlignment="1"/>
    <xf numFmtId="0" fontId="9" fillId="0" borderId="12" xfId="0" applyFont="1" applyFill="1" applyBorder="1" applyAlignment="1"/>
    <xf numFmtId="0" fontId="9" fillId="0" borderId="13" xfId="0" applyFont="1" applyFill="1" applyBorder="1" applyAlignment="1"/>
    <xf numFmtId="0" fontId="19" fillId="3" borderId="12" xfId="5" applyFont="1" applyFill="1" applyBorder="1" applyAlignment="1">
      <alignment horizontal="center"/>
    </xf>
    <xf numFmtId="0" fontId="8" fillId="0" borderId="8" xfId="0" applyFont="1" applyFill="1" applyBorder="1" applyAlignment="1" applyProtection="1">
      <alignment wrapText="1"/>
    </xf>
    <xf numFmtId="0" fontId="8" fillId="0" borderId="9" xfId="0" applyFont="1" applyFill="1" applyBorder="1" applyAlignment="1" applyProtection="1">
      <alignment wrapText="1"/>
    </xf>
    <xf numFmtId="0" fontId="8" fillId="0" borderId="7" xfId="0" applyFont="1" applyFill="1" applyBorder="1" applyAlignment="1" applyProtection="1"/>
    <xf numFmtId="3" fontId="7" fillId="0" borderId="3" xfId="0" applyNumberFormat="1" applyFont="1" applyFill="1" applyBorder="1" applyAlignment="1"/>
    <xf numFmtId="3" fontId="8" fillId="0" borderId="13" xfId="0" applyNumberFormat="1" applyFont="1" applyFill="1" applyBorder="1" applyAlignment="1" applyProtection="1"/>
    <xf numFmtId="0" fontId="16" fillId="0" borderId="10" xfId="0" applyFont="1" applyBorder="1" applyAlignment="1"/>
    <xf numFmtId="1" fontId="7" fillId="0" borderId="8" xfId="0" applyNumberFormat="1" applyFont="1" applyFill="1" applyBorder="1"/>
    <xf numFmtId="0" fontId="7" fillId="0" borderId="3" xfId="0" applyFont="1" applyFill="1" applyBorder="1" applyAlignment="1"/>
    <xf numFmtId="0" fontId="8" fillId="0" borderId="8" xfId="0" applyFont="1" applyFill="1" applyBorder="1" applyAlignment="1" applyProtection="1"/>
    <xf numFmtId="9" fontId="13" fillId="0" borderId="1" xfId="0" applyNumberFormat="1" applyFont="1" applyFill="1" applyBorder="1"/>
    <xf numFmtId="0" fontId="13" fillId="0" borderId="1" xfId="0" applyFont="1" applyBorder="1" applyAlignment="1">
      <alignment wrapText="1"/>
    </xf>
    <xf numFmtId="0" fontId="9" fillId="0" borderId="8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8" fillId="0" borderId="8" xfId="0" applyFont="1" applyFill="1" applyBorder="1" applyAlignment="1" applyProtection="1">
      <alignment horizontal="left" wrapText="1"/>
    </xf>
    <xf numFmtId="0" fontId="19" fillId="0" borderId="5" xfId="5" applyFont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8" fillId="0" borderId="8" xfId="0" applyFont="1" applyFill="1" applyBorder="1" applyAlignment="1" applyProtection="1">
      <alignment horizontal="left" wrapText="1"/>
    </xf>
    <xf numFmtId="0" fontId="14" fillId="0" borderId="1" xfId="0" applyNumberFormat="1" applyFont="1" applyBorder="1"/>
    <xf numFmtId="0" fontId="2" fillId="0" borderId="0" xfId="11"/>
    <xf numFmtId="0" fontId="0" fillId="0" borderId="8" xfId="0" applyBorder="1"/>
    <xf numFmtId="0" fontId="0" fillId="0" borderId="14" xfId="0" applyBorder="1"/>
    <xf numFmtId="0" fontId="0" fillId="0" borderId="11" xfId="0" applyBorder="1"/>
    <xf numFmtId="3" fontId="7" fillId="0" borderId="8" xfId="2" applyNumberFormat="1" applyFont="1" applyFill="1" applyBorder="1"/>
    <xf numFmtId="0" fontId="8" fillId="0" borderId="0" xfId="1" applyFont="1" applyFill="1" applyProtection="1"/>
    <xf numFmtId="3" fontId="40" fillId="0" borderId="11" xfId="0" applyNumberFormat="1" applyFont="1" applyBorder="1"/>
    <xf numFmtId="3" fontId="13" fillId="0" borderId="0" xfId="0" applyNumberFormat="1" applyFont="1"/>
    <xf numFmtId="0" fontId="9" fillId="0" borderId="8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6" xfId="2" applyFont="1" applyFill="1" applyBorder="1"/>
    <xf numFmtId="0" fontId="9" fillId="0" borderId="8" xfId="2" applyFont="1" applyFill="1" applyBorder="1"/>
    <xf numFmtId="0" fontId="9" fillId="0" borderId="9" xfId="2" applyFont="1" applyFill="1" applyBorder="1"/>
    <xf numFmtId="3" fontId="7" fillId="0" borderId="7" xfId="2" applyNumberFormat="1" applyFont="1" applyFill="1" applyBorder="1"/>
    <xf numFmtId="3" fontId="7" fillId="0" borderId="9" xfId="2" applyNumberFormat="1" applyFont="1" applyFill="1" applyBorder="1"/>
    <xf numFmtId="0" fontId="9" fillId="0" borderId="7" xfId="2" applyFont="1" applyFill="1" applyBorder="1"/>
    <xf numFmtId="3" fontId="6" fillId="0" borderId="10" xfId="1" applyNumberFormat="1" applyFont="1" applyFill="1" applyBorder="1" applyAlignment="1" applyProtection="1"/>
    <xf numFmtId="0" fontId="9" fillId="0" borderId="4" xfId="0" applyFont="1" applyFill="1" applyBorder="1" applyAlignment="1"/>
    <xf numFmtId="0" fontId="7" fillId="0" borderId="12" xfId="0" applyFont="1" applyFill="1" applyBorder="1" applyAlignment="1"/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" fontId="0" fillId="0" borderId="0" xfId="0" applyNumberFormat="1"/>
    <xf numFmtId="4" fontId="16" fillId="0" borderId="7" xfId="0" applyNumberFormat="1" applyFont="1" applyBorder="1" applyAlignment="1">
      <alignment horizontal="left"/>
    </xf>
    <xf numFmtId="9" fontId="14" fillId="0" borderId="1" xfId="15" applyNumberFormat="1" applyFont="1" applyBorder="1"/>
    <xf numFmtId="0" fontId="9" fillId="0" borderId="8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8" fillId="0" borderId="8" xfId="0" applyFont="1" applyFill="1" applyBorder="1" applyAlignment="1" applyProtection="1">
      <alignment horizontal="left" wrapText="1"/>
    </xf>
    <xf numFmtId="0" fontId="9" fillId="0" borderId="4" xfId="2" applyFont="1" applyFill="1" applyBorder="1"/>
    <xf numFmtId="0" fontId="0" fillId="0" borderId="13" xfId="0" applyBorder="1"/>
    <xf numFmtId="0" fontId="9" fillId="0" borderId="7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4" fontId="7" fillId="0" borderId="0" xfId="0" applyNumberFormat="1" applyFont="1" applyFill="1" applyBorder="1"/>
    <xf numFmtId="0" fontId="9" fillId="0" borderId="8" xfId="0" applyFont="1" applyFill="1" applyBorder="1"/>
    <xf numFmtId="0" fontId="7" fillId="0" borderId="13" xfId="0" applyFont="1" applyFill="1" applyBorder="1"/>
    <xf numFmtId="0" fontId="30" fillId="0" borderId="5" xfId="7" applyBorder="1" applyAlignment="1" applyProtection="1">
      <alignment horizontal="left"/>
    </xf>
    <xf numFmtId="0" fontId="3" fillId="0" borderId="5" xfId="5" applyBorder="1" applyAlignment="1">
      <alignment horizontal="left"/>
    </xf>
    <xf numFmtId="0" fontId="9" fillId="0" borderId="13" xfId="2" applyFont="1" applyFill="1" applyBorder="1"/>
    <xf numFmtId="4" fontId="9" fillId="0" borderId="0" xfId="0" applyNumberFormat="1" applyFont="1" applyBorder="1" applyAlignment="1">
      <alignment horizontal="left"/>
    </xf>
    <xf numFmtId="3" fontId="40" fillId="0" borderId="0" xfId="0" applyNumberFormat="1" applyFont="1" applyFill="1" applyBorder="1" applyProtection="1"/>
    <xf numFmtId="3" fontId="40" fillId="0" borderId="0" xfId="0" applyNumberFormat="1" applyFont="1"/>
    <xf numFmtId="3" fontId="17" fillId="0" borderId="13" xfId="0" applyNumberFormat="1" applyFont="1" applyFill="1" applyBorder="1" applyProtection="1"/>
    <xf numFmtId="3" fontId="42" fillId="0" borderId="0" xfId="0" applyNumberFormat="1" applyFont="1" applyFill="1" applyBorder="1" applyAlignment="1" applyProtection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" fontId="43" fillId="0" borderId="0" xfId="0" applyNumberFormat="1" applyFont="1"/>
    <xf numFmtId="0" fontId="0" fillId="0" borderId="0" xfId="0" applyAlignment="1">
      <alignment horizontal="left"/>
    </xf>
    <xf numFmtId="9" fontId="0" fillId="0" borderId="0" xfId="15" applyFont="1"/>
    <xf numFmtId="3" fontId="40" fillId="0" borderId="0" xfId="0" applyNumberFormat="1" applyFont="1" applyBorder="1"/>
    <xf numFmtId="0" fontId="40" fillId="0" borderId="0" xfId="0" applyFont="1"/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40" fillId="0" borderId="7" xfId="0" applyFont="1" applyBorder="1"/>
    <xf numFmtId="0" fontId="40" fillId="0" borderId="10" xfId="0" applyFont="1" applyBorder="1"/>
    <xf numFmtId="0" fontId="40" fillId="0" borderId="11" xfId="0" applyFont="1" applyBorder="1"/>
    <xf numFmtId="0" fontId="17" fillId="0" borderId="12" xfId="0" applyFont="1" applyBorder="1"/>
    <xf numFmtId="0" fontId="17" fillId="0" borderId="13" xfId="0" applyFont="1" applyBorder="1"/>
    <xf numFmtId="3" fontId="40" fillId="0" borderId="10" xfId="0" applyNumberFormat="1" applyFont="1" applyBorder="1"/>
    <xf numFmtId="3" fontId="17" fillId="0" borderId="13" xfId="0" applyNumberFormat="1" applyFont="1" applyBorder="1"/>
    <xf numFmtId="1" fontId="7" fillId="0" borderId="9" xfId="0" applyNumberFormat="1" applyFont="1" applyFill="1" applyBorder="1"/>
    <xf numFmtId="1" fontId="7" fillId="0" borderId="11" xfId="0" applyNumberFormat="1" applyFont="1" applyFill="1" applyBorder="1"/>
    <xf numFmtId="3" fontId="7" fillId="0" borderId="11" xfId="0" applyNumberFormat="1" applyFont="1" applyFill="1" applyBorder="1" applyProtection="1"/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8" fillId="0" borderId="8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wrapText="1"/>
    </xf>
    <xf numFmtId="3" fontId="40" fillId="0" borderId="7" xfId="0" applyNumberFormat="1" applyFont="1" applyBorder="1"/>
    <xf numFmtId="3" fontId="40" fillId="0" borderId="0" xfId="0" applyNumberFormat="1" applyFont="1" applyFill="1"/>
    <xf numFmtId="3" fontId="17" fillId="0" borderId="12" xfId="0" applyNumberFormat="1" applyFont="1" applyBorder="1"/>
    <xf numFmtId="0" fontId="40" fillId="0" borderId="0" xfId="0" applyFont="1" applyBorder="1"/>
    <xf numFmtId="3" fontId="0" fillId="0" borderId="0" xfId="0" applyNumberFormat="1" applyBorder="1"/>
    <xf numFmtId="3" fontId="8" fillId="0" borderId="8" xfId="0" applyNumberFormat="1" applyFont="1" applyFill="1" applyBorder="1" applyAlignment="1" applyProtection="1">
      <alignment wrapText="1"/>
    </xf>
    <xf numFmtId="3" fontId="8" fillId="0" borderId="0" xfId="0" applyNumberFormat="1" applyFont="1" applyFill="1" applyBorder="1" applyAlignment="1" applyProtection="1">
      <alignment wrapText="1"/>
    </xf>
    <xf numFmtId="3" fontId="9" fillId="0" borderId="0" xfId="0" applyNumberFormat="1" applyFont="1" applyFill="1" applyBorder="1" applyAlignment="1"/>
    <xf numFmtId="3" fontId="9" fillId="0" borderId="0" xfId="0" applyNumberFormat="1" applyFont="1" applyFill="1" applyBorder="1" applyAlignment="1">
      <alignment horizontal="left"/>
    </xf>
    <xf numFmtId="3" fontId="9" fillId="0" borderId="4" xfId="2" applyNumberFormat="1" applyFont="1" applyFill="1" applyBorder="1"/>
    <xf numFmtId="3" fontId="9" fillId="0" borderId="5" xfId="2" applyNumberFormat="1" applyFont="1" applyFill="1" applyBorder="1"/>
    <xf numFmtId="3" fontId="0" fillId="0" borderId="13" xfId="0" applyNumberFormat="1" applyBorder="1"/>
    <xf numFmtId="3" fontId="8" fillId="0" borderId="8" xfId="0" applyNumberFormat="1" applyFont="1" applyFill="1" applyBorder="1" applyAlignment="1" applyProtection="1"/>
    <xf numFmtId="0" fontId="9" fillId="0" borderId="1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3" fontId="7" fillId="0" borderId="8" xfId="0" applyNumberFormat="1" applyFont="1" applyFill="1" applyBorder="1" applyProtection="1"/>
    <xf numFmtId="0" fontId="7" fillId="0" borderId="8" xfId="0" applyFont="1" applyFill="1" applyBorder="1"/>
    <xf numFmtId="3" fontId="9" fillId="0" borderId="6" xfId="2" applyNumberFormat="1" applyFont="1" applyFill="1" applyBorder="1"/>
    <xf numFmtId="0" fontId="9" fillId="0" borderId="11" xfId="2" applyFont="1" applyFill="1" applyBorder="1"/>
    <xf numFmtId="3" fontId="17" fillId="0" borderId="14" xfId="0" applyNumberFormat="1" applyFont="1" applyBorder="1"/>
    <xf numFmtId="0" fontId="17" fillId="0" borderId="14" xfId="0" applyFont="1" applyBorder="1"/>
    <xf numFmtId="3" fontId="13" fillId="0" borderId="4" xfId="0" applyNumberFormat="1" applyFont="1" applyBorder="1"/>
    <xf numFmtId="3" fontId="14" fillId="0" borderId="4" xfId="0" applyNumberFormat="1" applyFont="1" applyBorder="1"/>
    <xf numFmtId="3" fontId="13" fillId="0" borderId="1" xfId="2" applyNumberFormat="1" applyFont="1" applyFill="1" applyBorder="1"/>
    <xf numFmtId="3" fontId="14" fillId="0" borderId="1" xfId="2" applyNumberFormat="1" applyFont="1" applyFill="1" applyBorder="1"/>
    <xf numFmtId="9" fontId="14" fillId="0" borderId="1" xfId="0" applyNumberFormat="1" applyFont="1" applyFill="1" applyBorder="1"/>
    <xf numFmtId="0" fontId="40" fillId="0" borderId="5" xfId="0" applyFont="1" applyBorder="1"/>
    <xf numFmtId="0" fontId="0" fillId="0" borderId="6" xfId="0" applyBorder="1"/>
    <xf numFmtId="1" fontId="40" fillId="0" borderId="0" xfId="0" applyNumberFormat="1" applyFont="1" applyBorder="1"/>
    <xf numFmtId="1" fontId="17" fillId="0" borderId="0" xfId="0" applyNumberFormat="1" applyFont="1" applyBorder="1"/>
    <xf numFmtId="0" fontId="9" fillId="0" borderId="9" xfId="0" applyFont="1" applyFill="1" applyBorder="1" applyAlignment="1"/>
    <xf numFmtId="0" fontId="9" fillId="0" borderId="14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10" fontId="7" fillId="0" borderId="11" xfId="2" applyNumberFormat="1" applyFont="1" applyFill="1" applyBorder="1"/>
    <xf numFmtId="3" fontId="17" fillId="0" borderId="11" xfId="0" applyNumberFormat="1" applyFont="1" applyBorder="1"/>
    <xf numFmtId="1" fontId="43" fillId="0" borderId="1" xfId="0" applyNumberFormat="1" applyFont="1" applyFill="1" applyBorder="1"/>
    <xf numFmtId="3" fontId="14" fillId="0" borderId="1" xfId="0" applyNumberFormat="1" applyFont="1" applyFill="1" applyBorder="1"/>
    <xf numFmtId="164" fontId="7" fillId="0" borderId="11" xfId="15" applyNumberFormat="1" applyFont="1" applyFill="1" applyBorder="1"/>
    <xf numFmtId="3" fontId="7" fillId="0" borderId="0" xfId="0" applyNumberFormat="1" applyFont="1"/>
    <xf numFmtId="3" fontId="7" fillId="0" borderId="11" xfId="0" applyNumberFormat="1" applyFont="1" applyBorder="1"/>
    <xf numFmtId="3" fontId="13" fillId="0" borderId="4" xfId="0" applyNumberFormat="1" applyFont="1" applyFill="1" applyBorder="1"/>
    <xf numFmtId="0" fontId="0" fillId="0" borderId="4" xfId="0" applyBorder="1"/>
    <xf numFmtId="0" fontId="9" fillId="0" borderId="1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8" fillId="0" borderId="8" xfId="0" applyFont="1" applyFill="1" applyBorder="1" applyAlignment="1" applyProtection="1">
      <alignment horizontal="left" wrapText="1"/>
    </xf>
    <xf numFmtId="0" fontId="9" fillId="0" borderId="5" xfId="2" applyFont="1" applyFill="1" applyBorder="1" applyAlignment="1">
      <alignment horizontal="left"/>
    </xf>
    <xf numFmtId="0" fontId="9" fillId="0" borderId="6" xfId="2" applyFont="1" applyFill="1" applyBorder="1" applyAlignment="1">
      <alignment horizontal="left"/>
    </xf>
    <xf numFmtId="0" fontId="9" fillId="0" borderId="9" xfId="2" applyFont="1" applyFill="1" applyBorder="1" applyAlignment="1">
      <alignment horizontal="left"/>
    </xf>
    <xf numFmtId="0" fontId="9" fillId="0" borderId="8" xfId="2" applyFont="1" applyFill="1" applyBorder="1" applyAlignment="1">
      <alignment horizontal="left"/>
    </xf>
    <xf numFmtId="0" fontId="9" fillId="0" borderId="13" xfId="2" applyFont="1" applyFill="1" applyBorder="1" applyAlignment="1">
      <alignment horizontal="left"/>
    </xf>
    <xf numFmtId="0" fontId="9" fillId="0" borderId="14" xfId="2" applyFont="1" applyFill="1" applyBorder="1"/>
    <xf numFmtId="3" fontId="0" fillId="0" borderId="8" xfId="0" applyNumberFormat="1" applyBorder="1"/>
    <xf numFmtId="3" fontId="9" fillId="0" borderId="14" xfId="0" applyNumberFormat="1" applyFont="1" applyFill="1" applyBorder="1" applyProtection="1"/>
    <xf numFmtId="1" fontId="9" fillId="0" borderId="13" xfId="0" applyNumberFormat="1" applyFont="1" applyFill="1" applyBorder="1"/>
    <xf numFmtId="1" fontId="9" fillId="0" borderId="14" xfId="0" applyNumberFormat="1" applyFont="1" applyFill="1" applyBorder="1"/>
    <xf numFmtId="0" fontId="17" fillId="0" borderId="4" xfId="0" applyFont="1" applyBorder="1"/>
    <xf numFmtId="166" fontId="7" fillId="0" borderId="0" xfId="2" applyNumberFormat="1" applyFont="1" applyFill="1" applyBorder="1"/>
    <xf numFmtId="165" fontId="9" fillId="0" borderId="0" xfId="2" applyNumberFormat="1" applyFont="1" applyFill="1" applyBorder="1"/>
    <xf numFmtId="0" fontId="14" fillId="0" borderId="1" xfId="0" applyFont="1" applyBorder="1" applyAlignment="1">
      <alignment horizontal="left"/>
    </xf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1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11" xfId="0" applyFont="1" applyBorder="1" applyAlignment="1">
      <alignment horizontal="left" wrapText="1"/>
    </xf>
    <xf numFmtId="0" fontId="14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8" fillId="0" borderId="7" xfId="0" applyFont="1" applyFill="1" applyBorder="1" applyAlignment="1" applyProtection="1">
      <alignment horizontal="left" wrapText="1"/>
    </xf>
    <xf numFmtId="0" fontId="8" fillId="0" borderId="8" xfId="0" applyFont="1" applyFill="1" applyBorder="1" applyAlignment="1" applyProtection="1">
      <alignment horizontal="left" wrapText="1"/>
    </xf>
  </cellXfs>
  <cellStyles count="16">
    <cellStyle name="Hyperlänk" xfId="7" builtinId="8"/>
    <cellStyle name="Hyperlänk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10" xr:uid="{00000000-0005-0000-0000-000005000000}"/>
    <cellStyle name="Normal 4" xfId="3" xr:uid="{00000000-0005-0000-0000-000006000000}"/>
    <cellStyle name="Normal 4 2" xfId="11" xr:uid="{00000000-0005-0000-0000-000007000000}"/>
    <cellStyle name="Normal 5" xfId="4" xr:uid="{00000000-0005-0000-0000-000008000000}"/>
    <cellStyle name="Normal 5 2" xfId="12" xr:uid="{00000000-0005-0000-0000-000009000000}"/>
    <cellStyle name="Normal 6" xfId="5" xr:uid="{00000000-0005-0000-0000-00000A000000}"/>
    <cellStyle name="Normal 6 2" xfId="13" xr:uid="{00000000-0005-0000-0000-00000B000000}"/>
    <cellStyle name="Normal 7" xfId="9" xr:uid="{00000000-0005-0000-0000-00000C000000}"/>
    <cellStyle name="Normal 8" xfId="8" xr:uid="{00000000-0005-0000-0000-00000D000000}"/>
    <cellStyle name="Normal 9" xfId="14" xr:uid="{00000000-0005-0000-0000-00000E000000}"/>
    <cellStyle name="Procent" xfId="1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sv-SE" sz="1200"/>
              <a:t>Miljöekonomiskt profil, andel av växthusgaser 2023 &amp; 2024</a:t>
            </a:r>
            <a:r>
              <a:rPr lang="sv-SE" sz="1200" baseline="0"/>
              <a:t> samt andel av förädlingsvärde och sysselsatta 2023, per aggregerad Näringsgren (SNI 2007)</a:t>
            </a:r>
            <a:endParaRPr lang="sv-SE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506781958151092"/>
          <c:y val="0.12154338597989979"/>
          <c:w val="0.4402022817703673"/>
          <c:h val="0.7905817858513009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'1 Profil'!$B$22</c:f>
              <c:strCache>
                <c:ptCount val="1"/>
                <c:pt idx="0">
                  <c:v>Växthusgasutsläpp 2023</c:v>
                </c:pt>
              </c:strCache>
            </c:strRef>
          </c:tx>
          <c:invertIfNegative val="0"/>
          <c:cat>
            <c:strRef>
              <c:f>'1 Profil'!$A$23:$A$31</c:f>
              <c:strCache>
                <c:ptCount val="9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organisationer*</c:v>
                </c:pt>
              </c:strCache>
            </c:strRef>
          </c:cat>
          <c:val>
            <c:numRef>
              <c:f>'1 Profil'!$B$23:$B$31</c:f>
              <c:numCache>
                <c:formatCode>0%</c:formatCode>
                <c:ptCount val="9"/>
                <c:pt idx="0">
                  <c:v>0.16021842997038563</c:v>
                </c:pt>
                <c:pt idx="1">
                  <c:v>1.6487041306055539E-2</c:v>
                </c:pt>
                <c:pt idx="2">
                  <c:v>0.28061699755066544</c:v>
                </c:pt>
                <c:pt idx="3">
                  <c:v>0.13550960598830511</c:v>
                </c:pt>
                <c:pt idx="4">
                  <c:v>3.3532251093302164E-2</c:v>
                </c:pt>
                <c:pt idx="5">
                  <c:v>0.16134003975170416</c:v>
                </c:pt>
                <c:pt idx="6">
                  <c:v>5.7073236104873339E-2</c:v>
                </c:pt>
                <c:pt idx="7">
                  <c:v>6.4619015826107035E-3</c:v>
                </c:pt>
                <c:pt idx="8">
                  <c:v>0.14876049665209809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C-48EF-8CA5-AB725768953C}"/>
            </c:ext>
          </c:extLst>
        </c:ser>
        <c:ser>
          <c:idx val="1"/>
          <c:order val="1"/>
          <c:tx>
            <c:strRef>
              <c:f>'1 Profil'!$C$22</c:f>
              <c:strCache>
                <c:ptCount val="1"/>
                <c:pt idx="0">
                  <c:v>Växthusgasutsläpp 2024</c:v>
                </c:pt>
              </c:strCache>
            </c:strRef>
          </c:tx>
          <c:invertIfNegative val="0"/>
          <c:cat>
            <c:strRef>
              <c:f>'1 Profil'!$A$23:$A$31</c:f>
              <c:strCache>
                <c:ptCount val="9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organisationer*</c:v>
                </c:pt>
              </c:strCache>
            </c:strRef>
          </c:cat>
          <c:val>
            <c:numRef>
              <c:f>'1 Profil'!$C$23:$C$31</c:f>
              <c:numCache>
                <c:formatCode>0%</c:formatCode>
                <c:ptCount val="9"/>
                <c:pt idx="0">
                  <c:v>0.15758536330509354</c:v>
                </c:pt>
                <c:pt idx="1">
                  <c:v>1.6133654984918786E-2</c:v>
                </c:pt>
                <c:pt idx="2">
                  <c:v>0.26170224868667175</c:v>
                </c:pt>
                <c:pt idx="3">
                  <c:v>0.12518071758278412</c:v>
                </c:pt>
                <c:pt idx="4">
                  <c:v>4.1974203001040412E-2</c:v>
                </c:pt>
                <c:pt idx="5">
                  <c:v>0.16401749642426725</c:v>
                </c:pt>
                <c:pt idx="6">
                  <c:v>6.1647880932946042E-2</c:v>
                </c:pt>
                <c:pt idx="7">
                  <c:v>7.0203795418975401E-3</c:v>
                </c:pt>
                <c:pt idx="8">
                  <c:v>0.16473805554038082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EC-48EF-8CA5-AB725768953C}"/>
            </c:ext>
          </c:extLst>
        </c:ser>
        <c:ser>
          <c:idx val="0"/>
          <c:order val="2"/>
          <c:tx>
            <c:strRef>
              <c:f>'1 Profil'!$D$22</c:f>
              <c:strCache>
                <c:ptCount val="1"/>
                <c:pt idx="0">
                  <c:v>Förädlingsvärde 2023</c:v>
                </c:pt>
              </c:strCache>
            </c:strRef>
          </c:tx>
          <c:invertIfNegative val="0"/>
          <c:cat>
            <c:strRef>
              <c:f>'1 Profil'!$A$23:$A$31</c:f>
              <c:strCache>
                <c:ptCount val="9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organisationer*</c:v>
                </c:pt>
              </c:strCache>
            </c:strRef>
          </c:cat>
          <c:val>
            <c:numRef>
              <c:f>'1 Profil'!$D$23:$D$31</c:f>
              <c:numCache>
                <c:formatCode>0%</c:formatCode>
                <c:ptCount val="9"/>
                <c:pt idx="0">
                  <c:v>1.1289190552673727E-2</c:v>
                </c:pt>
                <c:pt idx="1">
                  <c:v>4.6775480507746225E-3</c:v>
                </c:pt>
                <c:pt idx="2">
                  <c:v>0.13257299100605743</c:v>
                </c:pt>
                <c:pt idx="3">
                  <c:v>2.0096271338311187E-2</c:v>
                </c:pt>
                <c:pt idx="4">
                  <c:v>5.7880060628767369E-2</c:v>
                </c:pt>
                <c:pt idx="5">
                  <c:v>3.4788184857329346E-2</c:v>
                </c:pt>
                <c:pt idx="6">
                  <c:v>0.43840718719929278</c:v>
                </c:pt>
                <c:pt idx="7">
                  <c:v>0.18327819722660349</c:v>
                </c:pt>
                <c:pt idx="8">
                  <c:v>1.1381870992954598E-2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EC-48EF-8CA5-AB725768953C}"/>
            </c:ext>
          </c:extLst>
        </c:ser>
        <c:ser>
          <c:idx val="2"/>
          <c:order val="3"/>
          <c:tx>
            <c:strRef>
              <c:f>'1 Profil'!$E$22</c:f>
              <c:strCache>
                <c:ptCount val="1"/>
                <c:pt idx="0">
                  <c:v>Sysselsatta 2023</c:v>
                </c:pt>
              </c:strCache>
            </c:strRef>
          </c:tx>
          <c:invertIfNegative val="0"/>
          <c:cat>
            <c:strRef>
              <c:f>'1 Profil'!$A$23:$A$31</c:f>
              <c:strCache>
                <c:ptCount val="9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organisationer*</c:v>
                </c:pt>
              </c:strCache>
            </c:strRef>
          </c:cat>
          <c:val>
            <c:numRef>
              <c:f>'1 Profil'!$E$23:$E$31</c:f>
              <c:numCache>
                <c:formatCode>0%</c:formatCode>
                <c:ptCount val="9"/>
                <c:pt idx="0">
                  <c:v>2.5356750823271129E-2</c:v>
                </c:pt>
                <c:pt idx="1">
                  <c:v>1.9758507135016466E-3</c:v>
                </c:pt>
                <c:pt idx="2">
                  <c:v>0.10506769118185144</c:v>
                </c:pt>
                <c:pt idx="3">
                  <c:v>1.1489206000731797E-2</c:v>
                </c:pt>
                <c:pt idx="4">
                  <c:v>7.226491035492133E-2</c:v>
                </c:pt>
                <c:pt idx="5">
                  <c:v>4.3926088547383828E-2</c:v>
                </c:pt>
                <c:pt idx="6">
                  <c:v>0.43611416026344674</c:v>
                </c:pt>
                <c:pt idx="7">
                  <c:v>0.28144895718990121</c:v>
                </c:pt>
                <c:pt idx="8">
                  <c:v>2.2356384924990851E-2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EC-48EF-8CA5-AB7257689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890624"/>
        <c:axId val="308892416"/>
      </c:barChart>
      <c:catAx>
        <c:axId val="308890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308892416"/>
        <c:crosses val="autoZero"/>
        <c:auto val="1"/>
        <c:lblAlgn val="ctr"/>
        <c:lblOffset val="100"/>
        <c:noMultiLvlLbl val="0"/>
      </c:catAx>
      <c:valAx>
        <c:axId val="308892416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308890624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7111553889815043"/>
          <c:y val="0.25998692467102452"/>
          <c:w val="0.22888446110184954"/>
          <c:h val="0.43382281137230233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sz="1100" b="1" i="0" baseline="0">
                <a:effectLst/>
              </a:rPr>
              <a:t>Förbränning av bränslen, andel biobränslen per a</a:t>
            </a:r>
            <a:r>
              <a:rPr lang="sv-SE" sz="1100" b="1" i="0" u="none" strike="noStrike" baseline="0">
                <a:effectLst/>
              </a:rPr>
              <a:t>ggregerad Näringsgren SNI 2007,</a:t>
            </a:r>
            <a:r>
              <a:rPr lang="sv-SE" sz="1100" b="1" i="0" baseline="0">
                <a:effectLst/>
              </a:rPr>
              <a:t> 2008-2024</a:t>
            </a:r>
            <a:endParaRPr lang="sv-SE" sz="1100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39842843805598127"/>
          <c:y val="0.12319535112695992"/>
          <c:w val="0.5147843365216932"/>
          <c:h val="0.79107555846807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 Bränslen'!$C$5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Bränslen'!$C$6:$C$15</c:f>
              <c:numCache>
                <c:formatCode>0.0%</c:formatCode>
                <c:ptCount val="10"/>
                <c:pt idx="0">
                  <c:v>0.15345019990801759</c:v>
                </c:pt>
                <c:pt idx="1">
                  <c:v>5.9522133591266768E-3</c:v>
                </c:pt>
                <c:pt idx="2">
                  <c:v>0.57465834932588034</c:v>
                </c:pt>
                <c:pt idx="3">
                  <c:v>0.64835392128951919</c:v>
                </c:pt>
                <c:pt idx="4">
                  <c:v>2.7345551238521955E-2</c:v>
                </c:pt>
                <c:pt idx="5">
                  <c:v>1.9218710790021014E-2</c:v>
                </c:pt>
                <c:pt idx="6">
                  <c:v>5.0559608000495436E-2</c:v>
                </c:pt>
                <c:pt idx="7">
                  <c:v>0.13064725955697803</c:v>
                </c:pt>
                <c:pt idx="8">
                  <c:v>0.25692139809230224</c:v>
                </c:pt>
                <c:pt idx="9">
                  <c:v>0.38968958329977843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C-4D9A-A476-3C9BBFFFF438}"/>
            </c:ext>
          </c:extLst>
        </c:ser>
        <c:ser>
          <c:idx val="1"/>
          <c:order val="1"/>
          <c:tx>
            <c:strRef>
              <c:f>'3 Bränslen'!$D$5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Bränslen'!$D$6:$D$15</c:f>
              <c:numCache>
                <c:formatCode>0.0%</c:formatCode>
                <c:ptCount val="10"/>
                <c:pt idx="0">
                  <c:v>0.12277783099741338</c:v>
                </c:pt>
                <c:pt idx="1">
                  <c:v>9.4454571386193495E-3</c:v>
                </c:pt>
                <c:pt idx="2">
                  <c:v>0.60492387449054685</c:v>
                </c:pt>
                <c:pt idx="3">
                  <c:v>0.62870066016328519</c:v>
                </c:pt>
                <c:pt idx="4">
                  <c:v>4.2283702918266143E-2</c:v>
                </c:pt>
                <c:pt idx="5">
                  <c:v>2.5112393893465812E-2</c:v>
                </c:pt>
                <c:pt idx="6">
                  <c:v>5.1885522162299302E-2</c:v>
                </c:pt>
                <c:pt idx="7">
                  <c:v>0.21588441419221854</c:v>
                </c:pt>
                <c:pt idx="8">
                  <c:v>0.27006739481179481</c:v>
                </c:pt>
                <c:pt idx="9">
                  <c:v>0.40791417393865864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C-4D9A-A476-3C9BBFFFF438}"/>
            </c:ext>
          </c:extLst>
        </c:ser>
        <c:ser>
          <c:idx val="2"/>
          <c:order val="2"/>
          <c:tx>
            <c:strRef>
              <c:f>'3 Bränslen'!$E$5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Bränslen'!$E$6:$E$15</c:f>
              <c:numCache>
                <c:formatCode>0.0%</c:formatCode>
                <c:ptCount val="10"/>
                <c:pt idx="0">
                  <c:v>0.13501789821264576</c:v>
                </c:pt>
                <c:pt idx="1">
                  <c:v>7.6275480253479465E-3</c:v>
                </c:pt>
                <c:pt idx="2">
                  <c:v>0.59567930764632826</c:v>
                </c:pt>
                <c:pt idx="3">
                  <c:v>0.58902537320689896</c:v>
                </c:pt>
                <c:pt idx="4">
                  <c:v>4.5884204181461746E-2</c:v>
                </c:pt>
                <c:pt idx="5">
                  <c:v>2.8527206979752202E-2</c:v>
                </c:pt>
                <c:pt idx="6">
                  <c:v>5.0638766006276204E-2</c:v>
                </c:pt>
                <c:pt idx="7">
                  <c:v>0.18545721843326121</c:v>
                </c:pt>
                <c:pt idx="8">
                  <c:v>0.27510286860818001</c:v>
                </c:pt>
                <c:pt idx="9">
                  <c:v>0.40801241945204719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2C-4D9A-A476-3C9BBFFFF438}"/>
            </c:ext>
          </c:extLst>
        </c:ser>
        <c:ser>
          <c:idx val="3"/>
          <c:order val="3"/>
          <c:tx>
            <c:strRef>
              <c:f>'3 Bränslen'!$F$5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Bränslen'!$F$6:$F$15</c:f>
              <c:numCache>
                <c:formatCode>0.0%</c:formatCode>
                <c:ptCount val="10"/>
                <c:pt idx="0">
                  <c:v>0.1448431838598459</c:v>
                </c:pt>
                <c:pt idx="1">
                  <c:v>9.790424208544677E-3</c:v>
                </c:pt>
                <c:pt idx="2">
                  <c:v>0.60204489610382828</c:v>
                </c:pt>
                <c:pt idx="3">
                  <c:v>0.63338261231600124</c:v>
                </c:pt>
                <c:pt idx="4">
                  <c:v>5.3231615890368782E-2</c:v>
                </c:pt>
                <c:pt idx="5">
                  <c:v>4.4044486574921458E-2</c:v>
                </c:pt>
                <c:pt idx="6">
                  <c:v>6.8434683328906315E-2</c:v>
                </c:pt>
                <c:pt idx="7">
                  <c:v>0.22264084434834289</c:v>
                </c:pt>
                <c:pt idx="8">
                  <c:v>0.29213756011293979</c:v>
                </c:pt>
                <c:pt idx="9">
                  <c:v>0.422767606420835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2C-4D9A-A476-3C9BBFFFF438}"/>
            </c:ext>
          </c:extLst>
        </c:ser>
        <c:ser>
          <c:idx val="4"/>
          <c:order val="4"/>
          <c:tx>
            <c:strRef>
              <c:f>'3 Bränslen'!$G$5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Bränslen'!$G$6:$G$15</c:f>
              <c:numCache>
                <c:formatCode>0.0%</c:formatCode>
                <c:ptCount val="10"/>
                <c:pt idx="0">
                  <c:v>0.15949825285925737</c:v>
                </c:pt>
                <c:pt idx="1">
                  <c:v>1.5399638329427793E-2</c:v>
                </c:pt>
                <c:pt idx="2">
                  <c:v>0.60808602157915148</c:v>
                </c:pt>
                <c:pt idx="3">
                  <c:v>0.6764241789648755</c:v>
                </c:pt>
                <c:pt idx="4">
                  <c:v>6.0949840895463021E-2</c:v>
                </c:pt>
                <c:pt idx="5">
                  <c:v>6.5143545376869325E-2</c:v>
                </c:pt>
                <c:pt idx="6">
                  <c:v>8.9488965836203471E-2</c:v>
                </c:pt>
                <c:pt idx="7">
                  <c:v>0.22162868489948437</c:v>
                </c:pt>
                <c:pt idx="8">
                  <c:v>0.29764940468387391</c:v>
                </c:pt>
                <c:pt idx="9">
                  <c:v>0.44727792917914722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2C-4D9A-A476-3C9BBFFFF438}"/>
            </c:ext>
          </c:extLst>
        </c:ser>
        <c:ser>
          <c:idx val="5"/>
          <c:order val="5"/>
          <c:tx>
            <c:strRef>
              <c:f>'3 Bränslen'!$H$5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Bränslen'!$H$6:$H$15</c:f>
              <c:numCache>
                <c:formatCode>0.0%</c:formatCode>
                <c:ptCount val="10"/>
                <c:pt idx="0">
                  <c:v>0.17149115862212747</c:v>
                </c:pt>
                <c:pt idx="1">
                  <c:v>2.4883249257967695E-2</c:v>
                </c:pt>
                <c:pt idx="2">
                  <c:v>0.62866636359914407</c:v>
                </c:pt>
                <c:pt idx="3">
                  <c:v>0.68502257709276759</c:v>
                </c:pt>
                <c:pt idx="4">
                  <c:v>9.9431780160357017E-2</c:v>
                </c:pt>
                <c:pt idx="5">
                  <c:v>7.9149959297927577E-2</c:v>
                </c:pt>
                <c:pt idx="6">
                  <c:v>0.11132732397986519</c:v>
                </c:pt>
                <c:pt idx="7">
                  <c:v>0.24152567915177062</c:v>
                </c:pt>
                <c:pt idx="8">
                  <c:v>0.29332669434807546</c:v>
                </c:pt>
                <c:pt idx="9">
                  <c:v>0.45589202354078034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2C-4D9A-A476-3C9BBFFFF438}"/>
            </c:ext>
          </c:extLst>
        </c:ser>
        <c:ser>
          <c:idx val="6"/>
          <c:order val="6"/>
          <c:tx>
            <c:strRef>
              <c:f>'3 Bränslen'!$I$5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Bränslen'!$I$6:$I$15</c:f>
              <c:numCache>
                <c:formatCode>0.0%</c:formatCode>
                <c:ptCount val="10"/>
                <c:pt idx="0">
                  <c:v>0.20435111112047094</c:v>
                </c:pt>
                <c:pt idx="1">
                  <c:v>3.9769844676582074E-2</c:v>
                </c:pt>
                <c:pt idx="2">
                  <c:v>0.64327283226958287</c:v>
                </c:pt>
                <c:pt idx="3">
                  <c:v>0.71773481007369411</c:v>
                </c:pt>
                <c:pt idx="4">
                  <c:v>0.121718799239719</c:v>
                </c:pt>
                <c:pt idx="5">
                  <c:v>0.1004076996733972</c:v>
                </c:pt>
                <c:pt idx="6">
                  <c:v>0.12786281066484492</c:v>
                </c:pt>
                <c:pt idx="7">
                  <c:v>0.21231290656856774</c:v>
                </c:pt>
                <c:pt idx="8">
                  <c:v>0.29522350103280887</c:v>
                </c:pt>
                <c:pt idx="9">
                  <c:v>0.46825857399268761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2C-4D9A-A476-3C9BBFFFF438}"/>
            </c:ext>
          </c:extLst>
        </c:ser>
        <c:ser>
          <c:idx val="7"/>
          <c:order val="7"/>
          <c:tx>
            <c:strRef>
              <c:f>'3 Bränslen'!$J$5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Bränslen'!$J$6:$J$15</c:f>
              <c:numCache>
                <c:formatCode>0.0%</c:formatCode>
                <c:ptCount val="10"/>
                <c:pt idx="0">
                  <c:v>0.22111766655217957</c:v>
                </c:pt>
                <c:pt idx="1">
                  <c:v>5.4451872935139145E-2</c:v>
                </c:pt>
                <c:pt idx="2">
                  <c:v>0.63422225613732819</c:v>
                </c:pt>
                <c:pt idx="3">
                  <c:v>0.72427764657213323</c:v>
                </c:pt>
                <c:pt idx="4">
                  <c:v>0.15046181425461383</c:v>
                </c:pt>
                <c:pt idx="5">
                  <c:v>0.10790815220589169</c:v>
                </c:pt>
                <c:pt idx="6">
                  <c:v>0.1652216154767423</c:v>
                </c:pt>
                <c:pt idx="7">
                  <c:v>0.25170674668332238</c:v>
                </c:pt>
                <c:pt idx="8">
                  <c:v>0.29294187552514578</c:v>
                </c:pt>
                <c:pt idx="9">
                  <c:v>0.46784506048983548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2C-4D9A-A476-3C9BBFFFF438}"/>
            </c:ext>
          </c:extLst>
        </c:ser>
        <c:ser>
          <c:idx val="8"/>
          <c:order val="8"/>
          <c:tx>
            <c:strRef>
              <c:f>'3 Bränslen'!$K$5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Bränslen'!$K$6:$K$15</c:f>
              <c:numCache>
                <c:formatCode>0.0%</c:formatCode>
                <c:ptCount val="10"/>
                <c:pt idx="0">
                  <c:v>0.26826406732341229</c:v>
                </c:pt>
                <c:pt idx="1">
                  <c:v>7.6526120157254338E-2</c:v>
                </c:pt>
                <c:pt idx="2">
                  <c:v>0.64739170903156795</c:v>
                </c:pt>
                <c:pt idx="3">
                  <c:v>0.71536721440729878</c:v>
                </c:pt>
                <c:pt idx="4">
                  <c:v>0.19637738458298432</c:v>
                </c:pt>
                <c:pt idx="5">
                  <c:v>0.12148559658167145</c:v>
                </c:pt>
                <c:pt idx="6">
                  <c:v>0.19964188161411386</c:v>
                </c:pt>
                <c:pt idx="7">
                  <c:v>0.32862427677309841</c:v>
                </c:pt>
                <c:pt idx="8">
                  <c:v>0.31500267743798366</c:v>
                </c:pt>
                <c:pt idx="9">
                  <c:v>0.47871670997180127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2C-4D9A-A476-3C9BBFFFF438}"/>
            </c:ext>
          </c:extLst>
        </c:ser>
        <c:ser>
          <c:idx val="9"/>
          <c:order val="9"/>
          <c:tx>
            <c:strRef>
              <c:f>'3 Bränslen'!$L$5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Bränslen'!$L$6:$L$15</c:f>
              <c:numCache>
                <c:formatCode>0.0%</c:formatCode>
                <c:ptCount val="10"/>
                <c:pt idx="0">
                  <c:v>0.2979969401285073</c:v>
                </c:pt>
                <c:pt idx="1">
                  <c:v>8.076569583752824E-2</c:v>
                </c:pt>
                <c:pt idx="2">
                  <c:v>0.65615174753078254</c:v>
                </c:pt>
                <c:pt idx="3">
                  <c:v>0.74633806961111471</c:v>
                </c:pt>
                <c:pt idx="4">
                  <c:v>0.23278406241015534</c:v>
                </c:pt>
                <c:pt idx="5">
                  <c:v>0.13972340373187339</c:v>
                </c:pt>
                <c:pt idx="6">
                  <c:v>0.23552624086622534</c:v>
                </c:pt>
                <c:pt idx="7">
                  <c:v>0.3591490589992602</c:v>
                </c:pt>
                <c:pt idx="8">
                  <c:v>0.32311690421166184</c:v>
                </c:pt>
                <c:pt idx="9">
                  <c:v>0.49660632891032153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A-4F2C-B88C-49B86209BE03}"/>
            </c:ext>
          </c:extLst>
        </c:ser>
        <c:ser>
          <c:idx val="10"/>
          <c:order val="10"/>
          <c:tx>
            <c:strRef>
              <c:f>'3 Bränslen'!$M$5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Bränslen'!$M$6:$M$15</c:f>
              <c:numCache>
                <c:formatCode>0.0%</c:formatCode>
                <c:ptCount val="10"/>
                <c:pt idx="0">
                  <c:v>0.3243953535433064</c:v>
                </c:pt>
                <c:pt idx="1">
                  <c:v>8.4145146148703234E-2</c:v>
                </c:pt>
                <c:pt idx="2">
                  <c:v>0.64863804704688777</c:v>
                </c:pt>
                <c:pt idx="3">
                  <c:v>0.73117262522754434</c:v>
                </c:pt>
                <c:pt idx="4">
                  <c:v>0.25510453026817193</c:v>
                </c:pt>
                <c:pt idx="5">
                  <c:v>0.1459052747655005</c:v>
                </c:pt>
                <c:pt idx="6">
                  <c:v>0.24007595363829196</c:v>
                </c:pt>
                <c:pt idx="7">
                  <c:v>0.37094960641654962</c:v>
                </c:pt>
                <c:pt idx="8">
                  <c:v>0.32498770330525184</c:v>
                </c:pt>
                <c:pt idx="9">
                  <c:v>0.49649014365892347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7-497C-AD15-C5075D4899FC}"/>
            </c:ext>
          </c:extLst>
        </c:ser>
        <c:ser>
          <c:idx val="11"/>
          <c:order val="11"/>
          <c:tx>
            <c:strRef>
              <c:f>'3 Bränslen'!$N$5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Bränslen'!$N$6:$N$15</c:f>
              <c:numCache>
                <c:formatCode>0.0%</c:formatCode>
                <c:ptCount val="10"/>
                <c:pt idx="0">
                  <c:v>0.32836754131085322</c:v>
                </c:pt>
                <c:pt idx="1">
                  <c:v>8.6960736060567645E-2</c:v>
                </c:pt>
                <c:pt idx="2">
                  <c:v>0.67185680684311111</c:v>
                </c:pt>
                <c:pt idx="3">
                  <c:v>0.76225667489928917</c:v>
                </c:pt>
                <c:pt idx="4">
                  <c:v>0.24105571320911473</c:v>
                </c:pt>
                <c:pt idx="5">
                  <c:v>0.14467078033787104</c:v>
                </c:pt>
                <c:pt idx="6">
                  <c:v>0.2254909521679675</c:v>
                </c:pt>
                <c:pt idx="7">
                  <c:v>0.28922285724658969</c:v>
                </c:pt>
                <c:pt idx="8">
                  <c:v>0.32374912285716267</c:v>
                </c:pt>
                <c:pt idx="9">
                  <c:v>0.51092338943525484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3-4A11-B16C-7D0ADF63005F}"/>
            </c:ext>
          </c:extLst>
        </c:ser>
        <c:ser>
          <c:idx val="12"/>
          <c:order val="12"/>
          <c:tx>
            <c:strRef>
              <c:f>'3 Bränslen'!$O$5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Bränslen'!$O$6:$O$15</c:f>
              <c:numCache>
                <c:formatCode>0.0%</c:formatCode>
                <c:ptCount val="10"/>
                <c:pt idx="0">
                  <c:v>0.33572409130369418</c:v>
                </c:pt>
                <c:pt idx="1">
                  <c:v>0.10729657099196789</c:v>
                </c:pt>
                <c:pt idx="2">
                  <c:v>0.68393071678444073</c:v>
                </c:pt>
                <c:pt idx="3">
                  <c:v>0.76929002272764968</c:v>
                </c:pt>
                <c:pt idx="4">
                  <c:v>0.24877228397128626</c:v>
                </c:pt>
                <c:pt idx="5">
                  <c:v>0.18387340094419408</c:v>
                </c:pt>
                <c:pt idx="6">
                  <c:v>0.23100998482294463</c:v>
                </c:pt>
                <c:pt idx="7">
                  <c:v>0.29616455989896939</c:v>
                </c:pt>
                <c:pt idx="8">
                  <c:v>0.33993876370730386</c:v>
                </c:pt>
                <c:pt idx="9">
                  <c:v>0.53194064360453375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24-4E30-A207-FE4A22B16AB8}"/>
            </c:ext>
          </c:extLst>
        </c:ser>
        <c:ser>
          <c:idx val="13"/>
          <c:order val="13"/>
          <c:tx>
            <c:strRef>
              <c:f>'3 Bränslen'!$P$5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Bränslen'!$P$6:$P$15</c:f>
              <c:numCache>
                <c:formatCode>0.0%</c:formatCode>
                <c:ptCount val="10"/>
                <c:pt idx="0">
                  <c:v>0.3273243337484148</c:v>
                </c:pt>
                <c:pt idx="1">
                  <c:v>0.15448034144841591</c:v>
                </c:pt>
                <c:pt idx="2">
                  <c:v>0.67859588393412529</c:v>
                </c:pt>
                <c:pt idx="3">
                  <c:v>0.77830428858810941</c:v>
                </c:pt>
                <c:pt idx="4">
                  <c:v>0.26469055766347083</c:v>
                </c:pt>
                <c:pt idx="5">
                  <c:v>0.18794007979359659</c:v>
                </c:pt>
                <c:pt idx="6">
                  <c:v>0.24057689602248591</c:v>
                </c:pt>
                <c:pt idx="7">
                  <c:v>0.3142495509876817</c:v>
                </c:pt>
                <c:pt idx="8">
                  <c:v>0.3524813638330756</c:v>
                </c:pt>
                <c:pt idx="9">
                  <c:v>0.54224160321354786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3-4EE3-ACAF-1C7B4831D672}"/>
            </c:ext>
          </c:extLst>
        </c:ser>
        <c:ser>
          <c:idx val="14"/>
          <c:order val="14"/>
          <c:tx>
            <c:strRef>
              <c:f>'3 Bränslen'!$Q$5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Bränslen'!$Q$6:$Q$15</c:f>
              <c:numCache>
                <c:formatCode>0.0%</c:formatCode>
                <c:ptCount val="10"/>
                <c:pt idx="0">
                  <c:v>0.39704715689834741</c:v>
                </c:pt>
                <c:pt idx="1">
                  <c:v>0.19616680557780847</c:v>
                </c:pt>
                <c:pt idx="2">
                  <c:v>0.68825925996515325</c:v>
                </c:pt>
                <c:pt idx="3">
                  <c:v>0.77330329270735565</c:v>
                </c:pt>
                <c:pt idx="4">
                  <c:v>0.32284179482948921</c:v>
                </c:pt>
                <c:pt idx="5">
                  <c:v>0.17381054079334449</c:v>
                </c:pt>
                <c:pt idx="6">
                  <c:v>0.28980720776870683</c:v>
                </c:pt>
                <c:pt idx="7">
                  <c:v>0.33477606674521754</c:v>
                </c:pt>
                <c:pt idx="8">
                  <c:v>0.38363476067826541</c:v>
                </c:pt>
                <c:pt idx="9">
                  <c:v>0.55028802288045031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0-4A62-9E59-C7D527826983}"/>
            </c:ext>
          </c:extLst>
        </c:ser>
        <c:ser>
          <c:idx val="15"/>
          <c:order val="15"/>
          <c:tx>
            <c:strRef>
              <c:f>'3 Bränslen'!$R$5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Bränslen'!$R$6:$R$15</c:f>
              <c:numCache>
                <c:formatCode>0.0%</c:formatCode>
                <c:ptCount val="10"/>
                <c:pt idx="0">
                  <c:v>0.36574358150779995</c:v>
                </c:pt>
                <c:pt idx="1">
                  <c:v>0.19596365744562103</c:v>
                </c:pt>
                <c:pt idx="2">
                  <c:v>0.68759586647796855</c:v>
                </c:pt>
                <c:pt idx="3">
                  <c:v>0.779210348607693</c:v>
                </c:pt>
                <c:pt idx="4">
                  <c:v>0.31562657301091823</c:v>
                </c:pt>
                <c:pt idx="5">
                  <c:v>0.15738187621977862</c:v>
                </c:pt>
                <c:pt idx="6">
                  <c:v>0.27825784820961308</c:v>
                </c:pt>
                <c:pt idx="7">
                  <c:v>0.34802038373820077</c:v>
                </c:pt>
                <c:pt idx="8">
                  <c:v>0.38001115339102948</c:v>
                </c:pt>
                <c:pt idx="9">
                  <c:v>0.54623916245745197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C-46CD-96F6-3F39363BC9A2}"/>
            </c:ext>
          </c:extLst>
        </c:ser>
        <c:ser>
          <c:idx val="16"/>
          <c:order val="16"/>
          <c:tx>
            <c:strRef>
              <c:f>'3 Bränslen'!$S$5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Bränslen'!$S$6:$S$15</c:f>
              <c:numCache>
                <c:formatCode>0.0%</c:formatCode>
                <c:ptCount val="10"/>
                <c:pt idx="0">
                  <c:v>0.2159976722748507</c:v>
                </c:pt>
                <c:pt idx="1">
                  <c:v>0.11161225665986896</c:v>
                </c:pt>
                <c:pt idx="2">
                  <c:v>0.67152053544785373</c:v>
                </c:pt>
                <c:pt idx="3">
                  <c:v>0.75533746128684842</c:v>
                </c:pt>
                <c:pt idx="4">
                  <c:v>0.13016612342332767</c:v>
                </c:pt>
                <c:pt idx="5">
                  <c:v>0.10679526476013795</c:v>
                </c:pt>
                <c:pt idx="6">
                  <c:v>0.12603829509752862</c:v>
                </c:pt>
                <c:pt idx="7">
                  <c:v>0.26380106120710317</c:v>
                </c:pt>
                <c:pt idx="8">
                  <c:v>0.28501603767144879</c:v>
                </c:pt>
                <c:pt idx="9">
                  <c:v>0.48770560760994591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D-43F9-A766-DC47D1BB3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420288"/>
        <c:axId val="321438464"/>
      </c:barChart>
      <c:catAx>
        <c:axId val="3214202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21438464"/>
        <c:crosses val="autoZero"/>
        <c:auto val="1"/>
        <c:lblAlgn val="ctr"/>
        <c:lblOffset val="100"/>
        <c:noMultiLvlLbl val="0"/>
      </c:catAx>
      <c:valAx>
        <c:axId val="32143846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321420288"/>
        <c:crosses val="max"/>
        <c:crossBetween val="between"/>
        <c:majorUnit val="0.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sv-SE" sz="1100"/>
              <a:t>Combustion of fuels, 2008-2024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752741930519453"/>
          <c:y val="0.11966998675057501"/>
          <c:w val="0.70112504699891909"/>
          <c:h val="0.79092632167580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 Fuel data'!$D$3:$L$3</c:f>
              <c:strCache>
                <c:ptCount val="9"/>
                <c:pt idx="0">
                  <c:v>Combustion of fuels, Biofuels</c:v>
                </c:pt>
              </c:strCache>
            </c:strRef>
          </c:tx>
          <c:invertIfNegative val="0"/>
          <c:cat>
            <c:strRef>
              <c:f>'5 Bränslen data'!$D$65:$T$65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'5 Bränslen data'!$D$75:$T$75</c:f>
              <c:numCache>
                <c:formatCode>#,##0</c:formatCode>
                <c:ptCount val="17"/>
                <c:pt idx="0">
                  <c:v>419286.5481288259</c:v>
                </c:pt>
                <c:pt idx="1">
                  <c:v>432638.0344587919</c:v>
                </c:pt>
                <c:pt idx="2">
                  <c:v>469495.12614168384</c:v>
                </c:pt>
                <c:pt idx="3">
                  <c:v>453345.68226685759</c:v>
                </c:pt>
                <c:pt idx="4">
                  <c:v>469088.6691993993</c:v>
                </c:pt>
                <c:pt idx="5">
                  <c:v>469352.42907400208</c:v>
                </c:pt>
                <c:pt idx="6">
                  <c:v>470931.79741220933</c:v>
                </c:pt>
                <c:pt idx="7">
                  <c:v>483082.18148532603</c:v>
                </c:pt>
                <c:pt idx="8">
                  <c:v>503727.71078684612</c:v>
                </c:pt>
                <c:pt idx="9">
                  <c:v>518368.96566007013</c:v>
                </c:pt>
                <c:pt idx="10">
                  <c:v>514166.45956752211</c:v>
                </c:pt>
                <c:pt idx="11">
                  <c:v>529784.67489933921</c:v>
                </c:pt>
                <c:pt idx="12">
                  <c:v>513440.39986512216</c:v>
                </c:pt>
                <c:pt idx="13">
                  <c:v>553542.87556701363</c:v>
                </c:pt>
                <c:pt idx="14">
                  <c:v>556741.01626306307</c:v>
                </c:pt>
                <c:pt idx="15">
                  <c:v>544154.39050861821</c:v>
                </c:pt>
                <c:pt idx="16">
                  <c:v>485825.85676665098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5-4A33-9DF5-CE92D5A166C1}"/>
            </c:ext>
          </c:extLst>
        </c:ser>
        <c:ser>
          <c:idx val="1"/>
          <c:order val="1"/>
          <c:tx>
            <c:strRef>
              <c:f>'5 Fuel data'!$U$3:$AC$3</c:f>
              <c:strCache>
                <c:ptCount val="9"/>
                <c:pt idx="0">
                  <c:v>Combustion of fuels, Fossil fuels</c:v>
                </c:pt>
              </c:strCache>
            </c:strRef>
          </c:tx>
          <c:invertIfNegative val="0"/>
          <c:cat>
            <c:strRef>
              <c:f>'5 Bränslen data'!$D$65:$T$65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'5 Bränslen data'!$U$75:$AK$75</c:f>
              <c:numCache>
                <c:formatCode>#,##0</c:formatCode>
                <c:ptCount val="17"/>
                <c:pt idx="0">
                  <c:v>656663.55702520208</c:v>
                </c:pt>
                <c:pt idx="1">
                  <c:v>627972.41278654267</c:v>
                </c:pt>
                <c:pt idx="2">
                  <c:v>681193.19548393425</c:v>
                </c:pt>
                <c:pt idx="3">
                  <c:v>618982.64985134231</c:v>
                </c:pt>
                <c:pt idx="4">
                  <c:v>579674.61330881575</c:v>
                </c:pt>
                <c:pt idx="5">
                  <c:v>560172.99545235548</c:v>
                </c:pt>
                <c:pt idx="6">
                  <c:v>534777.06424669852</c:v>
                </c:pt>
                <c:pt idx="7">
                  <c:v>549486.55180329143</c:v>
                </c:pt>
                <c:pt idx="8">
                  <c:v>548518.22150266625</c:v>
                </c:pt>
                <c:pt idx="9">
                  <c:v>525453.74758947967</c:v>
                </c:pt>
                <c:pt idx="10">
                  <c:v>521436.09193195304</c:v>
                </c:pt>
                <c:pt idx="11">
                  <c:v>507131.3987314502</c:v>
                </c:pt>
                <c:pt idx="12">
                  <c:v>451780.82554444554</c:v>
                </c:pt>
                <c:pt idx="13">
                  <c:v>467298.88996054791</c:v>
                </c:pt>
                <c:pt idx="14">
                  <c:v>454985.55802949541</c:v>
                </c:pt>
                <c:pt idx="15">
                  <c:v>452029.01761712902</c:v>
                </c:pt>
                <c:pt idx="16">
                  <c:v>510319.86964296154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95-4A33-9DF5-CE92D5A16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18146432"/>
        <c:axId val="318147968"/>
      </c:barChart>
      <c:catAx>
        <c:axId val="318146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8147968"/>
        <c:crosses val="autoZero"/>
        <c:auto val="1"/>
        <c:lblAlgn val="ctr"/>
        <c:lblOffset val="100"/>
        <c:noMultiLvlLbl val="0"/>
      </c:catAx>
      <c:valAx>
        <c:axId val="318147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TJ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318146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56863411333938"/>
          <c:y val="0.28277616901938801"/>
          <c:w val="0.13793435903130624"/>
          <c:h val="0.5073577162093999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sz="1100" b="1" i="0" baseline="0">
                <a:effectLst/>
              </a:rPr>
              <a:t>Combustion of fuels, share biofuels by aggregated Industry classification NACE Rev.2 , 2008-2024</a:t>
            </a:r>
            <a:endParaRPr lang="sv-SE" sz="1100">
              <a:effectLst/>
            </a:endParaRPr>
          </a:p>
        </c:rich>
      </c:tx>
      <c:layout>
        <c:manualLayout>
          <c:xMode val="edge"/>
          <c:yMode val="edge"/>
          <c:x val="0.14296543526201144"/>
          <c:y val="1.654088646648112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9842843805598127"/>
          <c:y val="0.12319535112695992"/>
          <c:w val="0.5147843365216932"/>
          <c:h val="0.79107555846807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 Fuels'!$C$5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Fuels'!$C$6:$C$15</c:f>
              <c:numCache>
                <c:formatCode>0.0%</c:formatCode>
                <c:ptCount val="10"/>
                <c:pt idx="0">
                  <c:v>0.15345019990801759</c:v>
                </c:pt>
                <c:pt idx="1">
                  <c:v>5.9522133591266768E-3</c:v>
                </c:pt>
                <c:pt idx="2">
                  <c:v>0.57465834932588034</c:v>
                </c:pt>
                <c:pt idx="3">
                  <c:v>0.64835392128951919</c:v>
                </c:pt>
                <c:pt idx="4">
                  <c:v>2.7345551238521955E-2</c:v>
                </c:pt>
                <c:pt idx="5">
                  <c:v>1.9218710790021014E-2</c:v>
                </c:pt>
                <c:pt idx="6">
                  <c:v>5.0559608000495436E-2</c:v>
                </c:pt>
                <c:pt idx="7">
                  <c:v>0.13064725955697803</c:v>
                </c:pt>
                <c:pt idx="8">
                  <c:v>0.25692139809230224</c:v>
                </c:pt>
                <c:pt idx="9">
                  <c:v>0.38968958329977843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C-40A7-9BDE-EA87304735FB}"/>
            </c:ext>
          </c:extLst>
        </c:ser>
        <c:ser>
          <c:idx val="1"/>
          <c:order val="1"/>
          <c:tx>
            <c:strRef>
              <c:f>'3 Fuels'!$D$5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Fuels'!$D$6:$D$15</c:f>
              <c:numCache>
                <c:formatCode>0.0%</c:formatCode>
                <c:ptCount val="10"/>
                <c:pt idx="0">
                  <c:v>0.12277783099741338</c:v>
                </c:pt>
                <c:pt idx="1">
                  <c:v>9.4454571386193495E-3</c:v>
                </c:pt>
                <c:pt idx="2">
                  <c:v>0.60492387449054685</c:v>
                </c:pt>
                <c:pt idx="3">
                  <c:v>0.62870066016328519</c:v>
                </c:pt>
                <c:pt idx="4">
                  <c:v>4.2283702918266143E-2</c:v>
                </c:pt>
                <c:pt idx="5">
                  <c:v>2.5112393893465812E-2</c:v>
                </c:pt>
                <c:pt idx="6">
                  <c:v>5.1885522162299302E-2</c:v>
                </c:pt>
                <c:pt idx="7">
                  <c:v>0.21588441419221854</c:v>
                </c:pt>
                <c:pt idx="8">
                  <c:v>0.27006739481179481</c:v>
                </c:pt>
                <c:pt idx="9">
                  <c:v>0.40791417393865864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8C-40A7-9BDE-EA87304735FB}"/>
            </c:ext>
          </c:extLst>
        </c:ser>
        <c:ser>
          <c:idx val="2"/>
          <c:order val="2"/>
          <c:tx>
            <c:strRef>
              <c:f>'3 Fuels'!$E$5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Fuels'!$E$6:$E$15</c:f>
              <c:numCache>
                <c:formatCode>0.0%</c:formatCode>
                <c:ptCount val="10"/>
                <c:pt idx="0">
                  <c:v>0.13501789821264576</c:v>
                </c:pt>
                <c:pt idx="1">
                  <c:v>7.6275480253479465E-3</c:v>
                </c:pt>
                <c:pt idx="2">
                  <c:v>0.59567930764632826</c:v>
                </c:pt>
                <c:pt idx="3">
                  <c:v>0.58902537320689896</c:v>
                </c:pt>
                <c:pt idx="4">
                  <c:v>4.5884204181461746E-2</c:v>
                </c:pt>
                <c:pt idx="5">
                  <c:v>2.8527206979752202E-2</c:v>
                </c:pt>
                <c:pt idx="6">
                  <c:v>5.0638766006276204E-2</c:v>
                </c:pt>
                <c:pt idx="7">
                  <c:v>0.18545721843326121</c:v>
                </c:pt>
                <c:pt idx="8">
                  <c:v>0.27510286860818001</c:v>
                </c:pt>
                <c:pt idx="9">
                  <c:v>0.40801241945204719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8C-40A7-9BDE-EA87304735FB}"/>
            </c:ext>
          </c:extLst>
        </c:ser>
        <c:ser>
          <c:idx val="3"/>
          <c:order val="3"/>
          <c:tx>
            <c:strRef>
              <c:f>'3 Fuels'!$F$5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Fuels'!$F$6:$F$15</c:f>
              <c:numCache>
                <c:formatCode>0.0%</c:formatCode>
                <c:ptCount val="10"/>
                <c:pt idx="0">
                  <c:v>0.1448431838598459</c:v>
                </c:pt>
                <c:pt idx="1">
                  <c:v>9.790424208544677E-3</c:v>
                </c:pt>
                <c:pt idx="2">
                  <c:v>0.60204489610382828</c:v>
                </c:pt>
                <c:pt idx="3">
                  <c:v>0.63338261231600124</c:v>
                </c:pt>
                <c:pt idx="4">
                  <c:v>5.3231615890368782E-2</c:v>
                </c:pt>
                <c:pt idx="5">
                  <c:v>4.4044486574921458E-2</c:v>
                </c:pt>
                <c:pt idx="6">
                  <c:v>6.8434683328906315E-2</c:v>
                </c:pt>
                <c:pt idx="7">
                  <c:v>0.22264084434834289</c:v>
                </c:pt>
                <c:pt idx="8">
                  <c:v>0.29213756011293979</c:v>
                </c:pt>
                <c:pt idx="9">
                  <c:v>0.422767606420835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8C-40A7-9BDE-EA87304735FB}"/>
            </c:ext>
          </c:extLst>
        </c:ser>
        <c:ser>
          <c:idx val="4"/>
          <c:order val="4"/>
          <c:tx>
            <c:strRef>
              <c:f>'3 Fuels'!$G$5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Fuels'!$G$6:$G$15</c:f>
              <c:numCache>
                <c:formatCode>0.0%</c:formatCode>
                <c:ptCount val="10"/>
                <c:pt idx="0">
                  <c:v>0.15949825285925737</c:v>
                </c:pt>
                <c:pt idx="1">
                  <c:v>1.5399638329427793E-2</c:v>
                </c:pt>
                <c:pt idx="2">
                  <c:v>0.60808602157915148</c:v>
                </c:pt>
                <c:pt idx="3">
                  <c:v>0.6764241789648755</c:v>
                </c:pt>
                <c:pt idx="4">
                  <c:v>6.0949840895463021E-2</c:v>
                </c:pt>
                <c:pt idx="5">
                  <c:v>6.5143545376869325E-2</c:v>
                </c:pt>
                <c:pt idx="6">
                  <c:v>8.9488965836203471E-2</c:v>
                </c:pt>
                <c:pt idx="7">
                  <c:v>0.22162868489948437</c:v>
                </c:pt>
                <c:pt idx="8">
                  <c:v>0.29764940468387391</c:v>
                </c:pt>
                <c:pt idx="9">
                  <c:v>0.44727792917914722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8C-40A7-9BDE-EA87304735FB}"/>
            </c:ext>
          </c:extLst>
        </c:ser>
        <c:ser>
          <c:idx val="5"/>
          <c:order val="5"/>
          <c:tx>
            <c:strRef>
              <c:f>'3 Fuels'!$H$5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Fuels'!$H$6:$H$15</c:f>
              <c:numCache>
                <c:formatCode>0.0%</c:formatCode>
                <c:ptCount val="10"/>
                <c:pt idx="0">
                  <c:v>0.17149115862212747</c:v>
                </c:pt>
                <c:pt idx="1">
                  <c:v>2.4883249257967695E-2</c:v>
                </c:pt>
                <c:pt idx="2">
                  <c:v>0.62866636359914407</c:v>
                </c:pt>
                <c:pt idx="3">
                  <c:v>0.68502257709276759</c:v>
                </c:pt>
                <c:pt idx="4">
                  <c:v>9.9431780160357017E-2</c:v>
                </c:pt>
                <c:pt idx="5">
                  <c:v>7.9149959297927577E-2</c:v>
                </c:pt>
                <c:pt idx="6">
                  <c:v>0.11132732397986519</c:v>
                </c:pt>
                <c:pt idx="7">
                  <c:v>0.24152567915177062</c:v>
                </c:pt>
                <c:pt idx="8">
                  <c:v>0.29332669434807546</c:v>
                </c:pt>
                <c:pt idx="9">
                  <c:v>0.45589202354078034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8C-40A7-9BDE-EA87304735FB}"/>
            </c:ext>
          </c:extLst>
        </c:ser>
        <c:ser>
          <c:idx val="6"/>
          <c:order val="6"/>
          <c:tx>
            <c:strRef>
              <c:f>'3 Fuels'!$I$5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Fuels'!$I$6:$I$15</c:f>
              <c:numCache>
                <c:formatCode>0.0%</c:formatCode>
                <c:ptCount val="10"/>
                <c:pt idx="0">
                  <c:v>0.20435111112047094</c:v>
                </c:pt>
                <c:pt idx="1">
                  <c:v>3.9769844676582074E-2</c:v>
                </c:pt>
                <c:pt idx="2">
                  <c:v>0.64327283226958287</c:v>
                </c:pt>
                <c:pt idx="3">
                  <c:v>0.71773481007369411</c:v>
                </c:pt>
                <c:pt idx="4">
                  <c:v>0.121718799239719</c:v>
                </c:pt>
                <c:pt idx="5">
                  <c:v>0.1004076996733972</c:v>
                </c:pt>
                <c:pt idx="6">
                  <c:v>0.12786281066484492</c:v>
                </c:pt>
                <c:pt idx="7">
                  <c:v>0.21231290656856774</c:v>
                </c:pt>
                <c:pt idx="8">
                  <c:v>0.29522350103280887</c:v>
                </c:pt>
                <c:pt idx="9">
                  <c:v>0.46825857399268761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8C-40A7-9BDE-EA87304735FB}"/>
            </c:ext>
          </c:extLst>
        </c:ser>
        <c:ser>
          <c:idx val="7"/>
          <c:order val="7"/>
          <c:tx>
            <c:strRef>
              <c:f>'3 Fuels'!$J$5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Fuels'!$J$6:$J$15</c:f>
              <c:numCache>
                <c:formatCode>0.0%</c:formatCode>
                <c:ptCount val="10"/>
                <c:pt idx="0">
                  <c:v>0.22111766655217957</c:v>
                </c:pt>
                <c:pt idx="1">
                  <c:v>5.4451872935139145E-2</c:v>
                </c:pt>
                <c:pt idx="2">
                  <c:v>0.63422225613732819</c:v>
                </c:pt>
                <c:pt idx="3">
                  <c:v>0.72427764657213323</c:v>
                </c:pt>
                <c:pt idx="4">
                  <c:v>0.15046181425461383</c:v>
                </c:pt>
                <c:pt idx="5">
                  <c:v>0.10790815220589169</c:v>
                </c:pt>
                <c:pt idx="6">
                  <c:v>0.1652216154767423</c:v>
                </c:pt>
                <c:pt idx="7">
                  <c:v>0.25170674668332238</c:v>
                </c:pt>
                <c:pt idx="8">
                  <c:v>0.29294187552514578</c:v>
                </c:pt>
                <c:pt idx="9">
                  <c:v>0.46784506048983548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8C-40A7-9BDE-EA87304735FB}"/>
            </c:ext>
          </c:extLst>
        </c:ser>
        <c:ser>
          <c:idx val="8"/>
          <c:order val="8"/>
          <c:tx>
            <c:strRef>
              <c:f>'3 Fuels'!$K$5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Fuels'!$K$6:$K$15</c:f>
              <c:numCache>
                <c:formatCode>0.0%</c:formatCode>
                <c:ptCount val="10"/>
                <c:pt idx="0">
                  <c:v>0.26826406732341229</c:v>
                </c:pt>
                <c:pt idx="1">
                  <c:v>7.6526120157254338E-2</c:v>
                </c:pt>
                <c:pt idx="2">
                  <c:v>0.64739170903156795</c:v>
                </c:pt>
                <c:pt idx="3">
                  <c:v>0.71536721440729878</c:v>
                </c:pt>
                <c:pt idx="4">
                  <c:v>0.19637738458298432</c:v>
                </c:pt>
                <c:pt idx="5">
                  <c:v>0.12148559658167145</c:v>
                </c:pt>
                <c:pt idx="6">
                  <c:v>0.19964188161411386</c:v>
                </c:pt>
                <c:pt idx="7">
                  <c:v>0.32862427677309841</c:v>
                </c:pt>
                <c:pt idx="8">
                  <c:v>0.31500267743798366</c:v>
                </c:pt>
                <c:pt idx="9">
                  <c:v>0.47871670997180127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8C-40A7-9BDE-EA87304735FB}"/>
            </c:ext>
          </c:extLst>
        </c:ser>
        <c:ser>
          <c:idx val="9"/>
          <c:order val="9"/>
          <c:tx>
            <c:strRef>
              <c:f>'3 Fuels'!$L$5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Fuels'!$L$6:$L$15</c:f>
              <c:numCache>
                <c:formatCode>0.0%</c:formatCode>
                <c:ptCount val="10"/>
                <c:pt idx="0">
                  <c:v>0.2979969401285073</c:v>
                </c:pt>
                <c:pt idx="1">
                  <c:v>8.076569583752824E-2</c:v>
                </c:pt>
                <c:pt idx="2">
                  <c:v>0.65615174753078254</c:v>
                </c:pt>
                <c:pt idx="3">
                  <c:v>0.74633806961111471</c:v>
                </c:pt>
                <c:pt idx="4">
                  <c:v>0.23278406241015534</c:v>
                </c:pt>
                <c:pt idx="5">
                  <c:v>0.13972340373187339</c:v>
                </c:pt>
                <c:pt idx="6">
                  <c:v>0.23552624086622534</c:v>
                </c:pt>
                <c:pt idx="7">
                  <c:v>0.3591490589992602</c:v>
                </c:pt>
                <c:pt idx="8">
                  <c:v>0.32311690421166184</c:v>
                </c:pt>
                <c:pt idx="9">
                  <c:v>0.49660632891032153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0-488A-A5C5-E4A8B54C7E9D}"/>
            </c:ext>
          </c:extLst>
        </c:ser>
        <c:ser>
          <c:idx val="10"/>
          <c:order val="10"/>
          <c:tx>
            <c:strRef>
              <c:f>'3 Fuels'!$M$5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Fuels'!$M$6:$M$15</c:f>
              <c:numCache>
                <c:formatCode>0.0%</c:formatCode>
                <c:ptCount val="10"/>
                <c:pt idx="0">
                  <c:v>0.3243953535433064</c:v>
                </c:pt>
                <c:pt idx="1">
                  <c:v>8.4145146148703234E-2</c:v>
                </c:pt>
                <c:pt idx="2">
                  <c:v>0.64863804704688777</c:v>
                </c:pt>
                <c:pt idx="3">
                  <c:v>0.73117262522754434</c:v>
                </c:pt>
                <c:pt idx="4">
                  <c:v>0.25510453026817193</c:v>
                </c:pt>
                <c:pt idx="5">
                  <c:v>0.1459052747655005</c:v>
                </c:pt>
                <c:pt idx="6">
                  <c:v>0.24007595363829196</c:v>
                </c:pt>
                <c:pt idx="7">
                  <c:v>0.37094960641654962</c:v>
                </c:pt>
                <c:pt idx="8">
                  <c:v>0.32498770330525184</c:v>
                </c:pt>
                <c:pt idx="9">
                  <c:v>0.49649014365892347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8-4273-A4E6-C6A932CD6136}"/>
            </c:ext>
          </c:extLst>
        </c:ser>
        <c:ser>
          <c:idx val="11"/>
          <c:order val="11"/>
          <c:tx>
            <c:strRef>
              <c:f>'3 Fuels'!$N$5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Fuels'!$N$6:$N$15</c:f>
              <c:numCache>
                <c:formatCode>0.0%</c:formatCode>
                <c:ptCount val="10"/>
                <c:pt idx="0">
                  <c:v>0.32836754131085322</c:v>
                </c:pt>
                <c:pt idx="1">
                  <c:v>8.6960736060567645E-2</c:v>
                </c:pt>
                <c:pt idx="2">
                  <c:v>0.67185680684311111</c:v>
                </c:pt>
                <c:pt idx="3">
                  <c:v>0.76225667489928917</c:v>
                </c:pt>
                <c:pt idx="4">
                  <c:v>0.24105571320911473</c:v>
                </c:pt>
                <c:pt idx="5">
                  <c:v>0.14467078033787104</c:v>
                </c:pt>
                <c:pt idx="6">
                  <c:v>0.2254909521679675</c:v>
                </c:pt>
                <c:pt idx="7">
                  <c:v>0.28922285724658969</c:v>
                </c:pt>
                <c:pt idx="8">
                  <c:v>0.32374912285716267</c:v>
                </c:pt>
                <c:pt idx="9">
                  <c:v>0.51092338943525484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A-485F-B759-CA216A2DBA7D}"/>
            </c:ext>
          </c:extLst>
        </c:ser>
        <c:ser>
          <c:idx val="12"/>
          <c:order val="12"/>
          <c:tx>
            <c:strRef>
              <c:f>'3 Fuels'!$O$5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Fuels'!$O$6:$O$15</c:f>
              <c:numCache>
                <c:formatCode>0.0%</c:formatCode>
                <c:ptCount val="10"/>
                <c:pt idx="0">
                  <c:v>0.33572409130369418</c:v>
                </c:pt>
                <c:pt idx="1">
                  <c:v>0.10729657099196789</c:v>
                </c:pt>
                <c:pt idx="2">
                  <c:v>0.68393071678444073</c:v>
                </c:pt>
                <c:pt idx="3">
                  <c:v>0.76929002272764968</c:v>
                </c:pt>
                <c:pt idx="4">
                  <c:v>0.24877228397128626</c:v>
                </c:pt>
                <c:pt idx="5">
                  <c:v>0.18387340094419408</c:v>
                </c:pt>
                <c:pt idx="6">
                  <c:v>0.23100998482294463</c:v>
                </c:pt>
                <c:pt idx="7">
                  <c:v>0.29616455989896939</c:v>
                </c:pt>
                <c:pt idx="8">
                  <c:v>0.33993876370730386</c:v>
                </c:pt>
                <c:pt idx="9">
                  <c:v>0.53194064360453375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7-492B-8F9B-92D687B0C0D7}"/>
            </c:ext>
          </c:extLst>
        </c:ser>
        <c:ser>
          <c:idx val="13"/>
          <c:order val="13"/>
          <c:tx>
            <c:strRef>
              <c:f>'3 Fuels'!$P$5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Fuels'!$P$6:$P$15</c:f>
              <c:numCache>
                <c:formatCode>0.0%</c:formatCode>
                <c:ptCount val="10"/>
                <c:pt idx="0">
                  <c:v>0.3273243337484148</c:v>
                </c:pt>
                <c:pt idx="1">
                  <c:v>0.15448034144841591</c:v>
                </c:pt>
                <c:pt idx="2">
                  <c:v>0.67859588393412529</c:v>
                </c:pt>
                <c:pt idx="3">
                  <c:v>0.77830428858810941</c:v>
                </c:pt>
                <c:pt idx="4">
                  <c:v>0.26469055766347083</c:v>
                </c:pt>
                <c:pt idx="5">
                  <c:v>0.18794007979359659</c:v>
                </c:pt>
                <c:pt idx="6">
                  <c:v>0.24057689602248591</c:v>
                </c:pt>
                <c:pt idx="7">
                  <c:v>0.3142495509876817</c:v>
                </c:pt>
                <c:pt idx="8">
                  <c:v>0.3524813638330756</c:v>
                </c:pt>
                <c:pt idx="9">
                  <c:v>0.54224160321354786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E-49F5-8F2E-10E531A3FEFD}"/>
            </c:ext>
          </c:extLst>
        </c:ser>
        <c:ser>
          <c:idx val="14"/>
          <c:order val="14"/>
          <c:tx>
            <c:strRef>
              <c:f>'3 Fuels'!$Q$5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Fuels'!$Q$6:$Q$15</c:f>
              <c:numCache>
                <c:formatCode>0.0%</c:formatCode>
                <c:ptCount val="10"/>
                <c:pt idx="0">
                  <c:v>0.39704715689834741</c:v>
                </c:pt>
                <c:pt idx="1">
                  <c:v>0.19616680557780847</c:v>
                </c:pt>
                <c:pt idx="2">
                  <c:v>0.68825925996515325</c:v>
                </c:pt>
                <c:pt idx="3">
                  <c:v>0.77330329270735565</c:v>
                </c:pt>
                <c:pt idx="4">
                  <c:v>0.32284179482948921</c:v>
                </c:pt>
                <c:pt idx="5">
                  <c:v>0.17381054079334449</c:v>
                </c:pt>
                <c:pt idx="6">
                  <c:v>0.28980720776870683</c:v>
                </c:pt>
                <c:pt idx="7">
                  <c:v>0.33477606674521754</c:v>
                </c:pt>
                <c:pt idx="8">
                  <c:v>0.38363476067826541</c:v>
                </c:pt>
                <c:pt idx="9">
                  <c:v>0.55028802288045031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A-4C83-BD46-49986D450E0E}"/>
            </c:ext>
          </c:extLst>
        </c:ser>
        <c:ser>
          <c:idx val="15"/>
          <c:order val="15"/>
          <c:tx>
            <c:strRef>
              <c:f>'3 Fuels'!$R$5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Fuels'!$R$6:$R$15</c:f>
              <c:numCache>
                <c:formatCode>0.0%</c:formatCode>
                <c:ptCount val="10"/>
                <c:pt idx="0">
                  <c:v>0.36574358150779995</c:v>
                </c:pt>
                <c:pt idx="1">
                  <c:v>0.19596365744562103</c:v>
                </c:pt>
                <c:pt idx="2">
                  <c:v>0.68759586647796855</c:v>
                </c:pt>
                <c:pt idx="3">
                  <c:v>0.779210348607693</c:v>
                </c:pt>
                <c:pt idx="4">
                  <c:v>0.31562657301091823</c:v>
                </c:pt>
                <c:pt idx="5">
                  <c:v>0.15738187621977862</c:v>
                </c:pt>
                <c:pt idx="6">
                  <c:v>0.27825784820961308</c:v>
                </c:pt>
                <c:pt idx="7">
                  <c:v>0.34802038373820077</c:v>
                </c:pt>
                <c:pt idx="8">
                  <c:v>0.38001115339102948</c:v>
                </c:pt>
                <c:pt idx="9">
                  <c:v>0.54623916245745197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4-497A-A409-30B999F7BF0E}"/>
            </c:ext>
          </c:extLst>
        </c:ser>
        <c:ser>
          <c:idx val="16"/>
          <c:order val="16"/>
          <c:tx>
            <c:strRef>
              <c:f>'3 Fuels'!$S$5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Fuels'!$S$6:$S$15</c:f>
              <c:numCache>
                <c:formatCode>0.0%</c:formatCode>
                <c:ptCount val="10"/>
                <c:pt idx="0">
                  <c:v>0.2159976722748507</c:v>
                </c:pt>
                <c:pt idx="1">
                  <c:v>0.11161225665986896</c:v>
                </c:pt>
                <c:pt idx="2">
                  <c:v>0.67152053544785373</c:v>
                </c:pt>
                <c:pt idx="3">
                  <c:v>0.75533746128684842</c:v>
                </c:pt>
                <c:pt idx="4">
                  <c:v>0.13016612342332767</c:v>
                </c:pt>
                <c:pt idx="5">
                  <c:v>0.10679526476013795</c:v>
                </c:pt>
                <c:pt idx="6">
                  <c:v>0.12603829509752862</c:v>
                </c:pt>
                <c:pt idx="7">
                  <c:v>0.26380106120710317</c:v>
                </c:pt>
                <c:pt idx="8">
                  <c:v>0.28501603767144879</c:v>
                </c:pt>
                <c:pt idx="9">
                  <c:v>0.48770560760994591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C-454E-BC6C-C4107F3A4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420288"/>
        <c:axId val="321438464"/>
      </c:barChart>
      <c:catAx>
        <c:axId val="3214202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21438464"/>
        <c:crosses val="autoZero"/>
        <c:auto val="1"/>
        <c:lblAlgn val="ctr"/>
        <c:lblOffset val="100"/>
        <c:noMultiLvlLbl val="0"/>
      </c:catAx>
      <c:valAx>
        <c:axId val="32143846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321420288"/>
        <c:crosses val="max"/>
        <c:crossBetween val="between"/>
        <c:majorUnit val="0.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sv-SE" sz="1200"/>
              <a:t>Environmental economic profile, share</a:t>
            </a:r>
            <a:r>
              <a:rPr lang="sv-SE" sz="1200" baseline="0"/>
              <a:t> of GHG emissions</a:t>
            </a:r>
            <a:r>
              <a:rPr lang="sv-SE" sz="1200"/>
              <a:t> 2023</a:t>
            </a:r>
            <a:r>
              <a:rPr lang="sv-SE" sz="1200" baseline="0"/>
              <a:t> an</a:t>
            </a:r>
            <a:r>
              <a:rPr lang="sv-SE" sz="1200"/>
              <a:t>d</a:t>
            </a:r>
            <a:r>
              <a:rPr lang="sv-SE" sz="1200" baseline="0"/>
              <a:t> 2024 and share of Value added and persons employed 2023, by aggregated industral classification (NACE Rev.2)</a:t>
            </a:r>
          </a:p>
        </c:rich>
      </c:tx>
      <c:layout>
        <c:manualLayout>
          <c:xMode val="edge"/>
          <c:yMode val="edge"/>
          <c:x val="0.11924697238848471"/>
          <c:y val="1.71318388074729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1506781958151092"/>
          <c:y val="0.19258425619476982"/>
          <c:w val="0.4402022817703673"/>
          <c:h val="0.71954077793390026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'1 Profile'!$B$22</c:f>
              <c:strCache>
                <c:ptCount val="1"/>
                <c:pt idx="0">
                  <c:v>GHG 2023</c:v>
                </c:pt>
              </c:strCache>
            </c:strRef>
          </c:tx>
          <c:invertIfNegative val="0"/>
          <c:cat>
            <c:strRef>
              <c:f>'1 Profile'!$A$23:$A$31</c:f>
              <c:strCache>
                <c:ptCount val="9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institutions*</c:v>
                </c:pt>
              </c:strCache>
            </c:strRef>
          </c:cat>
          <c:val>
            <c:numRef>
              <c:f>'1 Profile'!$B$23:$B$31</c:f>
              <c:numCache>
                <c:formatCode>0%</c:formatCode>
                <c:ptCount val="9"/>
                <c:pt idx="0">
                  <c:v>0.16021842997038563</c:v>
                </c:pt>
                <c:pt idx="1">
                  <c:v>1.6487041306055539E-2</c:v>
                </c:pt>
                <c:pt idx="2">
                  <c:v>0.28061699755066544</c:v>
                </c:pt>
                <c:pt idx="3">
                  <c:v>0.13550960598830511</c:v>
                </c:pt>
                <c:pt idx="4">
                  <c:v>3.3532251093302164E-2</c:v>
                </c:pt>
                <c:pt idx="5">
                  <c:v>0.16134003975170416</c:v>
                </c:pt>
                <c:pt idx="6">
                  <c:v>5.7073236104873339E-2</c:v>
                </c:pt>
                <c:pt idx="7">
                  <c:v>6.4619015826107035E-3</c:v>
                </c:pt>
                <c:pt idx="8">
                  <c:v>0.14876049665209809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8-4D8C-A79A-61E1D9291646}"/>
            </c:ext>
          </c:extLst>
        </c:ser>
        <c:ser>
          <c:idx val="1"/>
          <c:order val="1"/>
          <c:tx>
            <c:strRef>
              <c:f>'1 Profile'!$C$22</c:f>
              <c:strCache>
                <c:ptCount val="1"/>
                <c:pt idx="0">
                  <c:v>GHG 2024</c:v>
                </c:pt>
              </c:strCache>
            </c:strRef>
          </c:tx>
          <c:invertIfNegative val="0"/>
          <c:cat>
            <c:strRef>
              <c:f>'1 Profile'!$A$23:$A$31</c:f>
              <c:strCache>
                <c:ptCount val="9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institutions*</c:v>
                </c:pt>
              </c:strCache>
            </c:strRef>
          </c:cat>
          <c:val>
            <c:numRef>
              <c:f>'1 Profile'!$C$23:$C$31</c:f>
              <c:numCache>
                <c:formatCode>0%</c:formatCode>
                <c:ptCount val="9"/>
                <c:pt idx="0">
                  <c:v>0.15758536330509354</c:v>
                </c:pt>
                <c:pt idx="1">
                  <c:v>1.6133654984918786E-2</c:v>
                </c:pt>
                <c:pt idx="2">
                  <c:v>0.26170224868667175</c:v>
                </c:pt>
                <c:pt idx="3">
                  <c:v>0.12518071758278412</c:v>
                </c:pt>
                <c:pt idx="4">
                  <c:v>4.1974203001040412E-2</c:v>
                </c:pt>
                <c:pt idx="5">
                  <c:v>0.16401749642426725</c:v>
                </c:pt>
                <c:pt idx="6">
                  <c:v>6.1647880932946042E-2</c:v>
                </c:pt>
                <c:pt idx="7">
                  <c:v>7.0203795418975401E-3</c:v>
                </c:pt>
                <c:pt idx="8">
                  <c:v>0.16473805554038082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8-4D8C-A79A-61E1D9291646}"/>
            </c:ext>
          </c:extLst>
        </c:ser>
        <c:ser>
          <c:idx val="0"/>
          <c:order val="2"/>
          <c:tx>
            <c:strRef>
              <c:f>'1 Profile'!$D$22</c:f>
              <c:strCache>
                <c:ptCount val="1"/>
                <c:pt idx="0">
                  <c:v>Value Added 2023</c:v>
                </c:pt>
              </c:strCache>
            </c:strRef>
          </c:tx>
          <c:invertIfNegative val="0"/>
          <c:cat>
            <c:strRef>
              <c:f>'1 Profile'!$A$23:$A$31</c:f>
              <c:strCache>
                <c:ptCount val="9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institutions*</c:v>
                </c:pt>
              </c:strCache>
            </c:strRef>
          </c:cat>
          <c:val>
            <c:numRef>
              <c:f>'1 Profile'!$D$23:$D$31</c:f>
              <c:numCache>
                <c:formatCode>0%</c:formatCode>
                <c:ptCount val="9"/>
                <c:pt idx="0">
                  <c:v>1.1289190552673727E-2</c:v>
                </c:pt>
                <c:pt idx="1">
                  <c:v>4.6775480507746225E-3</c:v>
                </c:pt>
                <c:pt idx="2">
                  <c:v>0.13257299100605743</c:v>
                </c:pt>
                <c:pt idx="3">
                  <c:v>2.0096271338311187E-2</c:v>
                </c:pt>
                <c:pt idx="4">
                  <c:v>5.7880060628767369E-2</c:v>
                </c:pt>
                <c:pt idx="5">
                  <c:v>3.4788184857329346E-2</c:v>
                </c:pt>
                <c:pt idx="6">
                  <c:v>0.43840718719929278</c:v>
                </c:pt>
                <c:pt idx="7">
                  <c:v>0.18327819722660349</c:v>
                </c:pt>
                <c:pt idx="8">
                  <c:v>1.1381870992954598E-2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78-4D8C-A79A-61E1D9291646}"/>
            </c:ext>
          </c:extLst>
        </c:ser>
        <c:ser>
          <c:idx val="2"/>
          <c:order val="3"/>
          <c:tx>
            <c:strRef>
              <c:f>'1 Profile'!$E$22</c:f>
              <c:strCache>
                <c:ptCount val="1"/>
                <c:pt idx="0">
                  <c:v>Persons employed 2023</c:v>
                </c:pt>
              </c:strCache>
            </c:strRef>
          </c:tx>
          <c:invertIfNegative val="0"/>
          <c:cat>
            <c:strRef>
              <c:f>'1 Profile'!$A$23:$A$31</c:f>
              <c:strCache>
                <c:ptCount val="9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institutions*</c:v>
                </c:pt>
              </c:strCache>
            </c:strRef>
          </c:cat>
          <c:val>
            <c:numRef>
              <c:f>'1 Profile'!$E$23:$E$31</c:f>
              <c:numCache>
                <c:formatCode>0%</c:formatCode>
                <c:ptCount val="9"/>
                <c:pt idx="0">
                  <c:v>2.5356750823271129E-2</c:v>
                </c:pt>
                <c:pt idx="1">
                  <c:v>1.9758507135016466E-3</c:v>
                </c:pt>
                <c:pt idx="2">
                  <c:v>0.10506769118185144</c:v>
                </c:pt>
                <c:pt idx="3">
                  <c:v>1.1489206000731797E-2</c:v>
                </c:pt>
                <c:pt idx="4">
                  <c:v>7.226491035492133E-2</c:v>
                </c:pt>
                <c:pt idx="5">
                  <c:v>4.3926088547383828E-2</c:v>
                </c:pt>
                <c:pt idx="6">
                  <c:v>0.43611416026344674</c:v>
                </c:pt>
                <c:pt idx="7">
                  <c:v>0.28144895718990121</c:v>
                </c:pt>
                <c:pt idx="8">
                  <c:v>2.2356384924990851E-2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78-4D8C-A79A-61E1D9291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871424"/>
        <c:axId val="318872960"/>
      </c:barChart>
      <c:catAx>
        <c:axId val="318871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318872960"/>
        <c:crosses val="autoZero"/>
        <c:auto val="1"/>
        <c:lblAlgn val="ctr"/>
        <c:lblOffset val="100"/>
        <c:noMultiLvlLbl val="0"/>
      </c:catAx>
      <c:valAx>
        <c:axId val="318872960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318871424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8095567352999373"/>
          <c:y val="0.25998692467102452"/>
          <c:w val="0.21904432647000621"/>
          <c:h val="0.42082434073335179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sv-SE" sz="1100"/>
              <a:t>Intensiteter: Utsläpp av växthusgaser per förädlingsvärde, aggregerad Näringsgren SNI 2007, 2008-2023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Intensiteter data'!$C$66</c:f>
              <c:strCache>
                <c:ptCount val="1"/>
                <c:pt idx="0">
                  <c:v>Jordbruk, skogsbruk och fiske</c:v>
                </c:pt>
              </c:strCache>
            </c:strRef>
          </c:tx>
          <c:marker>
            <c:symbol val="none"/>
          </c:marker>
          <c:cat>
            <c:strRef>
              <c:f>'6 Intensiteter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data'!$D$66:$S$66</c:f>
              <c:numCache>
                <c:formatCode>0</c:formatCode>
                <c:ptCount val="16"/>
                <c:pt idx="0">
                  <c:v>191.38894297667923</c:v>
                </c:pt>
                <c:pt idx="1">
                  <c:v>176.33078452411019</c:v>
                </c:pt>
                <c:pt idx="2">
                  <c:v>180.04342234369136</c:v>
                </c:pt>
                <c:pt idx="3">
                  <c:v>171.50899745459847</c:v>
                </c:pt>
                <c:pt idx="4">
                  <c:v>166.79953715641841</c:v>
                </c:pt>
                <c:pt idx="5">
                  <c:v>156.04641280570419</c:v>
                </c:pt>
                <c:pt idx="6">
                  <c:v>141.44400658644574</c:v>
                </c:pt>
                <c:pt idx="7">
                  <c:v>136.53944144680665</c:v>
                </c:pt>
                <c:pt idx="8">
                  <c:v>134.20249167005298</c:v>
                </c:pt>
                <c:pt idx="9">
                  <c:v>130.15406988226246</c:v>
                </c:pt>
                <c:pt idx="10">
                  <c:v>141.88350887212172</c:v>
                </c:pt>
                <c:pt idx="11">
                  <c:v>132.26009385843722</c:v>
                </c:pt>
                <c:pt idx="12">
                  <c:v>136.13891861293848</c:v>
                </c:pt>
                <c:pt idx="13">
                  <c:v>135.66131066986264</c:v>
                </c:pt>
                <c:pt idx="14">
                  <c:v>124.14498061330181</c:v>
                </c:pt>
                <c:pt idx="15">
                  <c:v>129.37167295050835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2-48C0-ADEE-85AE49E67F9A}"/>
            </c:ext>
          </c:extLst>
        </c:ser>
        <c:ser>
          <c:idx val="1"/>
          <c:order val="1"/>
          <c:tx>
            <c:strRef>
              <c:f>'6 Intensiteter data'!$C$67</c:f>
              <c:strCache>
                <c:ptCount val="1"/>
                <c:pt idx="0">
                  <c:v>Utvinning av mineral</c:v>
                </c:pt>
              </c:strCache>
            </c:strRef>
          </c:tx>
          <c:marker>
            <c:symbol val="none"/>
          </c:marker>
          <c:cat>
            <c:strRef>
              <c:f>'6 Intensiteter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data'!$D$67:$S$67</c:f>
              <c:numCache>
                <c:formatCode>0</c:formatCode>
                <c:ptCount val="16"/>
                <c:pt idx="0">
                  <c:v>25.093141295135499</c:v>
                </c:pt>
                <c:pt idx="1">
                  <c:v>23.750397428361104</c:v>
                </c:pt>
                <c:pt idx="2">
                  <c:v>27.230066442440474</c:v>
                </c:pt>
                <c:pt idx="3">
                  <c:v>28.536583462163495</c:v>
                </c:pt>
                <c:pt idx="4">
                  <c:v>30.743230432356803</c:v>
                </c:pt>
                <c:pt idx="5">
                  <c:v>33.05757222587166</c:v>
                </c:pt>
                <c:pt idx="6">
                  <c:v>38.037731072987825</c:v>
                </c:pt>
                <c:pt idx="7">
                  <c:v>35.664890478823366</c:v>
                </c:pt>
                <c:pt idx="8">
                  <c:v>34.381298813561749</c:v>
                </c:pt>
                <c:pt idx="9">
                  <c:v>31.160338019179765</c:v>
                </c:pt>
                <c:pt idx="10">
                  <c:v>28.652431758412497</c:v>
                </c:pt>
                <c:pt idx="11">
                  <c:v>29.250364667812448</c:v>
                </c:pt>
                <c:pt idx="12">
                  <c:v>29.013769900022517</c:v>
                </c:pt>
                <c:pt idx="13">
                  <c:v>27.231854713751556</c:v>
                </c:pt>
                <c:pt idx="14">
                  <c:v>30.868585964062763</c:v>
                </c:pt>
                <c:pt idx="15">
                  <c:v>32.13024185731058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2-48C0-ADEE-85AE49E67F9A}"/>
            </c:ext>
          </c:extLst>
        </c:ser>
        <c:ser>
          <c:idx val="2"/>
          <c:order val="2"/>
          <c:tx>
            <c:strRef>
              <c:f>'6 Intensiteter data'!$C$68</c:f>
              <c:strCache>
                <c:ptCount val="1"/>
                <c:pt idx="0">
                  <c:v>Tillverkningsindustri</c:v>
                </c:pt>
              </c:strCache>
            </c:strRef>
          </c:tx>
          <c:marker>
            <c:symbol val="none"/>
          </c:marker>
          <c:cat>
            <c:strRef>
              <c:f>'6 Intensiteter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data'!$D$68:$S$68</c:f>
              <c:numCache>
                <c:formatCode>0</c:formatCode>
                <c:ptCount val="16"/>
                <c:pt idx="0">
                  <c:v>27.297575310776715</c:v>
                </c:pt>
                <c:pt idx="1">
                  <c:v>27.889405220986337</c:v>
                </c:pt>
                <c:pt idx="2">
                  <c:v>27.418216392972631</c:v>
                </c:pt>
                <c:pt idx="3">
                  <c:v>24.473876668747995</c:v>
                </c:pt>
                <c:pt idx="4">
                  <c:v>25.104168972330797</c:v>
                </c:pt>
                <c:pt idx="5">
                  <c:v>24.563186894670356</c:v>
                </c:pt>
                <c:pt idx="6">
                  <c:v>24.829121430261242</c:v>
                </c:pt>
                <c:pt idx="7">
                  <c:v>23.697586049103364</c:v>
                </c:pt>
                <c:pt idx="8">
                  <c:v>23.686041117935261</c:v>
                </c:pt>
                <c:pt idx="9">
                  <c:v>22.68188387326105</c:v>
                </c:pt>
                <c:pt idx="10">
                  <c:v>21.997686591149694</c:v>
                </c:pt>
                <c:pt idx="11">
                  <c:v>22.248495759686147</c:v>
                </c:pt>
                <c:pt idx="12">
                  <c:v>20.629877415093191</c:v>
                </c:pt>
                <c:pt idx="13">
                  <c:v>19.75862529998637</c:v>
                </c:pt>
                <c:pt idx="14">
                  <c:v>17.887774053207032</c:v>
                </c:pt>
                <c:pt idx="15">
                  <c:v>19.295162711234436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02-48C0-ADEE-85AE49E67F9A}"/>
            </c:ext>
          </c:extLst>
        </c:ser>
        <c:ser>
          <c:idx val="3"/>
          <c:order val="3"/>
          <c:tx>
            <c:strRef>
              <c:f>'6 Intensiteter data'!$C$69</c:f>
              <c:strCache>
                <c:ptCount val="1"/>
                <c:pt idx="0">
                  <c:v>El, gas och värmeverk samt vatten, avlopp och avfall</c:v>
                </c:pt>
              </c:strCache>
            </c:strRef>
          </c:tx>
          <c:marker>
            <c:symbol val="none"/>
          </c:marker>
          <c:cat>
            <c:strRef>
              <c:f>'6 Intensiteter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data'!$D$69:$S$69</c:f>
              <c:numCache>
                <c:formatCode>0</c:formatCode>
                <c:ptCount val="16"/>
                <c:pt idx="0">
                  <c:v>104.46909196609018</c:v>
                </c:pt>
                <c:pt idx="1">
                  <c:v>109.16055998824261</c:v>
                </c:pt>
                <c:pt idx="2">
                  <c:v>134.32233234998705</c:v>
                </c:pt>
                <c:pt idx="3">
                  <c:v>108.22561123790861</c:v>
                </c:pt>
                <c:pt idx="4">
                  <c:v>89.236369290334821</c:v>
                </c:pt>
                <c:pt idx="5">
                  <c:v>90.155753444930951</c:v>
                </c:pt>
                <c:pt idx="6">
                  <c:v>77.540852220796026</c:v>
                </c:pt>
                <c:pt idx="7">
                  <c:v>71.751510067499169</c:v>
                </c:pt>
                <c:pt idx="8">
                  <c:v>81.28394553808873</c:v>
                </c:pt>
                <c:pt idx="9">
                  <c:v>80.131914234229683</c:v>
                </c:pt>
                <c:pt idx="10">
                  <c:v>90.466935684915555</c:v>
                </c:pt>
                <c:pt idx="11">
                  <c:v>66.9152487696403</c:v>
                </c:pt>
                <c:pt idx="12">
                  <c:v>51.073472683726109</c:v>
                </c:pt>
                <c:pt idx="13">
                  <c:v>65.501739970970334</c:v>
                </c:pt>
                <c:pt idx="14">
                  <c:v>73.123380673926377</c:v>
                </c:pt>
                <c:pt idx="15">
                  <c:v>61.467298020382344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02-48C0-ADEE-85AE49E67F9A}"/>
            </c:ext>
          </c:extLst>
        </c:ser>
        <c:ser>
          <c:idx val="4"/>
          <c:order val="4"/>
          <c:tx>
            <c:strRef>
              <c:f>'6 Intensiteter data'!$C$70</c:f>
              <c:strCache>
                <c:ptCount val="1"/>
                <c:pt idx="0">
                  <c:v>Byggverksamhet</c:v>
                </c:pt>
              </c:strCache>
            </c:strRef>
          </c:tx>
          <c:marker>
            <c:symbol val="none"/>
          </c:marker>
          <c:cat>
            <c:strRef>
              <c:f>'6 Intensiteter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data'!$D$70:$S$70</c:f>
              <c:numCache>
                <c:formatCode>0</c:formatCode>
                <c:ptCount val="16"/>
                <c:pt idx="0">
                  <c:v>7.4158660793084126</c:v>
                </c:pt>
                <c:pt idx="1">
                  <c:v>7.2863012913788427</c:v>
                </c:pt>
                <c:pt idx="2">
                  <c:v>7.8249412860080856</c:v>
                </c:pt>
                <c:pt idx="3">
                  <c:v>7.6513367665086154</c:v>
                </c:pt>
                <c:pt idx="4">
                  <c:v>7.4431305535961814</c:v>
                </c:pt>
                <c:pt idx="5">
                  <c:v>7.6355353547529372</c:v>
                </c:pt>
                <c:pt idx="6">
                  <c:v>7.1253913581699546</c:v>
                </c:pt>
                <c:pt idx="7">
                  <c:v>6.8620365392203082</c:v>
                </c:pt>
                <c:pt idx="8">
                  <c:v>7.003559015913404</c:v>
                </c:pt>
                <c:pt idx="9">
                  <c:v>6.3660266910967591</c:v>
                </c:pt>
                <c:pt idx="10">
                  <c:v>6.0370294172702055</c:v>
                </c:pt>
                <c:pt idx="11">
                  <c:v>6.0746873259012277</c:v>
                </c:pt>
                <c:pt idx="12">
                  <c:v>6.1412980239900117</c:v>
                </c:pt>
                <c:pt idx="13">
                  <c:v>6.3188828765801217</c:v>
                </c:pt>
                <c:pt idx="14">
                  <c:v>5.505301516110757</c:v>
                </c:pt>
                <c:pt idx="15">
                  <c:v>5.2810862257678677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02-48C0-ADEE-85AE49E67F9A}"/>
            </c:ext>
          </c:extLst>
        </c:ser>
        <c:ser>
          <c:idx val="5"/>
          <c:order val="5"/>
          <c:tx>
            <c:strRef>
              <c:f>'6 Intensiteter data'!$C$71</c:f>
              <c:strCache>
                <c:ptCount val="1"/>
                <c:pt idx="0">
                  <c:v>Transportindustri</c:v>
                </c:pt>
              </c:strCache>
            </c:strRef>
          </c:tx>
          <c:marker>
            <c:symbol val="none"/>
          </c:marker>
          <c:cat>
            <c:strRef>
              <c:f>'6 Intensiteter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data'!$D$71:$S$71</c:f>
              <c:numCache>
                <c:formatCode>0</c:formatCode>
                <c:ptCount val="16"/>
                <c:pt idx="0">
                  <c:v>61.534124045947571</c:v>
                </c:pt>
                <c:pt idx="1">
                  <c:v>61.703665865829286</c:v>
                </c:pt>
                <c:pt idx="2">
                  <c:v>58.863912421521803</c:v>
                </c:pt>
                <c:pt idx="3">
                  <c:v>46.619043068940258</c:v>
                </c:pt>
                <c:pt idx="4">
                  <c:v>41.656580038616141</c:v>
                </c:pt>
                <c:pt idx="5">
                  <c:v>41.244972227364997</c:v>
                </c:pt>
                <c:pt idx="6">
                  <c:v>40.796365387917668</c:v>
                </c:pt>
                <c:pt idx="7">
                  <c:v>45.455437475594508</c:v>
                </c:pt>
                <c:pt idx="8">
                  <c:v>48.650749892634451</c:v>
                </c:pt>
                <c:pt idx="9">
                  <c:v>44.674415113065592</c:v>
                </c:pt>
                <c:pt idx="10">
                  <c:v>42.44210678251806</c:v>
                </c:pt>
                <c:pt idx="11">
                  <c:v>40.585382214075743</c:v>
                </c:pt>
                <c:pt idx="12">
                  <c:v>38.063539666205372</c:v>
                </c:pt>
                <c:pt idx="13">
                  <c:v>38.2701259496449</c:v>
                </c:pt>
                <c:pt idx="14">
                  <c:v>39.90619162409692</c:v>
                </c:pt>
                <c:pt idx="15">
                  <c:v>42.276586739223454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02-48C0-ADEE-85AE49E67F9A}"/>
            </c:ext>
          </c:extLst>
        </c:ser>
        <c:ser>
          <c:idx val="6"/>
          <c:order val="6"/>
          <c:tx>
            <c:strRef>
              <c:f>'6 Intensiteter data'!$C$72</c:f>
              <c:strCache>
                <c:ptCount val="1"/>
                <c:pt idx="0">
                  <c:v>Övriga tjänster</c:v>
                </c:pt>
              </c:strCache>
            </c:strRef>
          </c:tx>
          <c:marker>
            <c:symbol val="none"/>
          </c:marker>
          <c:cat>
            <c:strRef>
              <c:f>'6 Intensiteter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data'!$D$72:$S$72</c:f>
              <c:numCache>
                <c:formatCode>0</c:formatCode>
                <c:ptCount val="16"/>
                <c:pt idx="0">
                  <c:v>2.7719073674563819</c:v>
                </c:pt>
                <c:pt idx="1">
                  <c:v>2.6523865767267316</c:v>
                </c:pt>
                <c:pt idx="2">
                  <c:v>2.6735729034806388</c:v>
                </c:pt>
                <c:pt idx="3">
                  <c:v>2.5696328872805134</c:v>
                </c:pt>
                <c:pt idx="4">
                  <c:v>2.3468484944696559</c:v>
                </c:pt>
                <c:pt idx="5">
                  <c:v>2.2245561504737839</c:v>
                </c:pt>
                <c:pt idx="6">
                  <c:v>2.0124129760826195</c:v>
                </c:pt>
                <c:pt idx="7">
                  <c:v>1.8359045071245874</c:v>
                </c:pt>
                <c:pt idx="8">
                  <c:v>1.7456803237247751</c:v>
                </c:pt>
                <c:pt idx="9">
                  <c:v>1.6950794419229473</c:v>
                </c:pt>
                <c:pt idx="10">
                  <c:v>1.6164534353335613</c:v>
                </c:pt>
                <c:pt idx="11">
                  <c:v>1.5630968892969879</c:v>
                </c:pt>
                <c:pt idx="12">
                  <c:v>1.4530026815455868</c:v>
                </c:pt>
                <c:pt idx="13">
                  <c:v>1.3439731099396008</c:v>
                </c:pt>
                <c:pt idx="14">
                  <c:v>1.2258561976861033</c:v>
                </c:pt>
                <c:pt idx="15">
                  <c:v>1.186709336043086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202-48C0-ADEE-85AE49E67F9A}"/>
            </c:ext>
          </c:extLst>
        </c:ser>
        <c:ser>
          <c:idx val="7"/>
          <c:order val="7"/>
          <c:tx>
            <c:strRef>
              <c:f>'6 Intensiteter data'!$C$73</c:f>
              <c:strCache>
                <c:ptCount val="1"/>
                <c:pt idx="0">
                  <c:v>Offentlig sektor</c:v>
                </c:pt>
              </c:strCache>
            </c:strRef>
          </c:tx>
          <c:marker>
            <c:symbol val="none"/>
          </c:marker>
          <c:cat>
            <c:strRef>
              <c:f>'6 Intensiteter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data'!$D$73:$S$73</c:f>
              <c:numCache>
                <c:formatCode>0</c:formatCode>
                <c:ptCount val="16"/>
                <c:pt idx="0">
                  <c:v>0.64433607161445661</c:v>
                </c:pt>
                <c:pt idx="1">
                  <c:v>0.60173803351110722</c:v>
                </c:pt>
                <c:pt idx="2">
                  <c:v>0.61453214581807913</c:v>
                </c:pt>
                <c:pt idx="3">
                  <c:v>0.5485036747579678</c:v>
                </c:pt>
                <c:pt idx="4">
                  <c:v>0.55671517529563019</c:v>
                </c:pt>
                <c:pt idx="5">
                  <c:v>0.48539031443521058</c:v>
                </c:pt>
                <c:pt idx="6">
                  <c:v>0.45317942669547789</c:v>
                </c:pt>
                <c:pt idx="7">
                  <c:v>0.43825168149544658</c:v>
                </c:pt>
                <c:pt idx="8">
                  <c:v>0.41916561942473918</c:v>
                </c:pt>
                <c:pt idx="9">
                  <c:v>0.39634821875085402</c:v>
                </c:pt>
                <c:pt idx="10">
                  <c:v>0.37809493795006044</c:v>
                </c:pt>
                <c:pt idx="11">
                  <c:v>0.40409552863850118</c:v>
                </c:pt>
                <c:pt idx="12">
                  <c:v>0.4017367994027109</c:v>
                </c:pt>
                <c:pt idx="13">
                  <c:v>0.37995881592535813</c:v>
                </c:pt>
                <c:pt idx="14">
                  <c:v>0.33302538815641808</c:v>
                </c:pt>
                <c:pt idx="15">
                  <c:v>0.32139495931046386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202-48C0-ADEE-85AE49E67F9A}"/>
            </c:ext>
          </c:extLst>
        </c:ser>
        <c:ser>
          <c:idx val="8"/>
          <c:order val="8"/>
          <c:tx>
            <c:strRef>
              <c:f>'6 Intensiteter data'!$C$74</c:f>
              <c:strCache>
                <c:ptCount val="1"/>
                <c:pt idx="0">
                  <c:v>Hushåll och ideella föreningar**</c:v>
                </c:pt>
              </c:strCache>
            </c:strRef>
          </c:tx>
          <c:marker>
            <c:symbol val="none"/>
          </c:marker>
          <c:cat>
            <c:strRef>
              <c:f>'6 Intensiteter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data'!$D$74:$S$74</c:f>
              <c:numCache>
                <c:formatCode>0</c:formatCode>
                <c:ptCount val="16"/>
                <c:pt idx="0">
                  <c:v>205.50056498005929</c:v>
                </c:pt>
                <c:pt idx="1">
                  <c:v>208.46191366766814</c:v>
                </c:pt>
                <c:pt idx="2">
                  <c:v>204.52571338728001</c:v>
                </c:pt>
                <c:pt idx="3">
                  <c:v>188.60695394060264</c:v>
                </c:pt>
                <c:pt idx="4">
                  <c:v>180.38640476908904</c:v>
                </c:pt>
                <c:pt idx="5">
                  <c:v>179.80981046527737</c:v>
                </c:pt>
                <c:pt idx="6">
                  <c:v>174.59745183144747</c:v>
                </c:pt>
                <c:pt idx="7">
                  <c:v>175.69695837494749</c:v>
                </c:pt>
                <c:pt idx="8">
                  <c:v>171.03851046972687</c:v>
                </c:pt>
                <c:pt idx="9">
                  <c:v>164.78652595782569</c:v>
                </c:pt>
                <c:pt idx="10">
                  <c:v>156.52026809099442</c:v>
                </c:pt>
                <c:pt idx="11">
                  <c:v>152.83057196953013</c:v>
                </c:pt>
                <c:pt idx="12">
                  <c:v>149.49408425649662</c:v>
                </c:pt>
                <c:pt idx="13">
                  <c:v>145.8681473916732</c:v>
                </c:pt>
                <c:pt idx="14">
                  <c:v>123.66237718510148</c:v>
                </c:pt>
                <c:pt idx="15">
                  <c:v>119.1416161598837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2202-48C0-ADEE-85AE49E67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83360"/>
        <c:axId val="319584896"/>
        <c:extLst/>
      </c:lineChart>
      <c:catAx>
        <c:axId val="31958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9584896"/>
        <c:crosses val="autoZero"/>
        <c:auto val="1"/>
        <c:lblAlgn val="ctr"/>
        <c:lblOffset val="100"/>
        <c:noMultiLvlLbl val="0"/>
      </c:catAx>
      <c:valAx>
        <c:axId val="319584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sv-SE" sz="900"/>
                  <a:t>Ton koldioxidekvivalenter per miljoner kronor (2015 års priser)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3195833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sv-SE" sz="1200"/>
              <a:t>Intensiteter: Utsläpp av växthusgaser per sysselsatta, aggregerad Näringsgren SNI 2007, 2008-2023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Intensiteter data'!$C$66</c:f>
              <c:strCache>
                <c:ptCount val="1"/>
                <c:pt idx="0">
                  <c:v>Jordbruk, skogsbruk och fiske</c:v>
                </c:pt>
              </c:strCache>
            </c:strRef>
          </c:tx>
          <c:marker>
            <c:symbol val="none"/>
          </c:marker>
          <c:cat>
            <c:strRef>
              <c:f>'6 Intensiteter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data'!$T$66:$AI$66</c:f>
              <c:numCache>
                <c:formatCode>0</c:formatCode>
                <c:ptCount val="16"/>
                <c:pt idx="0">
                  <c:v>79.294330809224888</c:v>
                </c:pt>
                <c:pt idx="1">
                  <c:v>76.185870607674886</c:v>
                </c:pt>
                <c:pt idx="2">
                  <c:v>75.232870470087335</c:v>
                </c:pt>
                <c:pt idx="3">
                  <c:v>68.621045123990484</c:v>
                </c:pt>
                <c:pt idx="4">
                  <c:v>65.45710310444322</c:v>
                </c:pt>
                <c:pt idx="5">
                  <c:v>64.785719824451093</c:v>
                </c:pt>
                <c:pt idx="6">
                  <c:v>64.307188901558717</c:v>
                </c:pt>
                <c:pt idx="7">
                  <c:v>64.660294401169011</c:v>
                </c:pt>
                <c:pt idx="8">
                  <c:v>65.131970142042022</c:v>
                </c:pt>
                <c:pt idx="9">
                  <c:v>64.240047201020786</c:v>
                </c:pt>
                <c:pt idx="10">
                  <c:v>61.691123215407536</c:v>
                </c:pt>
                <c:pt idx="11">
                  <c:v>60.490035331845043</c:v>
                </c:pt>
                <c:pt idx="12">
                  <c:v>59.281320822044208</c:v>
                </c:pt>
                <c:pt idx="13">
                  <c:v>58.142807066819913</c:v>
                </c:pt>
                <c:pt idx="14">
                  <c:v>57.371497801431374</c:v>
                </c:pt>
                <c:pt idx="15">
                  <c:v>56.166534462127984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3-4EFD-8E66-6F84D51B3AB8}"/>
            </c:ext>
          </c:extLst>
        </c:ser>
        <c:ser>
          <c:idx val="1"/>
          <c:order val="1"/>
          <c:tx>
            <c:strRef>
              <c:f>'6 Intensiteter data'!$C$67</c:f>
              <c:strCache>
                <c:ptCount val="1"/>
                <c:pt idx="0">
                  <c:v>Utvinning av mineral</c:v>
                </c:pt>
              </c:strCache>
            </c:strRef>
          </c:tx>
          <c:marker>
            <c:symbol val="none"/>
          </c:marker>
          <c:cat>
            <c:strRef>
              <c:f>'6 Intensiteter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data'!$T$67:$AI$67</c:f>
              <c:numCache>
                <c:formatCode>0</c:formatCode>
                <c:ptCount val="16"/>
                <c:pt idx="0">
                  <c:v>84.689351871082309</c:v>
                </c:pt>
                <c:pt idx="1">
                  <c:v>76.792951685034225</c:v>
                </c:pt>
                <c:pt idx="2">
                  <c:v>100.22211613684142</c:v>
                </c:pt>
                <c:pt idx="3">
                  <c:v>95.569938549735937</c:v>
                </c:pt>
                <c:pt idx="4">
                  <c:v>94.903711860718118</c:v>
                </c:pt>
                <c:pt idx="5">
                  <c:v>89.178644589530748</c:v>
                </c:pt>
                <c:pt idx="6">
                  <c:v>93.823867464631761</c:v>
                </c:pt>
                <c:pt idx="7">
                  <c:v>99.102376317607892</c:v>
                </c:pt>
                <c:pt idx="8">
                  <c:v>100.42702641487445</c:v>
                </c:pt>
                <c:pt idx="9">
                  <c:v>101.66737677409989</c:v>
                </c:pt>
                <c:pt idx="10">
                  <c:v>92.257845633780079</c:v>
                </c:pt>
                <c:pt idx="11">
                  <c:v>92.964896117937116</c:v>
                </c:pt>
                <c:pt idx="12">
                  <c:v>90.032629376759871</c:v>
                </c:pt>
                <c:pt idx="13">
                  <c:v>84.877800877804489</c:v>
                </c:pt>
                <c:pt idx="14">
                  <c:v>77.584007694536439</c:v>
                </c:pt>
                <c:pt idx="15">
                  <c:v>74.173258332080309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3-4EFD-8E66-6F84D51B3AB8}"/>
            </c:ext>
          </c:extLst>
        </c:ser>
        <c:ser>
          <c:idx val="2"/>
          <c:order val="2"/>
          <c:tx>
            <c:strRef>
              <c:f>'6 Intensiteter data'!$C$68</c:f>
              <c:strCache>
                <c:ptCount val="1"/>
                <c:pt idx="0">
                  <c:v>Tillverkningsindustri</c:v>
                </c:pt>
              </c:strCache>
            </c:strRef>
          </c:tx>
          <c:marker>
            <c:symbol val="none"/>
          </c:marker>
          <c:cat>
            <c:strRef>
              <c:f>'6 Intensiteter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data'!$T$68:$AI$68</c:f>
              <c:numCache>
                <c:formatCode>0</c:formatCode>
                <c:ptCount val="16"/>
                <c:pt idx="0">
                  <c:v>28.281553751886353</c:v>
                </c:pt>
                <c:pt idx="1">
                  <c:v>24.943518344767213</c:v>
                </c:pt>
                <c:pt idx="2">
                  <c:v>30.676235470923316</c:v>
                </c:pt>
                <c:pt idx="3">
                  <c:v>28.52672712059741</c:v>
                </c:pt>
                <c:pt idx="4">
                  <c:v>27.734238378656304</c:v>
                </c:pt>
                <c:pt idx="5">
                  <c:v>26.595959905352096</c:v>
                </c:pt>
                <c:pt idx="6">
                  <c:v>26.664514920006429</c:v>
                </c:pt>
                <c:pt idx="7">
                  <c:v>27.652473168543374</c:v>
                </c:pt>
                <c:pt idx="8">
                  <c:v>28.642511868493965</c:v>
                </c:pt>
                <c:pt idx="9">
                  <c:v>27.592634347833474</c:v>
                </c:pt>
                <c:pt idx="10">
                  <c:v>26.984327520368193</c:v>
                </c:pt>
                <c:pt idx="11">
                  <c:v>27.10801036380656</c:v>
                </c:pt>
                <c:pt idx="12">
                  <c:v>23.95618552827472</c:v>
                </c:pt>
                <c:pt idx="13">
                  <c:v>25.891897527671659</c:v>
                </c:pt>
                <c:pt idx="14">
                  <c:v>24.470279616533777</c:v>
                </c:pt>
                <c:pt idx="15">
                  <c:v>23.741247975148394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E3-4EFD-8E66-6F84D51B3AB8}"/>
            </c:ext>
          </c:extLst>
        </c:ser>
        <c:ser>
          <c:idx val="3"/>
          <c:order val="3"/>
          <c:tx>
            <c:strRef>
              <c:f>'6 Intensiteter data'!$C$69</c:f>
              <c:strCache>
                <c:ptCount val="1"/>
                <c:pt idx="0">
                  <c:v>El, gas och värmeverk samt vatten, avlopp och avfall</c:v>
                </c:pt>
              </c:strCache>
            </c:strRef>
          </c:tx>
          <c:marker>
            <c:symbol val="none"/>
          </c:marker>
          <c:cat>
            <c:strRef>
              <c:f>'6 Intensiteter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data'!$T$69:$AI$69</c:f>
              <c:numCache>
                <c:formatCode>0</c:formatCode>
                <c:ptCount val="16"/>
                <c:pt idx="0">
                  <c:v>211.17437569707567</c:v>
                </c:pt>
                <c:pt idx="1">
                  <c:v>211.31918764257804</c:v>
                </c:pt>
                <c:pt idx="2">
                  <c:v>262.30885830057412</c:v>
                </c:pt>
                <c:pt idx="3">
                  <c:v>213.09772276665046</c:v>
                </c:pt>
                <c:pt idx="4">
                  <c:v>196.1828592641464</c:v>
                </c:pt>
                <c:pt idx="5">
                  <c:v>182.12488637091744</c:v>
                </c:pt>
                <c:pt idx="6">
                  <c:v>159.06329651630034</c:v>
                </c:pt>
                <c:pt idx="7">
                  <c:v>152.90554110976541</c:v>
                </c:pt>
                <c:pt idx="8">
                  <c:v>161.52582787827728</c:v>
                </c:pt>
                <c:pt idx="9">
                  <c:v>150.24442530139032</c:v>
                </c:pt>
                <c:pt idx="10">
                  <c:v>149.60706503614756</c:v>
                </c:pt>
                <c:pt idx="11">
                  <c:v>126.37221093652035</c:v>
                </c:pt>
                <c:pt idx="12">
                  <c:v>114.96577795773052</c:v>
                </c:pt>
                <c:pt idx="13">
                  <c:v>123.59126799572736</c:v>
                </c:pt>
                <c:pt idx="14">
                  <c:v>116.66337370144947</c:v>
                </c:pt>
                <c:pt idx="15">
                  <c:v>104.8428518272496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E3-4EFD-8E66-6F84D51B3AB8}"/>
            </c:ext>
          </c:extLst>
        </c:ser>
        <c:ser>
          <c:idx val="4"/>
          <c:order val="4"/>
          <c:tx>
            <c:strRef>
              <c:f>'6 Intensiteter data'!$C$70</c:f>
              <c:strCache>
                <c:ptCount val="1"/>
                <c:pt idx="0">
                  <c:v>Byggverksamhet</c:v>
                </c:pt>
              </c:strCache>
            </c:strRef>
          </c:tx>
          <c:marker>
            <c:symbol val="none"/>
          </c:marker>
          <c:cat>
            <c:strRef>
              <c:f>'6 Intensiteter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data'!$T$70:$AI$70</c:f>
              <c:numCache>
                <c:formatCode>0</c:formatCode>
                <c:ptCount val="16"/>
                <c:pt idx="0">
                  <c:v>6.3041697740497105</c:v>
                </c:pt>
                <c:pt idx="1">
                  <c:v>6.2915508779550136</c:v>
                </c:pt>
                <c:pt idx="2">
                  <c:v>6.5728981462334586</c:v>
                </c:pt>
                <c:pt idx="3">
                  <c:v>6.3458764777536372</c:v>
                </c:pt>
                <c:pt idx="4">
                  <c:v>6.0577167930093569</c:v>
                </c:pt>
                <c:pt idx="5">
                  <c:v>5.9289800258572614</c:v>
                </c:pt>
                <c:pt idx="6">
                  <c:v>5.599600530925108</c:v>
                </c:pt>
                <c:pt idx="7">
                  <c:v>5.6097354899127803</c:v>
                </c:pt>
                <c:pt idx="8">
                  <c:v>5.5219604548473473</c:v>
                </c:pt>
                <c:pt idx="9">
                  <c:v>4.8797024268092493</c:v>
                </c:pt>
                <c:pt idx="10">
                  <c:v>4.6638103197654814</c:v>
                </c:pt>
                <c:pt idx="11">
                  <c:v>4.8391453745796573</c:v>
                </c:pt>
                <c:pt idx="12">
                  <c:v>4.8671717807522024</c:v>
                </c:pt>
                <c:pt idx="13">
                  <c:v>4.9822343772479085</c:v>
                </c:pt>
                <c:pt idx="14">
                  <c:v>4.3283810885753526</c:v>
                </c:pt>
                <c:pt idx="15">
                  <c:v>4.1247155200643526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E3-4EFD-8E66-6F84D51B3AB8}"/>
            </c:ext>
          </c:extLst>
        </c:ser>
        <c:ser>
          <c:idx val="5"/>
          <c:order val="5"/>
          <c:tx>
            <c:strRef>
              <c:f>'6 Intensiteter data'!$C$71</c:f>
              <c:strCache>
                <c:ptCount val="1"/>
                <c:pt idx="0">
                  <c:v>Transportindustri</c:v>
                </c:pt>
              </c:strCache>
            </c:strRef>
          </c:tx>
          <c:marker>
            <c:symbol val="none"/>
          </c:marker>
          <c:cat>
            <c:strRef>
              <c:f>'6 Intensiteter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data'!$T$71:$AI$71</c:f>
              <c:numCache>
                <c:formatCode>0</c:formatCode>
                <c:ptCount val="16"/>
                <c:pt idx="0">
                  <c:v>45.89640246785153</c:v>
                </c:pt>
                <c:pt idx="1">
                  <c:v>42.476558154572132</c:v>
                </c:pt>
                <c:pt idx="2">
                  <c:v>42.838693510173862</c:v>
                </c:pt>
                <c:pt idx="3">
                  <c:v>36.825685873055292</c:v>
                </c:pt>
                <c:pt idx="4">
                  <c:v>32.486568647349387</c:v>
                </c:pt>
                <c:pt idx="5">
                  <c:v>33.030333757894937</c:v>
                </c:pt>
                <c:pt idx="6">
                  <c:v>33.628958409279441</c:v>
                </c:pt>
                <c:pt idx="7">
                  <c:v>37.089174474147271</c:v>
                </c:pt>
                <c:pt idx="8">
                  <c:v>39.224985495896554</c:v>
                </c:pt>
                <c:pt idx="9">
                  <c:v>36.231504077472906</c:v>
                </c:pt>
                <c:pt idx="10">
                  <c:v>35.017565213431354</c:v>
                </c:pt>
                <c:pt idx="11">
                  <c:v>33.949996971747389</c:v>
                </c:pt>
                <c:pt idx="12">
                  <c:v>25.845452628417004</c:v>
                </c:pt>
                <c:pt idx="13">
                  <c:v>27.112610502446206</c:v>
                </c:pt>
                <c:pt idx="14">
                  <c:v>31.382215774477551</c:v>
                </c:pt>
                <c:pt idx="15">
                  <c:v>32.649639203278831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E3-4EFD-8E66-6F84D51B3AB8}"/>
            </c:ext>
          </c:extLst>
        </c:ser>
        <c:ser>
          <c:idx val="6"/>
          <c:order val="6"/>
          <c:tx>
            <c:strRef>
              <c:f>'6 Intensiteter data'!$C$72</c:f>
              <c:strCache>
                <c:ptCount val="1"/>
                <c:pt idx="0">
                  <c:v>Övriga tjänster</c:v>
                </c:pt>
              </c:strCache>
            </c:strRef>
          </c:tx>
          <c:marker>
            <c:symbol val="none"/>
          </c:marker>
          <c:cat>
            <c:strRef>
              <c:f>'6 Intensiteter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data'!$T$72:$AI$72</c:f>
              <c:numCache>
                <c:formatCode>0</c:formatCode>
                <c:ptCount val="16"/>
                <c:pt idx="0">
                  <c:v>2.3863463265370015</c:v>
                </c:pt>
                <c:pt idx="1">
                  <c:v>2.2600670873650168</c:v>
                </c:pt>
                <c:pt idx="2">
                  <c:v>2.318634448521395</c:v>
                </c:pt>
                <c:pt idx="3">
                  <c:v>2.2517841836595545</c:v>
                </c:pt>
                <c:pt idx="4">
                  <c:v>2.0410829947980802</c:v>
                </c:pt>
                <c:pt idx="5">
                  <c:v>1.9790941340746044</c:v>
                </c:pt>
                <c:pt idx="6">
                  <c:v>1.8211573351697814</c:v>
                </c:pt>
                <c:pt idx="7">
                  <c:v>1.706204451616437</c:v>
                </c:pt>
                <c:pt idx="8">
                  <c:v>1.6226026155469917</c:v>
                </c:pt>
                <c:pt idx="9">
                  <c:v>1.5684504647631778</c:v>
                </c:pt>
                <c:pt idx="10">
                  <c:v>1.5066659390275212</c:v>
                </c:pt>
                <c:pt idx="11">
                  <c:v>1.5081176489811436</c:v>
                </c:pt>
                <c:pt idx="12">
                  <c:v>1.4261602188120468</c:v>
                </c:pt>
                <c:pt idx="13">
                  <c:v>1.3774718797755374</c:v>
                </c:pt>
                <c:pt idx="14">
                  <c:v>1.1909401649126186</c:v>
                </c:pt>
                <c:pt idx="15">
                  <c:v>1.1632982361412074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E3-4EFD-8E66-6F84D51B3AB8}"/>
            </c:ext>
          </c:extLst>
        </c:ser>
        <c:ser>
          <c:idx val="7"/>
          <c:order val="7"/>
          <c:tx>
            <c:strRef>
              <c:f>'6 Intensiteter data'!$C$73</c:f>
              <c:strCache>
                <c:ptCount val="1"/>
                <c:pt idx="0">
                  <c:v>Offentlig sektor</c:v>
                </c:pt>
              </c:strCache>
            </c:strRef>
          </c:tx>
          <c:marker>
            <c:symbol val="none"/>
          </c:marker>
          <c:cat>
            <c:strRef>
              <c:f>'6 Intensiteter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data'!$T$73:$AI$73</c:f>
              <c:numCache>
                <c:formatCode>0</c:formatCode>
                <c:ptCount val="16"/>
                <c:pt idx="0">
                  <c:v>0.42690946596779095</c:v>
                </c:pt>
                <c:pt idx="1">
                  <c:v>0.4108518686364625</c:v>
                </c:pt>
                <c:pt idx="2">
                  <c:v>0.42417724837645959</c:v>
                </c:pt>
                <c:pt idx="3">
                  <c:v>0.37519357919779389</c:v>
                </c:pt>
                <c:pt idx="4">
                  <c:v>0.38020612272733229</c:v>
                </c:pt>
                <c:pt idx="5">
                  <c:v>0.32858242672252602</c:v>
                </c:pt>
                <c:pt idx="6">
                  <c:v>0.30378616429023647</c:v>
                </c:pt>
                <c:pt idx="7">
                  <c:v>0.29137617738973792</c:v>
                </c:pt>
                <c:pt idx="8">
                  <c:v>0.27584079710417447</c:v>
                </c:pt>
                <c:pt idx="9">
                  <c:v>0.25898879766130711</c:v>
                </c:pt>
                <c:pt idx="10">
                  <c:v>0.24636266544289892</c:v>
                </c:pt>
                <c:pt idx="11">
                  <c:v>0.26183307513378584</c:v>
                </c:pt>
                <c:pt idx="12">
                  <c:v>0.25061776843499645</c:v>
                </c:pt>
                <c:pt idx="13">
                  <c:v>0.24090751442784866</c:v>
                </c:pt>
                <c:pt idx="14">
                  <c:v>0.21030899251105475</c:v>
                </c:pt>
                <c:pt idx="15">
                  <c:v>0.2040889328883469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DE3-4EFD-8E66-6F84D51B3AB8}"/>
            </c:ext>
          </c:extLst>
        </c:ser>
        <c:ser>
          <c:idx val="8"/>
          <c:order val="8"/>
          <c:tx>
            <c:strRef>
              <c:f>'6 Intensiteter data'!$C$74</c:f>
              <c:strCache>
                <c:ptCount val="1"/>
                <c:pt idx="0">
                  <c:v>Hushåll och ideella föreningar**</c:v>
                </c:pt>
              </c:strCache>
            </c:strRef>
          </c:tx>
          <c:marker>
            <c:symbol val="none"/>
          </c:marker>
          <c:cat>
            <c:strRef>
              <c:f>'6 Intensiteter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data'!$T$74:$AI$74</c:f>
              <c:numCache>
                <c:formatCode>0</c:formatCode>
                <c:ptCount val="16"/>
                <c:pt idx="0">
                  <c:v>113.98859463737664</c:v>
                </c:pt>
                <c:pt idx="1">
                  <c:v>112.26121796372946</c:v>
                </c:pt>
                <c:pt idx="2">
                  <c:v>110.27566949695711</c:v>
                </c:pt>
                <c:pt idx="3">
                  <c:v>104.23550001689935</c:v>
                </c:pt>
                <c:pt idx="4">
                  <c:v>97.01113711523908</c:v>
                </c:pt>
                <c:pt idx="5">
                  <c:v>92.431005568978421</c:v>
                </c:pt>
                <c:pt idx="6">
                  <c:v>89.281631402370493</c:v>
                </c:pt>
                <c:pt idx="7">
                  <c:v>88.285381037784447</c:v>
                </c:pt>
                <c:pt idx="8">
                  <c:v>85.251960635534104</c:v>
                </c:pt>
                <c:pt idx="9">
                  <c:v>81.380265368029015</c:v>
                </c:pt>
                <c:pt idx="10">
                  <c:v>76.614832905245393</c:v>
                </c:pt>
                <c:pt idx="11">
                  <c:v>74.750819805446611</c:v>
                </c:pt>
                <c:pt idx="12">
                  <c:v>70.696765964112558</c:v>
                </c:pt>
                <c:pt idx="13">
                  <c:v>71.265232657476616</c:v>
                </c:pt>
                <c:pt idx="14">
                  <c:v>60.971770752756505</c:v>
                </c:pt>
                <c:pt idx="15">
                  <c:v>59.148645070144553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FDE3-4EFD-8E66-6F84D51B3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693568"/>
        <c:axId val="319695104"/>
        <c:extLst/>
      </c:lineChart>
      <c:catAx>
        <c:axId val="319693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9695104"/>
        <c:crosses val="autoZero"/>
        <c:auto val="1"/>
        <c:lblAlgn val="ctr"/>
        <c:lblOffset val="100"/>
        <c:noMultiLvlLbl val="0"/>
      </c:catAx>
      <c:valAx>
        <c:axId val="319695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sv-SE" sz="900"/>
                  <a:t>Ton koldioxidekvivalenter per sysselsatt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3196935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sv-SE" sz="1100"/>
              <a:t>Utsläpp av växthusgaser 2008-2024 &amp; förädlingsvärde 2008-2023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582634974676862"/>
          <c:y val="0.14929959474534041"/>
          <c:w val="0.55422256322501651"/>
          <c:h val="0.74102517432569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Profil'!$B$4</c:f>
              <c:strCache>
                <c:ptCount val="1"/>
                <c:pt idx="0">
                  <c:v>Utsläpp av växthusgaser</c:v>
                </c:pt>
              </c:strCache>
            </c:strRef>
          </c:tx>
          <c:invertIfNegative val="0"/>
          <c:cat>
            <c:strRef>
              <c:f>'4 Utsläpp data'!$D$65:$T$65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'4 Utsläpp data'!$D$60:$T$60</c:f>
              <c:numCache>
                <c:formatCode>#,##0</c:formatCode>
                <c:ptCount val="17"/>
                <c:pt idx="0">
                  <c:v>67410.900597714499</c:v>
                </c:pt>
                <c:pt idx="1">
                  <c:v>61977.613682747738</c:v>
                </c:pt>
                <c:pt idx="2">
                  <c:v>68110.602371168527</c:v>
                </c:pt>
                <c:pt idx="3">
                  <c:v>62820.48392981803</c:v>
                </c:pt>
                <c:pt idx="4">
                  <c:v>59284.490395003748</c:v>
                </c:pt>
                <c:pt idx="5">
                  <c:v>57694.273835606808</c:v>
                </c:pt>
                <c:pt idx="6">
                  <c:v>56136.769272346151</c:v>
                </c:pt>
                <c:pt idx="7">
                  <c:v>56788.342105749151</c:v>
                </c:pt>
                <c:pt idx="8">
                  <c:v>57709.867809985168</c:v>
                </c:pt>
                <c:pt idx="9">
                  <c:v>56360.95984380976</c:v>
                </c:pt>
                <c:pt idx="10">
                  <c:v>55399.668326757936</c:v>
                </c:pt>
                <c:pt idx="11">
                  <c:v>54128.298486718217</c:v>
                </c:pt>
                <c:pt idx="12">
                  <c:v>48590.951515415662</c:v>
                </c:pt>
                <c:pt idx="13">
                  <c:v>50620.213836521878</c:v>
                </c:pt>
                <c:pt idx="14">
                  <c:v>49424.790373032149</c:v>
                </c:pt>
                <c:pt idx="15">
                  <c:v>48587.928853689562</c:v>
                </c:pt>
                <c:pt idx="16">
                  <c:v>52106.102970592008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8-4A43-9485-3DF3B025C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45632"/>
        <c:axId val="136663808"/>
      </c:barChart>
      <c:lineChart>
        <c:grouping val="standard"/>
        <c:varyColors val="0"/>
        <c:ser>
          <c:idx val="1"/>
          <c:order val="1"/>
          <c:tx>
            <c:strRef>
              <c:f>'1 Profil'!$J$4:$M$4</c:f>
              <c:strCache>
                <c:ptCount val="4"/>
                <c:pt idx="0">
                  <c:v>Förädlingsvärde</c:v>
                </c:pt>
              </c:strCache>
            </c:strRef>
          </c:tx>
          <c:marker>
            <c:symbol val="none"/>
          </c:marker>
          <c:cat>
            <c:strRef>
              <c:f>'4 Utsläpp data'!$D$5:$S$5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data'!$AJ$75:$AY$75</c:f>
              <c:numCache>
                <c:formatCode>#,##0</c:formatCode>
                <c:ptCount val="16"/>
                <c:pt idx="0">
                  <c:v>4187551</c:v>
                </c:pt>
                <c:pt idx="1">
                  <c:v>4009345</c:v>
                </c:pt>
                <c:pt idx="2">
                  <c:v>4239913</c:v>
                </c:pt>
                <c:pt idx="3">
                  <c:v>4374059</c:v>
                </c:pt>
                <c:pt idx="4">
                  <c:v>4355933</c:v>
                </c:pt>
                <c:pt idx="5">
                  <c:v>4405489</c:v>
                </c:pt>
                <c:pt idx="6">
                  <c:v>4506629</c:v>
                </c:pt>
                <c:pt idx="7">
                  <c:v>4704391</c:v>
                </c:pt>
                <c:pt idx="8">
                  <c:v>4804650</c:v>
                </c:pt>
                <c:pt idx="9">
                  <c:v>4895113</c:v>
                </c:pt>
                <c:pt idx="10">
                  <c:v>4981769</c:v>
                </c:pt>
                <c:pt idx="11">
                  <c:v>5111705</c:v>
                </c:pt>
                <c:pt idx="12">
                  <c:v>5012855</c:v>
                </c:pt>
                <c:pt idx="13">
                  <c:v>5274820</c:v>
                </c:pt>
                <c:pt idx="14">
                  <c:v>5341042</c:v>
                </c:pt>
                <c:pt idx="15">
                  <c:v>5330143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8-4A43-9485-3DF3B025C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1936"/>
        <c:axId val="136665728"/>
      </c:lineChart>
      <c:catAx>
        <c:axId val="136645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6663808"/>
        <c:crosses val="autoZero"/>
        <c:auto val="1"/>
        <c:lblAlgn val="ctr"/>
        <c:lblOffset val="100"/>
        <c:noMultiLvlLbl val="0"/>
      </c:catAx>
      <c:valAx>
        <c:axId val="13666380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Tusen ton koldioxidekvivalenter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36645632"/>
        <c:crosses val="autoZero"/>
        <c:crossBetween val="between"/>
      </c:valAx>
      <c:valAx>
        <c:axId val="136665728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Miljoner kronor (2015</a:t>
                </a:r>
                <a:r>
                  <a:rPr lang="sv-SE" baseline="0"/>
                  <a:t> </a:t>
                </a:r>
                <a:r>
                  <a:rPr lang="sv-SE"/>
                  <a:t>års priser)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08871936"/>
        <c:crosses val="max"/>
        <c:crossBetween val="between"/>
      </c:valAx>
      <c:catAx>
        <c:axId val="30887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66572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sv-SE" sz="1100"/>
              <a:t>Emissions of GHG 2008-2024 &amp; Value</a:t>
            </a:r>
            <a:r>
              <a:rPr lang="sv-SE" sz="1100" baseline="0"/>
              <a:t> Added </a:t>
            </a:r>
            <a:r>
              <a:rPr lang="sv-SE" sz="1100"/>
              <a:t>2008-2023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582634974676862"/>
          <c:y val="0.14929959474534041"/>
          <c:w val="0.55422256322501651"/>
          <c:h val="0.74102517432569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Profile'!$B$4:$I$4</c:f>
              <c:strCache>
                <c:ptCount val="8"/>
                <c:pt idx="0">
                  <c:v>Greenhouse gas (GHG) emissions</c:v>
                </c:pt>
              </c:strCache>
            </c:strRef>
          </c:tx>
          <c:invertIfNegative val="0"/>
          <c:cat>
            <c:strRef>
              <c:f>'4 Utsläpp data'!$U$65:$AK$65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'4 Utsläpp data'!$D$60:$T$60</c:f>
              <c:numCache>
                <c:formatCode>#,##0</c:formatCode>
                <c:ptCount val="17"/>
                <c:pt idx="0">
                  <c:v>67410.900597714499</c:v>
                </c:pt>
                <c:pt idx="1">
                  <c:v>61977.613682747738</c:v>
                </c:pt>
                <c:pt idx="2">
                  <c:v>68110.602371168527</c:v>
                </c:pt>
                <c:pt idx="3">
                  <c:v>62820.48392981803</c:v>
                </c:pt>
                <c:pt idx="4">
                  <c:v>59284.490395003748</c:v>
                </c:pt>
                <c:pt idx="5">
                  <c:v>57694.273835606808</c:v>
                </c:pt>
                <c:pt idx="6">
                  <c:v>56136.769272346151</c:v>
                </c:pt>
                <c:pt idx="7">
                  <c:v>56788.342105749151</c:v>
                </c:pt>
                <c:pt idx="8">
                  <c:v>57709.867809985168</c:v>
                </c:pt>
                <c:pt idx="9">
                  <c:v>56360.95984380976</c:v>
                </c:pt>
                <c:pt idx="10">
                  <c:v>55399.668326757936</c:v>
                </c:pt>
                <c:pt idx="11">
                  <c:v>54128.298486718217</c:v>
                </c:pt>
                <c:pt idx="12">
                  <c:v>48590.951515415662</c:v>
                </c:pt>
                <c:pt idx="13">
                  <c:v>50620.213836521878</c:v>
                </c:pt>
                <c:pt idx="14">
                  <c:v>49424.790373032149</c:v>
                </c:pt>
                <c:pt idx="15">
                  <c:v>48587.928853689562</c:v>
                </c:pt>
                <c:pt idx="16">
                  <c:v>52106.102970592008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E-42FB-9F79-B9CA73C22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830464"/>
        <c:axId val="318832000"/>
      </c:barChart>
      <c:lineChart>
        <c:grouping val="standard"/>
        <c:varyColors val="0"/>
        <c:ser>
          <c:idx val="1"/>
          <c:order val="1"/>
          <c:tx>
            <c:strRef>
              <c:f>'1 Profile'!$J$4:$M$4</c:f>
              <c:strCache>
                <c:ptCount val="4"/>
                <c:pt idx="0">
                  <c:v>Value Added</c:v>
                </c:pt>
              </c:strCache>
            </c:strRef>
          </c:tx>
          <c:marker>
            <c:symbol val="none"/>
          </c:marker>
          <c:cat>
            <c:strRef>
              <c:f>'6 Intensiteter data'!$AJ$65:$AY$65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data'!$AJ$75:$AY$75</c:f>
              <c:numCache>
                <c:formatCode>#,##0</c:formatCode>
                <c:ptCount val="16"/>
                <c:pt idx="0">
                  <c:v>4187551</c:v>
                </c:pt>
                <c:pt idx="1">
                  <c:v>4009345</c:v>
                </c:pt>
                <c:pt idx="2">
                  <c:v>4239913</c:v>
                </c:pt>
                <c:pt idx="3">
                  <c:v>4374059</c:v>
                </c:pt>
                <c:pt idx="4">
                  <c:v>4355933</c:v>
                </c:pt>
                <c:pt idx="5">
                  <c:v>4405489</c:v>
                </c:pt>
                <c:pt idx="6">
                  <c:v>4506629</c:v>
                </c:pt>
                <c:pt idx="7">
                  <c:v>4704391</c:v>
                </c:pt>
                <c:pt idx="8">
                  <c:v>4804650</c:v>
                </c:pt>
                <c:pt idx="9">
                  <c:v>4895113</c:v>
                </c:pt>
                <c:pt idx="10">
                  <c:v>4981769</c:v>
                </c:pt>
                <c:pt idx="11">
                  <c:v>5111705</c:v>
                </c:pt>
                <c:pt idx="12">
                  <c:v>5012855</c:v>
                </c:pt>
                <c:pt idx="13">
                  <c:v>5274820</c:v>
                </c:pt>
                <c:pt idx="14">
                  <c:v>5341042</c:v>
                </c:pt>
                <c:pt idx="15">
                  <c:v>5330143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E-42FB-9F79-B9CA73C22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840192"/>
        <c:axId val="318838272"/>
      </c:lineChart>
      <c:catAx>
        <c:axId val="318830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8832000"/>
        <c:crosses val="autoZero"/>
        <c:auto val="1"/>
        <c:lblAlgn val="ctr"/>
        <c:lblOffset val="100"/>
        <c:noMultiLvlLbl val="0"/>
      </c:catAx>
      <c:valAx>
        <c:axId val="3188320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Thousand tonnes carbon dioxide equivalents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18830464"/>
        <c:crosses val="autoZero"/>
        <c:crossBetween val="between"/>
      </c:valAx>
      <c:valAx>
        <c:axId val="318838272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Million SEK, reference year 2010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18840192"/>
        <c:crosses val="max"/>
        <c:crossBetween val="between"/>
      </c:valAx>
      <c:catAx>
        <c:axId val="31884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883827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860253516693581"/>
          <c:y val="0.31576253097323165"/>
          <c:w val="0.18944941308421995"/>
          <c:h val="0.32907326436144468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sv-SE" sz="1100" b="1" i="0" u="none" strike="noStrike" baseline="0">
                <a:effectLst/>
              </a:rPr>
              <a:t>Intensities: Emissions of GHG by GVA, aggregated Industry classification NACE Rev.2, 2008-2023</a:t>
            </a:r>
            <a:endParaRPr lang="sv-SE" sz="11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01185418144869E-2"/>
          <c:y val="0.12944018504600649"/>
          <c:w val="0.58326504269373913"/>
          <c:h val="0.8015113334819246"/>
        </c:manualLayout>
      </c:layout>
      <c:lineChart>
        <c:grouping val="standard"/>
        <c:varyColors val="0"/>
        <c:ser>
          <c:idx val="0"/>
          <c:order val="0"/>
          <c:tx>
            <c:strRef>
              <c:f>'6 Intensities data'!$C$66</c:f>
              <c:strCache>
                <c:ptCount val="1"/>
                <c:pt idx="0">
                  <c:v>Agriculture, forestry and fishery</c:v>
                </c:pt>
              </c:strCache>
            </c:strRef>
          </c:tx>
          <c:marker>
            <c:symbol val="none"/>
          </c:marker>
          <c:cat>
            <c:strRef>
              <c:f>'6 Intensities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data'!$D$66:$S$66</c:f>
              <c:numCache>
                <c:formatCode>0</c:formatCode>
                <c:ptCount val="16"/>
                <c:pt idx="0">
                  <c:v>191.38894297667923</c:v>
                </c:pt>
                <c:pt idx="1">
                  <c:v>176.33078452411019</c:v>
                </c:pt>
                <c:pt idx="2">
                  <c:v>180.04342234369136</c:v>
                </c:pt>
                <c:pt idx="3">
                  <c:v>171.50899745459847</c:v>
                </c:pt>
                <c:pt idx="4">
                  <c:v>166.79953715641841</c:v>
                </c:pt>
                <c:pt idx="5">
                  <c:v>156.04641280570419</c:v>
                </c:pt>
                <c:pt idx="6">
                  <c:v>141.44400658644574</c:v>
                </c:pt>
                <c:pt idx="7">
                  <c:v>136.53944144680665</c:v>
                </c:pt>
                <c:pt idx="8">
                  <c:v>134.20249167005298</c:v>
                </c:pt>
                <c:pt idx="9">
                  <c:v>130.15406988226246</c:v>
                </c:pt>
                <c:pt idx="10">
                  <c:v>141.88350887212172</c:v>
                </c:pt>
                <c:pt idx="11">
                  <c:v>132.26009385843722</c:v>
                </c:pt>
                <c:pt idx="12">
                  <c:v>136.13891861293848</c:v>
                </c:pt>
                <c:pt idx="13">
                  <c:v>135.66131066986264</c:v>
                </c:pt>
                <c:pt idx="14">
                  <c:v>124.14498061330181</c:v>
                </c:pt>
                <c:pt idx="15">
                  <c:v>129.37167295050835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B-449F-8427-2CA2C2A94F6A}"/>
            </c:ext>
          </c:extLst>
        </c:ser>
        <c:ser>
          <c:idx val="1"/>
          <c:order val="1"/>
          <c:tx>
            <c:strRef>
              <c:f>'6 Intensities data'!$C$67</c:f>
              <c:strCache>
                <c:ptCount val="1"/>
                <c:pt idx="0">
                  <c:v>Mining</c:v>
                </c:pt>
              </c:strCache>
            </c:strRef>
          </c:tx>
          <c:marker>
            <c:symbol val="none"/>
          </c:marker>
          <c:cat>
            <c:strRef>
              <c:f>'6 Intensities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data'!$D$67:$S$67</c:f>
              <c:numCache>
                <c:formatCode>0</c:formatCode>
                <c:ptCount val="16"/>
                <c:pt idx="0">
                  <c:v>25.093141295135499</c:v>
                </c:pt>
                <c:pt idx="1">
                  <c:v>23.750397428361104</c:v>
                </c:pt>
                <c:pt idx="2">
                  <c:v>27.230066442440474</c:v>
                </c:pt>
                <c:pt idx="3">
                  <c:v>28.536583462163495</c:v>
                </c:pt>
                <c:pt idx="4">
                  <c:v>30.743230432356803</c:v>
                </c:pt>
                <c:pt idx="5">
                  <c:v>33.05757222587166</c:v>
                </c:pt>
                <c:pt idx="6">
                  <c:v>38.037731072987825</c:v>
                </c:pt>
                <c:pt idx="7">
                  <c:v>35.664890478823366</c:v>
                </c:pt>
                <c:pt idx="8">
                  <c:v>34.381298813561749</c:v>
                </c:pt>
                <c:pt idx="9">
                  <c:v>31.160338019179765</c:v>
                </c:pt>
                <c:pt idx="10">
                  <c:v>28.652431758412497</c:v>
                </c:pt>
                <c:pt idx="11">
                  <c:v>29.250364667812448</c:v>
                </c:pt>
                <c:pt idx="12">
                  <c:v>29.013769900022517</c:v>
                </c:pt>
                <c:pt idx="13">
                  <c:v>27.231854713751556</c:v>
                </c:pt>
                <c:pt idx="14">
                  <c:v>30.868585964062763</c:v>
                </c:pt>
                <c:pt idx="15">
                  <c:v>32.13024185731058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B-449F-8427-2CA2C2A94F6A}"/>
            </c:ext>
          </c:extLst>
        </c:ser>
        <c:ser>
          <c:idx val="2"/>
          <c:order val="2"/>
          <c:tx>
            <c:strRef>
              <c:f>'6 Intensities data'!$C$68</c:f>
              <c:strCache>
                <c:ptCount val="1"/>
                <c:pt idx="0">
                  <c:v>Manufacturing</c:v>
                </c:pt>
              </c:strCache>
            </c:strRef>
          </c:tx>
          <c:marker>
            <c:symbol val="none"/>
          </c:marker>
          <c:cat>
            <c:strRef>
              <c:f>'6 Intensities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data'!$D$68:$S$68</c:f>
              <c:numCache>
                <c:formatCode>0</c:formatCode>
                <c:ptCount val="16"/>
                <c:pt idx="0">
                  <c:v>27.297575310776715</c:v>
                </c:pt>
                <c:pt idx="1">
                  <c:v>27.889405220986337</c:v>
                </c:pt>
                <c:pt idx="2">
                  <c:v>27.418216392972631</c:v>
                </c:pt>
                <c:pt idx="3">
                  <c:v>24.473876668747995</c:v>
                </c:pt>
                <c:pt idx="4">
                  <c:v>25.104168972330797</c:v>
                </c:pt>
                <c:pt idx="5">
                  <c:v>24.563186894670356</c:v>
                </c:pt>
                <c:pt idx="6">
                  <c:v>24.829121430261242</c:v>
                </c:pt>
                <c:pt idx="7">
                  <c:v>23.697586049103364</c:v>
                </c:pt>
                <c:pt idx="8">
                  <c:v>23.686041117935261</c:v>
                </c:pt>
                <c:pt idx="9">
                  <c:v>22.68188387326105</c:v>
                </c:pt>
                <c:pt idx="10">
                  <c:v>21.997686591149694</c:v>
                </c:pt>
                <c:pt idx="11">
                  <c:v>22.248495759686147</c:v>
                </c:pt>
                <c:pt idx="12">
                  <c:v>20.629877415093191</c:v>
                </c:pt>
                <c:pt idx="13">
                  <c:v>19.75862529998637</c:v>
                </c:pt>
                <c:pt idx="14">
                  <c:v>17.887774053207032</c:v>
                </c:pt>
                <c:pt idx="15">
                  <c:v>19.295162711234436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CB-449F-8427-2CA2C2A94F6A}"/>
            </c:ext>
          </c:extLst>
        </c:ser>
        <c:ser>
          <c:idx val="3"/>
          <c:order val="3"/>
          <c:tx>
            <c:strRef>
              <c:f>'6 Intensities data'!$C$69</c:f>
              <c:strCache>
                <c:ptCount val="1"/>
                <c:pt idx="0">
                  <c:v>Electricity, gas and hot water supply, water distribution, 
waste water and waste management</c:v>
                </c:pt>
              </c:strCache>
            </c:strRef>
          </c:tx>
          <c:marker>
            <c:symbol val="none"/>
          </c:marker>
          <c:cat>
            <c:strRef>
              <c:f>'6 Intensities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data'!$D$69:$S$69</c:f>
              <c:numCache>
                <c:formatCode>0</c:formatCode>
                <c:ptCount val="16"/>
                <c:pt idx="0">
                  <c:v>104.46909196609018</c:v>
                </c:pt>
                <c:pt idx="1">
                  <c:v>109.16055998824261</c:v>
                </c:pt>
                <c:pt idx="2">
                  <c:v>134.32233234998705</c:v>
                </c:pt>
                <c:pt idx="3">
                  <c:v>108.22561123790861</c:v>
                </c:pt>
                <c:pt idx="4">
                  <c:v>89.236369290334821</c:v>
                </c:pt>
                <c:pt idx="5">
                  <c:v>90.155753444930951</c:v>
                </c:pt>
                <c:pt idx="6">
                  <c:v>77.540852220796026</c:v>
                </c:pt>
                <c:pt idx="7">
                  <c:v>71.751510067499169</c:v>
                </c:pt>
                <c:pt idx="8">
                  <c:v>81.28394553808873</c:v>
                </c:pt>
                <c:pt idx="9">
                  <c:v>80.131914234229683</c:v>
                </c:pt>
                <c:pt idx="10">
                  <c:v>90.466935684915555</c:v>
                </c:pt>
                <c:pt idx="11">
                  <c:v>66.9152487696403</c:v>
                </c:pt>
                <c:pt idx="12">
                  <c:v>51.073472683726109</c:v>
                </c:pt>
                <c:pt idx="13">
                  <c:v>65.501739970970334</c:v>
                </c:pt>
                <c:pt idx="14">
                  <c:v>73.123380673926377</c:v>
                </c:pt>
                <c:pt idx="15">
                  <c:v>61.467298020382344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CB-449F-8427-2CA2C2A94F6A}"/>
            </c:ext>
          </c:extLst>
        </c:ser>
        <c:ser>
          <c:idx val="4"/>
          <c:order val="4"/>
          <c:tx>
            <c:strRef>
              <c:f>'6 Intensities data'!$C$70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strRef>
              <c:f>'6 Intensities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data'!$D$70:$S$70</c:f>
              <c:numCache>
                <c:formatCode>0</c:formatCode>
                <c:ptCount val="16"/>
                <c:pt idx="0">
                  <c:v>7.4158660793084126</c:v>
                </c:pt>
                <c:pt idx="1">
                  <c:v>7.2863012913788427</c:v>
                </c:pt>
                <c:pt idx="2">
                  <c:v>7.8249412860080856</c:v>
                </c:pt>
                <c:pt idx="3">
                  <c:v>7.6513367665086154</c:v>
                </c:pt>
                <c:pt idx="4">
                  <c:v>7.4431305535961814</c:v>
                </c:pt>
                <c:pt idx="5">
                  <c:v>7.6355353547529372</c:v>
                </c:pt>
                <c:pt idx="6">
                  <c:v>7.1253913581699546</c:v>
                </c:pt>
                <c:pt idx="7">
                  <c:v>6.8620365392203082</c:v>
                </c:pt>
                <c:pt idx="8">
                  <c:v>7.003559015913404</c:v>
                </c:pt>
                <c:pt idx="9">
                  <c:v>6.3660266910967591</c:v>
                </c:pt>
                <c:pt idx="10">
                  <c:v>6.0370294172702055</c:v>
                </c:pt>
                <c:pt idx="11">
                  <c:v>6.0746873259012277</c:v>
                </c:pt>
                <c:pt idx="12">
                  <c:v>6.1412980239900117</c:v>
                </c:pt>
                <c:pt idx="13">
                  <c:v>6.3188828765801217</c:v>
                </c:pt>
                <c:pt idx="14">
                  <c:v>5.505301516110757</c:v>
                </c:pt>
                <c:pt idx="15">
                  <c:v>5.2810862257678677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CB-449F-8427-2CA2C2A94F6A}"/>
            </c:ext>
          </c:extLst>
        </c:ser>
        <c:ser>
          <c:idx val="5"/>
          <c:order val="5"/>
          <c:tx>
            <c:strRef>
              <c:f>'6 Intensities data'!$C$71</c:f>
              <c:strCache>
                <c:ptCount val="1"/>
                <c:pt idx="0">
                  <c:v>Transport</c:v>
                </c:pt>
              </c:strCache>
            </c:strRef>
          </c:tx>
          <c:marker>
            <c:symbol val="none"/>
          </c:marker>
          <c:cat>
            <c:strRef>
              <c:f>'6 Intensities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data'!$D$71:$S$71</c:f>
              <c:numCache>
                <c:formatCode>0</c:formatCode>
                <c:ptCount val="16"/>
                <c:pt idx="0">
                  <c:v>61.534124045947571</c:v>
                </c:pt>
                <c:pt idx="1">
                  <c:v>61.703665865829286</c:v>
                </c:pt>
                <c:pt idx="2">
                  <c:v>58.863912421521803</c:v>
                </c:pt>
                <c:pt idx="3">
                  <c:v>46.619043068940258</c:v>
                </c:pt>
                <c:pt idx="4">
                  <c:v>41.656580038616141</c:v>
                </c:pt>
                <c:pt idx="5">
                  <c:v>41.244972227364997</c:v>
                </c:pt>
                <c:pt idx="6">
                  <c:v>40.796365387917668</c:v>
                </c:pt>
                <c:pt idx="7">
                  <c:v>45.455437475594508</c:v>
                </c:pt>
                <c:pt idx="8">
                  <c:v>48.650749892634451</c:v>
                </c:pt>
                <c:pt idx="9">
                  <c:v>44.674415113065592</c:v>
                </c:pt>
                <c:pt idx="10">
                  <c:v>42.44210678251806</c:v>
                </c:pt>
                <c:pt idx="11">
                  <c:v>40.585382214075743</c:v>
                </c:pt>
                <c:pt idx="12">
                  <c:v>38.063539666205372</c:v>
                </c:pt>
                <c:pt idx="13">
                  <c:v>38.2701259496449</c:v>
                </c:pt>
                <c:pt idx="14">
                  <c:v>39.90619162409692</c:v>
                </c:pt>
                <c:pt idx="15">
                  <c:v>42.276586739223454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CB-449F-8427-2CA2C2A94F6A}"/>
            </c:ext>
          </c:extLst>
        </c:ser>
        <c:ser>
          <c:idx val="6"/>
          <c:order val="6"/>
          <c:tx>
            <c:strRef>
              <c:f>'6 Intensities data'!$C$72</c:f>
              <c:strCache>
                <c:ptCount val="1"/>
                <c:pt idx="0">
                  <c:v>Other services</c:v>
                </c:pt>
              </c:strCache>
            </c:strRef>
          </c:tx>
          <c:marker>
            <c:symbol val="none"/>
          </c:marker>
          <c:cat>
            <c:strRef>
              <c:f>'6 Intensities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data'!$D$72:$S$72</c:f>
              <c:numCache>
                <c:formatCode>0</c:formatCode>
                <c:ptCount val="16"/>
                <c:pt idx="0">
                  <c:v>2.7719073674563819</c:v>
                </c:pt>
                <c:pt idx="1">
                  <c:v>2.6523865767267316</c:v>
                </c:pt>
                <c:pt idx="2">
                  <c:v>2.6735729034806388</c:v>
                </c:pt>
                <c:pt idx="3">
                  <c:v>2.5696328872805134</c:v>
                </c:pt>
                <c:pt idx="4">
                  <c:v>2.3468484944696559</c:v>
                </c:pt>
                <c:pt idx="5">
                  <c:v>2.2245561504737839</c:v>
                </c:pt>
                <c:pt idx="6">
                  <c:v>2.0124129760826195</c:v>
                </c:pt>
                <c:pt idx="7">
                  <c:v>1.8359045071245874</c:v>
                </c:pt>
                <c:pt idx="8">
                  <c:v>1.7456803237247751</c:v>
                </c:pt>
                <c:pt idx="9">
                  <c:v>1.6950794419229473</c:v>
                </c:pt>
                <c:pt idx="10">
                  <c:v>1.6164534353335613</c:v>
                </c:pt>
                <c:pt idx="11">
                  <c:v>1.5630968892969879</c:v>
                </c:pt>
                <c:pt idx="12">
                  <c:v>1.4530026815455868</c:v>
                </c:pt>
                <c:pt idx="13">
                  <c:v>1.3439731099396008</c:v>
                </c:pt>
                <c:pt idx="14">
                  <c:v>1.2258561976861033</c:v>
                </c:pt>
                <c:pt idx="15">
                  <c:v>1.186709336043086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CB-449F-8427-2CA2C2A94F6A}"/>
            </c:ext>
          </c:extLst>
        </c:ser>
        <c:ser>
          <c:idx val="7"/>
          <c:order val="7"/>
          <c:tx>
            <c:strRef>
              <c:f>'6 Intensities data'!$C$73</c:f>
              <c:strCache>
                <c:ptCount val="1"/>
                <c:pt idx="0">
                  <c:v>Public sector</c:v>
                </c:pt>
              </c:strCache>
            </c:strRef>
          </c:tx>
          <c:marker>
            <c:symbol val="none"/>
          </c:marker>
          <c:cat>
            <c:strRef>
              <c:f>'6 Intensities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data'!$D$73:$S$73</c:f>
              <c:numCache>
                <c:formatCode>0</c:formatCode>
                <c:ptCount val="16"/>
                <c:pt idx="0">
                  <c:v>0.64433607161445661</c:v>
                </c:pt>
                <c:pt idx="1">
                  <c:v>0.60173803351110722</c:v>
                </c:pt>
                <c:pt idx="2">
                  <c:v>0.61453214581807913</c:v>
                </c:pt>
                <c:pt idx="3">
                  <c:v>0.5485036747579678</c:v>
                </c:pt>
                <c:pt idx="4">
                  <c:v>0.55671517529563019</c:v>
                </c:pt>
                <c:pt idx="5">
                  <c:v>0.48539031443521058</c:v>
                </c:pt>
                <c:pt idx="6">
                  <c:v>0.45317942669547789</c:v>
                </c:pt>
                <c:pt idx="7">
                  <c:v>0.43825168149544658</c:v>
                </c:pt>
                <c:pt idx="8">
                  <c:v>0.41916561942473918</c:v>
                </c:pt>
                <c:pt idx="9">
                  <c:v>0.39634821875085402</c:v>
                </c:pt>
                <c:pt idx="10">
                  <c:v>0.37809493795006044</c:v>
                </c:pt>
                <c:pt idx="11">
                  <c:v>0.40409552863850118</c:v>
                </c:pt>
                <c:pt idx="12">
                  <c:v>0.4017367994027109</c:v>
                </c:pt>
                <c:pt idx="13">
                  <c:v>0.37995881592535813</c:v>
                </c:pt>
                <c:pt idx="14">
                  <c:v>0.33302538815641808</c:v>
                </c:pt>
                <c:pt idx="15">
                  <c:v>0.32139495931046386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CB-449F-8427-2CA2C2A94F6A}"/>
            </c:ext>
          </c:extLst>
        </c:ser>
        <c:ser>
          <c:idx val="8"/>
          <c:order val="8"/>
          <c:tx>
            <c:strRef>
              <c:f>'6 Intensities data'!$C$74</c:f>
              <c:strCache>
                <c:ptCount val="1"/>
                <c:pt idx="0">
                  <c:v>Households and non-profit institutions**</c:v>
                </c:pt>
              </c:strCache>
            </c:strRef>
          </c:tx>
          <c:marker>
            <c:symbol val="none"/>
          </c:marker>
          <c:cat>
            <c:strRef>
              <c:f>'6 Intensities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data'!$D$74:$S$74</c:f>
              <c:numCache>
                <c:formatCode>0</c:formatCode>
                <c:ptCount val="16"/>
                <c:pt idx="0">
                  <c:v>205.50056498005929</c:v>
                </c:pt>
                <c:pt idx="1">
                  <c:v>208.46191366766814</c:v>
                </c:pt>
                <c:pt idx="2">
                  <c:v>204.52571338728001</c:v>
                </c:pt>
                <c:pt idx="3">
                  <c:v>188.60695394060264</c:v>
                </c:pt>
                <c:pt idx="4">
                  <c:v>180.38640476908904</c:v>
                </c:pt>
                <c:pt idx="5">
                  <c:v>179.80981046527737</c:v>
                </c:pt>
                <c:pt idx="6">
                  <c:v>174.59745183144747</c:v>
                </c:pt>
                <c:pt idx="7">
                  <c:v>175.69695837494749</c:v>
                </c:pt>
                <c:pt idx="8">
                  <c:v>171.03851046972687</c:v>
                </c:pt>
                <c:pt idx="9">
                  <c:v>164.78652595782569</c:v>
                </c:pt>
                <c:pt idx="10">
                  <c:v>156.52026809099442</c:v>
                </c:pt>
                <c:pt idx="11">
                  <c:v>152.83057196953013</c:v>
                </c:pt>
                <c:pt idx="12">
                  <c:v>149.49408425649662</c:v>
                </c:pt>
                <c:pt idx="13">
                  <c:v>145.8681473916732</c:v>
                </c:pt>
                <c:pt idx="14">
                  <c:v>123.66237718510148</c:v>
                </c:pt>
                <c:pt idx="15">
                  <c:v>119.1416161598837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1DCB-449F-8427-2CA2C2A9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83360"/>
        <c:axId val="319584896"/>
        <c:extLst/>
      </c:lineChart>
      <c:catAx>
        <c:axId val="31958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9584896"/>
        <c:crosses val="autoZero"/>
        <c:auto val="1"/>
        <c:lblAlgn val="ctr"/>
        <c:lblOffset val="100"/>
        <c:noMultiLvlLbl val="0"/>
      </c:catAx>
      <c:valAx>
        <c:axId val="319584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sv-SE" sz="1050" b="1" i="0" baseline="0">
                    <a:effectLst/>
                  </a:rPr>
                  <a:t>Tonnes carbon dioxide equivalents per million SEK (2015 prices) </a:t>
                </a:r>
                <a:endParaRPr lang="sv-SE" sz="4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14685341546025515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319583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341856995444161"/>
          <c:y val="0.10118151736249539"/>
          <c:w val="0.30600291728172202"/>
          <c:h val="0.84410702996428377"/>
        </c:manualLayout>
      </c:layout>
      <c:overlay val="0"/>
      <c:txPr>
        <a:bodyPr/>
        <a:lstStyle/>
        <a:p>
          <a:pPr>
            <a:defRPr sz="9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sv-SE" sz="1200" b="1" i="0" baseline="0">
                <a:effectLst/>
              </a:rPr>
              <a:t>Intensities: Emissions of GHG by employees, aggregated Industry classification NACE Rev.2, 2008-2023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Intensities data'!$C$66</c:f>
              <c:strCache>
                <c:ptCount val="1"/>
                <c:pt idx="0">
                  <c:v>Agriculture, forestry and fishery</c:v>
                </c:pt>
              </c:strCache>
            </c:strRef>
          </c:tx>
          <c:marker>
            <c:symbol val="none"/>
          </c:marker>
          <c:cat>
            <c:strRef>
              <c:f>'6 Intensities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data'!$T$66:$AI$66</c:f>
              <c:numCache>
                <c:formatCode>0</c:formatCode>
                <c:ptCount val="16"/>
                <c:pt idx="0">
                  <c:v>79.294330809224888</c:v>
                </c:pt>
                <c:pt idx="1">
                  <c:v>76.185870607674886</c:v>
                </c:pt>
                <c:pt idx="2">
                  <c:v>75.232870470087335</c:v>
                </c:pt>
                <c:pt idx="3">
                  <c:v>68.621045123990484</c:v>
                </c:pt>
                <c:pt idx="4">
                  <c:v>65.45710310444322</c:v>
                </c:pt>
                <c:pt idx="5">
                  <c:v>64.785719824451093</c:v>
                </c:pt>
                <c:pt idx="6">
                  <c:v>64.307188901558717</c:v>
                </c:pt>
                <c:pt idx="7">
                  <c:v>64.660294401169011</c:v>
                </c:pt>
                <c:pt idx="8">
                  <c:v>65.131970142042022</c:v>
                </c:pt>
                <c:pt idx="9">
                  <c:v>64.240047201020786</c:v>
                </c:pt>
                <c:pt idx="10">
                  <c:v>61.691123215407536</c:v>
                </c:pt>
                <c:pt idx="11">
                  <c:v>60.490035331845043</c:v>
                </c:pt>
                <c:pt idx="12">
                  <c:v>59.281320822044208</c:v>
                </c:pt>
                <c:pt idx="13">
                  <c:v>58.142807066819913</c:v>
                </c:pt>
                <c:pt idx="14">
                  <c:v>57.371497801431374</c:v>
                </c:pt>
                <c:pt idx="15">
                  <c:v>56.166534462127984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8-401A-81FE-5462C938D77B}"/>
            </c:ext>
          </c:extLst>
        </c:ser>
        <c:ser>
          <c:idx val="1"/>
          <c:order val="1"/>
          <c:tx>
            <c:strRef>
              <c:f>'6 Intensities data'!$C$67</c:f>
              <c:strCache>
                <c:ptCount val="1"/>
                <c:pt idx="0">
                  <c:v>Mining</c:v>
                </c:pt>
              </c:strCache>
            </c:strRef>
          </c:tx>
          <c:marker>
            <c:symbol val="none"/>
          </c:marker>
          <c:cat>
            <c:strRef>
              <c:f>'6 Intensities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data'!$T$67:$AI$67</c:f>
              <c:numCache>
                <c:formatCode>0</c:formatCode>
                <c:ptCount val="16"/>
                <c:pt idx="0">
                  <c:v>84.689351871082309</c:v>
                </c:pt>
                <c:pt idx="1">
                  <c:v>76.792951685034225</c:v>
                </c:pt>
                <c:pt idx="2">
                  <c:v>100.22211613684142</c:v>
                </c:pt>
                <c:pt idx="3">
                  <c:v>95.569938549735937</c:v>
                </c:pt>
                <c:pt idx="4">
                  <c:v>94.903711860718118</c:v>
                </c:pt>
                <c:pt idx="5">
                  <c:v>89.178644589530748</c:v>
                </c:pt>
                <c:pt idx="6">
                  <c:v>93.823867464631761</c:v>
                </c:pt>
                <c:pt idx="7">
                  <c:v>99.102376317607892</c:v>
                </c:pt>
                <c:pt idx="8">
                  <c:v>100.42702641487445</c:v>
                </c:pt>
                <c:pt idx="9">
                  <c:v>101.66737677409989</c:v>
                </c:pt>
                <c:pt idx="10">
                  <c:v>92.257845633780079</c:v>
                </c:pt>
                <c:pt idx="11">
                  <c:v>92.964896117937116</c:v>
                </c:pt>
                <c:pt idx="12">
                  <c:v>90.032629376759871</c:v>
                </c:pt>
                <c:pt idx="13">
                  <c:v>84.877800877804489</c:v>
                </c:pt>
                <c:pt idx="14">
                  <c:v>77.584007694536439</c:v>
                </c:pt>
                <c:pt idx="15">
                  <c:v>74.173258332080309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8-401A-81FE-5462C938D77B}"/>
            </c:ext>
          </c:extLst>
        </c:ser>
        <c:ser>
          <c:idx val="2"/>
          <c:order val="2"/>
          <c:tx>
            <c:strRef>
              <c:f>'6 Intensities data'!$C$68</c:f>
              <c:strCache>
                <c:ptCount val="1"/>
                <c:pt idx="0">
                  <c:v>Manufacturing</c:v>
                </c:pt>
              </c:strCache>
            </c:strRef>
          </c:tx>
          <c:marker>
            <c:symbol val="none"/>
          </c:marker>
          <c:cat>
            <c:strRef>
              <c:f>'6 Intensities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data'!$T$68:$AI$68</c:f>
              <c:numCache>
                <c:formatCode>0</c:formatCode>
                <c:ptCount val="16"/>
                <c:pt idx="0">
                  <c:v>28.281553751886353</c:v>
                </c:pt>
                <c:pt idx="1">
                  <c:v>24.943518344767213</c:v>
                </c:pt>
                <c:pt idx="2">
                  <c:v>30.676235470923316</c:v>
                </c:pt>
                <c:pt idx="3">
                  <c:v>28.52672712059741</c:v>
                </c:pt>
                <c:pt idx="4">
                  <c:v>27.734238378656304</c:v>
                </c:pt>
                <c:pt idx="5">
                  <c:v>26.595959905352096</c:v>
                </c:pt>
                <c:pt idx="6">
                  <c:v>26.664514920006429</c:v>
                </c:pt>
                <c:pt idx="7">
                  <c:v>27.652473168543374</c:v>
                </c:pt>
                <c:pt idx="8">
                  <c:v>28.642511868493965</c:v>
                </c:pt>
                <c:pt idx="9">
                  <c:v>27.592634347833474</c:v>
                </c:pt>
                <c:pt idx="10">
                  <c:v>26.984327520368193</c:v>
                </c:pt>
                <c:pt idx="11">
                  <c:v>27.10801036380656</c:v>
                </c:pt>
                <c:pt idx="12">
                  <c:v>23.95618552827472</c:v>
                </c:pt>
                <c:pt idx="13">
                  <c:v>25.891897527671659</c:v>
                </c:pt>
                <c:pt idx="14">
                  <c:v>24.470279616533777</c:v>
                </c:pt>
                <c:pt idx="15">
                  <c:v>23.741247975148394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8-401A-81FE-5462C938D77B}"/>
            </c:ext>
          </c:extLst>
        </c:ser>
        <c:ser>
          <c:idx val="3"/>
          <c:order val="3"/>
          <c:tx>
            <c:strRef>
              <c:f>'6 Intensities data'!$C$69</c:f>
              <c:strCache>
                <c:ptCount val="1"/>
                <c:pt idx="0">
                  <c:v>Electricity, gas and hot water supply, water distribution, 
waste water and waste management</c:v>
                </c:pt>
              </c:strCache>
            </c:strRef>
          </c:tx>
          <c:marker>
            <c:symbol val="none"/>
          </c:marker>
          <c:cat>
            <c:strRef>
              <c:f>'6 Intensities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data'!$T$69:$AI$69</c:f>
              <c:numCache>
                <c:formatCode>0</c:formatCode>
                <c:ptCount val="16"/>
                <c:pt idx="0">
                  <c:v>211.17437569707567</c:v>
                </c:pt>
                <c:pt idx="1">
                  <c:v>211.31918764257804</c:v>
                </c:pt>
                <c:pt idx="2">
                  <c:v>262.30885830057412</c:v>
                </c:pt>
                <c:pt idx="3">
                  <c:v>213.09772276665046</c:v>
                </c:pt>
                <c:pt idx="4">
                  <c:v>196.1828592641464</c:v>
                </c:pt>
                <c:pt idx="5">
                  <c:v>182.12488637091744</c:v>
                </c:pt>
                <c:pt idx="6">
                  <c:v>159.06329651630034</c:v>
                </c:pt>
                <c:pt idx="7">
                  <c:v>152.90554110976541</c:v>
                </c:pt>
                <c:pt idx="8">
                  <c:v>161.52582787827728</c:v>
                </c:pt>
                <c:pt idx="9">
                  <c:v>150.24442530139032</c:v>
                </c:pt>
                <c:pt idx="10">
                  <c:v>149.60706503614756</c:v>
                </c:pt>
                <c:pt idx="11">
                  <c:v>126.37221093652035</c:v>
                </c:pt>
                <c:pt idx="12">
                  <c:v>114.96577795773052</c:v>
                </c:pt>
                <c:pt idx="13">
                  <c:v>123.59126799572736</c:v>
                </c:pt>
                <c:pt idx="14">
                  <c:v>116.66337370144947</c:v>
                </c:pt>
                <c:pt idx="15">
                  <c:v>104.8428518272496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08-401A-81FE-5462C938D77B}"/>
            </c:ext>
          </c:extLst>
        </c:ser>
        <c:ser>
          <c:idx val="4"/>
          <c:order val="4"/>
          <c:tx>
            <c:strRef>
              <c:f>'6 Intensities data'!$C$70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strRef>
              <c:f>'6 Intensities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data'!$T$70:$AI$70</c:f>
              <c:numCache>
                <c:formatCode>0</c:formatCode>
                <c:ptCount val="16"/>
                <c:pt idx="0">
                  <c:v>6.3041697740497105</c:v>
                </c:pt>
                <c:pt idx="1">
                  <c:v>6.2915508779550136</c:v>
                </c:pt>
                <c:pt idx="2">
                  <c:v>6.5728981462334586</c:v>
                </c:pt>
                <c:pt idx="3">
                  <c:v>6.3458764777536372</c:v>
                </c:pt>
                <c:pt idx="4">
                  <c:v>6.0577167930093569</c:v>
                </c:pt>
                <c:pt idx="5">
                  <c:v>5.9289800258572614</c:v>
                </c:pt>
                <c:pt idx="6">
                  <c:v>5.599600530925108</c:v>
                </c:pt>
                <c:pt idx="7">
                  <c:v>5.6097354899127803</c:v>
                </c:pt>
                <c:pt idx="8">
                  <c:v>5.5219604548473473</c:v>
                </c:pt>
                <c:pt idx="9">
                  <c:v>4.8797024268092493</c:v>
                </c:pt>
                <c:pt idx="10">
                  <c:v>4.6638103197654814</c:v>
                </c:pt>
                <c:pt idx="11">
                  <c:v>4.8391453745796573</c:v>
                </c:pt>
                <c:pt idx="12">
                  <c:v>4.8671717807522024</c:v>
                </c:pt>
                <c:pt idx="13">
                  <c:v>4.9822343772479085</c:v>
                </c:pt>
                <c:pt idx="14">
                  <c:v>4.3283810885753526</c:v>
                </c:pt>
                <c:pt idx="15">
                  <c:v>4.1247155200643526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08-401A-81FE-5462C938D77B}"/>
            </c:ext>
          </c:extLst>
        </c:ser>
        <c:ser>
          <c:idx val="5"/>
          <c:order val="5"/>
          <c:tx>
            <c:strRef>
              <c:f>'6 Intensities data'!$C$71</c:f>
              <c:strCache>
                <c:ptCount val="1"/>
                <c:pt idx="0">
                  <c:v>Transport</c:v>
                </c:pt>
              </c:strCache>
            </c:strRef>
          </c:tx>
          <c:marker>
            <c:symbol val="none"/>
          </c:marker>
          <c:cat>
            <c:strRef>
              <c:f>'6 Intensities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data'!$T$71:$AI$71</c:f>
              <c:numCache>
                <c:formatCode>0</c:formatCode>
                <c:ptCount val="16"/>
                <c:pt idx="0">
                  <c:v>45.89640246785153</c:v>
                </c:pt>
                <c:pt idx="1">
                  <c:v>42.476558154572132</c:v>
                </c:pt>
                <c:pt idx="2">
                  <c:v>42.838693510173862</c:v>
                </c:pt>
                <c:pt idx="3">
                  <c:v>36.825685873055292</c:v>
                </c:pt>
                <c:pt idx="4">
                  <c:v>32.486568647349387</c:v>
                </c:pt>
                <c:pt idx="5">
                  <c:v>33.030333757894937</c:v>
                </c:pt>
                <c:pt idx="6">
                  <c:v>33.628958409279441</c:v>
                </c:pt>
                <c:pt idx="7">
                  <c:v>37.089174474147271</c:v>
                </c:pt>
                <c:pt idx="8">
                  <c:v>39.224985495896554</c:v>
                </c:pt>
                <c:pt idx="9">
                  <c:v>36.231504077472906</c:v>
                </c:pt>
                <c:pt idx="10">
                  <c:v>35.017565213431354</c:v>
                </c:pt>
                <c:pt idx="11">
                  <c:v>33.949996971747389</c:v>
                </c:pt>
                <c:pt idx="12">
                  <c:v>25.845452628417004</c:v>
                </c:pt>
                <c:pt idx="13">
                  <c:v>27.112610502446206</c:v>
                </c:pt>
                <c:pt idx="14">
                  <c:v>31.382215774477551</c:v>
                </c:pt>
                <c:pt idx="15">
                  <c:v>32.649639203278831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08-401A-81FE-5462C938D77B}"/>
            </c:ext>
          </c:extLst>
        </c:ser>
        <c:ser>
          <c:idx val="6"/>
          <c:order val="6"/>
          <c:tx>
            <c:strRef>
              <c:f>'6 Intensities data'!$C$72</c:f>
              <c:strCache>
                <c:ptCount val="1"/>
                <c:pt idx="0">
                  <c:v>Other services</c:v>
                </c:pt>
              </c:strCache>
            </c:strRef>
          </c:tx>
          <c:marker>
            <c:symbol val="none"/>
          </c:marker>
          <c:cat>
            <c:strRef>
              <c:f>'6 Intensities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data'!$T$72:$AI$72</c:f>
              <c:numCache>
                <c:formatCode>0</c:formatCode>
                <c:ptCount val="16"/>
                <c:pt idx="0">
                  <c:v>2.3863463265370015</c:v>
                </c:pt>
                <c:pt idx="1">
                  <c:v>2.2600670873650168</c:v>
                </c:pt>
                <c:pt idx="2">
                  <c:v>2.318634448521395</c:v>
                </c:pt>
                <c:pt idx="3">
                  <c:v>2.2517841836595545</c:v>
                </c:pt>
                <c:pt idx="4">
                  <c:v>2.0410829947980802</c:v>
                </c:pt>
                <c:pt idx="5">
                  <c:v>1.9790941340746044</c:v>
                </c:pt>
                <c:pt idx="6">
                  <c:v>1.8211573351697814</c:v>
                </c:pt>
                <c:pt idx="7">
                  <c:v>1.706204451616437</c:v>
                </c:pt>
                <c:pt idx="8">
                  <c:v>1.6226026155469917</c:v>
                </c:pt>
                <c:pt idx="9">
                  <c:v>1.5684504647631778</c:v>
                </c:pt>
                <c:pt idx="10">
                  <c:v>1.5066659390275212</c:v>
                </c:pt>
                <c:pt idx="11">
                  <c:v>1.5081176489811436</c:v>
                </c:pt>
                <c:pt idx="12">
                  <c:v>1.4261602188120468</c:v>
                </c:pt>
                <c:pt idx="13">
                  <c:v>1.3774718797755374</c:v>
                </c:pt>
                <c:pt idx="14">
                  <c:v>1.1909401649126186</c:v>
                </c:pt>
                <c:pt idx="15">
                  <c:v>1.1632982361412074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08-401A-81FE-5462C938D77B}"/>
            </c:ext>
          </c:extLst>
        </c:ser>
        <c:ser>
          <c:idx val="7"/>
          <c:order val="7"/>
          <c:tx>
            <c:strRef>
              <c:f>'6 Intensities data'!$C$73</c:f>
              <c:strCache>
                <c:ptCount val="1"/>
                <c:pt idx="0">
                  <c:v>Public sector</c:v>
                </c:pt>
              </c:strCache>
            </c:strRef>
          </c:tx>
          <c:marker>
            <c:symbol val="none"/>
          </c:marker>
          <c:cat>
            <c:strRef>
              <c:f>'6 Intensities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data'!$T$73:$AI$73</c:f>
              <c:numCache>
                <c:formatCode>0</c:formatCode>
                <c:ptCount val="16"/>
                <c:pt idx="0">
                  <c:v>0.42690946596779095</c:v>
                </c:pt>
                <c:pt idx="1">
                  <c:v>0.4108518686364625</c:v>
                </c:pt>
                <c:pt idx="2">
                  <c:v>0.42417724837645959</c:v>
                </c:pt>
                <c:pt idx="3">
                  <c:v>0.37519357919779389</c:v>
                </c:pt>
                <c:pt idx="4">
                  <c:v>0.38020612272733229</c:v>
                </c:pt>
                <c:pt idx="5">
                  <c:v>0.32858242672252602</c:v>
                </c:pt>
                <c:pt idx="6">
                  <c:v>0.30378616429023647</c:v>
                </c:pt>
                <c:pt idx="7">
                  <c:v>0.29137617738973792</c:v>
                </c:pt>
                <c:pt idx="8">
                  <c:v>0.27584079710417447</c:v>
                </c:pt>
                <c:pt idx="9">
                  <c:v>0.25898879766130711</c:v>
                </c:pt>
                <c:pt idx="10">
                  <c:v>0.24636266544289892</c:v>
                </c:pt>
                <c:pt idx="11">
                  <c:v>0.26183307513378584</c:v>
                </c:pt>
                <c:pt idx="12">
                  <c:v>0.25061776843499645</c:v>
                </c:pt>
                <c:pt idx="13">
                  <c:v>0.24090751442784866</c:v>
                </c:pt>
                <c:pt idx="14">
                  <c:v>0.21030899251105475</c:v>
                </c:pt>
                <c:pt idx="15">
                  <c:v>0.2040889328883469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C08-401A-81FE-5462C938D77B}"/>
            </c:ext>
          </c:extLst>
        </c:ser>
        <c:ser>
          <c:idx val="8"/>
          <c:order val="8"/>
          <c:tx>
            <c:strRef>
              <c:f>'6 Intensities data'!$C$74</c:f>
              <c:strCache>
                <c:ptCount val="1"/>
                <c:pt idx="0">
                  <c:v>Households and non-profit institutions**</c:v>
                </c:pt>
              </c:strCache>
            </c:strRef>
          </c:tx>
          <c:marker>
            <c:symbol val="none"/>
          </c:marker>
          <c:cat>
            <c:strRef>
              <c:f>'6 Intensities data'!$T$65:$AI$65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Intensities data'!$T$74:$AI$74</c:f>
              <c:numCache>
                <c:formatCode>0</c:formatCode>
                <c:ptCount val="16"/>
                <c:pt idx="0">
                  <c:v>113.98859463737664</c:v>
                </c:pt>
                <c:pt idx="1">
                  <c:v>112.26121796372946</c:v>
                </c:pt>
                <c:pt idx="2">
                  <c:v>110.27566949695711</c:v>
                </c:pt>
                <c:pt idx="3">
                  <c:v>104.23550001689935</c:v>
                </c:pt>
                <c:pt idx="4">
                  <c:v>97.01113711523908</c:v>
                </c:pt>
                <c:pt idx="5">
                  <c:v>92.431005568978421</c:v>
                </c:pt>
                <c:pt idx="6">
                  <c:v>89.281631402370493</c:v>
                </c:pt>
                <c:pt idx="7">
                  <c:v>88.285381037784447</c:v>
                </c:pt>
                <c:pt idx="8">
                  <c:v>85.251960635534104</c:v>
                </c:pt>
                <c:pt idx="9">
                  <c:v>81.380265368029015</c:v>
                </c:pt>
                <c:pt idx="10">
                  <c:v>76.614832905245393</c:v>
                </c:pt>
                <c:pt idx="11">
                  <c:v>74.750819805446611</c:v>
                </c:pt>
                <c:pt idx="12">
                  <c:v>70.696765964112558</c:v>
                </c:pt>
                <c:pt idx="13">
                  <c:v>71.265232657476616</c:v>
                </c:pt>
                <c:pt idx="14">
                  <c:v>60.971770752756505</c:v>
                </c:pt>
                <c:pt idx="15">
                  <c:v>59.148645070144553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7C08-401A-81FE-5462C938D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693568"/>
        <c:axId val="319695104"/>
        <c:extLst/>
      </c:lineChart>
      <c:catAx>
        <c:axId val="319693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9695104"/>
        <c:crosses val="autoZero"/>
        <c:auto val="1"/>
        <c:lblAlgn val="ctr"/>
        <c:lblOffset val="100"/>
        <c:noMultiLvlLbl val="0"/>
      </c:catAx>
      <c:valAx>
        <c:axId val="319695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sv-SE" sz="1050" b="1" i="0" baseline="0">
                    <a:effectLst/>
                  </a:rPr>
                  <a:t>Tonnes carbon dioxide equivalents by number of employees </a:t>
                </a:r>
                <a:endParaRPr lang="sv-SE" sz="4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1890242398277451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319693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08655785695059"/>
          <c:y val="0.10287343555739742"/>
          <c:w val="0.3274388093119211"/>
          <c:h val="0.85404238154441214"/>
        </c:manualLayout>
      </c:layout>
      <c:overlay val="0"/>
      <c:txPr>
        <a:bodyPr/>
        <a:lstStyle/>
        <a:p>
          <a:pPr>
            <a:defRPr sz="9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sv-SE" sz="1100"/>
              <a:t>Förbränning av bränslen, 2008-2024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752741930519453"/>
          <c:y val="0.11966998675057501"/>
          <c:w val="0.70112504699891909"/>
          <c:h val="0.79092632167580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 Bränslen data'!$D$3:$K$3</c:f>
              <c:strCache>
                <c:ptCount val="8"/>
                <c:pt idx="0">
                  <c:v>Förbränning av bränslen, Biobränslen</c:v>
                </c:pt>
              </c:strCache>
            </c:strRef>
          </c:tx>
          <c:invertIfNegative val="0"/>
          <c:cat>
            <c:strRef>
              <c:f>'5 Bränslen data'!$D$65:$T$65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'5 Bränslen data'!$D$75:$T$75</c:f>
              <c:numCache>
                <c:formatCode>#,##0</c:formatCode>
                <c:ptCount val="17"/>
                <c:pt idx="0">
                  <c:v>419286.5481288259</c:v>
                </c:pt>
                <c:pt idx="1">
                  <c:v>432638.0344587919</c:v>
                </c:pt>
                <c:pt idx="2">
                  <c:v>469495.12614168384</c:v>
                </c:pt>
                <c:pt idx="3">
                  <c:v>453345.68226685759</c:v>
                </c:pt>
                <c:pt idx="4">
                  <c:v>469088.6691993993</c:v>
                </c:pt>
                <c:pt idx="5">
                  <c:v>469352.42907400208</c:v>
                </c:pt>
                <c:pt idx="6">
                  <c:v>470931.79741220933</c:v>
                </c:pt>
                <c:pt idx="7">
                  <c:v>483082.18148532603</c:v>
                </c:pt>
                <c:pt idx="8">
                  <c:v>503727.71078684612</c:v>
                </c:pt>
                <c:pt idx="9">
                  <c:v>518368.96566007013</c:v>
                </c:pt>
                <c:pt idx="10">
                  <c:v>514166.45956752211</c:v>
                </c:pt>
                <c:pt idx="11">
                  <c:v>529784.67489933921</c:v>
                </c:pt>
                <c:pt idx="12">
                  <c:v>513440.39986512216</c:v>
                </c:pt>
                <c:pt idx="13">
                  <c:v>553542.87556701363</c:v>
                </c:pt>
                <c:pt idx="14">
                  <c:v>556741.01626306307</c:v>
                </c:pt>
                <c:pt idx="15">
                  <c:v>544154.39050861821</c:v>
                </c:pt>
                <c:pt idx="16">
                  <c:v>485825.85676665098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4-4B80-B29A-6179315B4D38}"/>
            </c:ext>
          </c:extLst>
        </c:ser>
        <c:ser>
          <c:idx val="1"/>
          <c:order val="1"/>
          <c:tx>
            <c:strRef>
              <c:f>'5 Bränslen data'!$U$3:$AD$3</c:f>
              <c:strCache>
                <c:ptCount val="10"/>
                <c:pt idx="0">
                  <c:v>Förbränning av bränslen, Fossila bränslen</c:v>
                </c:pt>
              </c:strCache>
            </c:strRef>
          </c:tx>
          <c:invertIfNegative val="0"/>
          <c:cat>
            <c:strRef>
              <c:f>'5 Bränslen data'!$D$65:$T$65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'5 Bränslen data'!$U$75:$AK$75</c:f>
              <c:numCache>
                <c:formatCode>#,##0</c:formatCode>
                <c:ptCount val="17"/>
                <c:pt idx="0">
                  <c:v>656663.55702520208</c:v>
                </c:pt>
                <c:pt idx="1">
                  <c:v>627972.41278654267</c:v>
                </c:pt>
                <c:pt idx="2">
                  <c:v>681193.19548393425</c:v>
                </c:pt>
                <c:pt idx="3">
                  <c:v>618982.64985134231</c:v>
                </c:pt>
                <c:pt idx="4">
                  <c:v>579674.61330881575</c:v>
                </c:pt>
                <c:pt idx="5">
                  <c:v>560172.99545235548</c:v>
                </c:pt>
                <c:pt idx="6">
                  <c:v>534777.06424669852</c:v>
                </c:pt>
                <c:pt idx="7">
                  <c:v>549486.55180329143</c:v>
                </c:pt>
                <c:pt idx="8">
                  <c:v>548518.22150266625</c:v>
                </c:pt>
                <c:pt idx="9">
                  <c:v>525453.74758947967</c:v>
                </c:pt>
                <c:pt idx="10">
                  <c:v>521436.09193195304</c:v>
                </c:pt>
                <c:pt idx="11">
                  <c:v>507131.3987314502</c:v>
                </c:pt>
                <c:pt idx="12">
                  <c:v>451780.82554444554</c:v>
                </c:pt>
                <c:pt idx="13">
                  <c:v>467298.88996054791</c:v>
                </c:pt>
                <c:pt idx="14">
                  <c:v>454985.55802949541</c:v>
                </c:pt>
                <c:pt idx="15">
                  <c:v>452029.01761712902</c:v>
                </c:pt>
                <c:pt idx="16">
                  <c:v>510319.86964296154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54-4B80-B29A-6179315B4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18050688"/>
        <c:axId val="318052224"/>
      </c:barChart>
      <c:catAx>
        <c:axId val="318050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8052224"/>
        <c:crosses val="autoZero"/>
        <c:auto val="1"/>
        <c:lblAlgn val="ctr"/>
        <c:lblOffset val="100"/>
        <c:noMultiLvlLbl val="0"/>
      </c:catAx>
      <c:valAx>
        <c:axId val="318052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TJ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318050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56863411333938"/>
          <c:y val="0.28277616901938801"/>
          <c:w val="0.13793435903130624"/>
          <c:h val="0.5073577162093999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gif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45</xdr:row>
      <xdr:rowOff>83344</xdr:rowOff>
    </xdr:from>
    <xdr:to>
      <xdr:col>0</xdr:col>
      <xdr:colOff>2155031</xdr:colOff>
      <xdr:row>47</xdr:row>
      <xdr:rowOff>6815</xdr:rowOff>
    </xdr:to>
    <xdr:pic>
      <xdr:nvPicPr>
        <xdr:cNvPr id="24" name="Bildobjekt 23" descr="Symbolen för Sveriges officiella statistik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21943219"/>
          <a:ext cx="1976437" cy="30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211821</xdr:colOff>
      <xdr:row>19</xdr:row>
      <xdr:rowOff>218672</xdr:rowOff>
    </xdr:from>
    <xdr:to>
      <xdr:col>19</xdr:col>
      <xdr:colOff>69724</xdr:colOff>
      <xdr:row>41</xdr:row>
      <xdr:rowOff>15565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345281</xdr:colOff>
      <xdr:row>3</xdr:row>
      <xdr:rowOff>142874</xdr:rowOff>
    </xdr:from>
    <xdr:to>
      <xdr:col>26</xdr:col>
      <xdr:colOff>470258</xdr:colOff>
      <xdr:row>15</xdr:row>
      <xdr:rowOff>4978</xdr:rowOff>
    </xdr:to>
    <xdr:sp macro="" textlink="">
      <xdr:nvSpPr>
        <xdr:cNvPr id="13" name="textruta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5406687" y="607218"/>
          <a:ext cx="3768290" cy="219572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miljöräkenskaperna redovisas de olika branschernas uppsläpp i relation till sysselsättning och förädlingsvärde (branschens bidrag till BNP). </a:t>
          </a:r>
        </a:p>
        <a:p>
          <a:pPr hangingPunct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Statistiken som rör utsläpp till luft 2024 är färdigställd innan den slutliga statistiken över sysselsättning och förädlingsvärde. Därför finns utsläppsintensiteter och miljöekonomiska profiler bara tillgänliga fram till 2023. </a:t>
          </a:r>
          <a:endParaRPr lang="sv-SE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1</xdr:col>
      <xdr:colOff>1646237</xdr:colOff>
      <xdr:row>80</xdr:row>
      <xdr:rowOff>140206</xdr:rowOff>
    </xdr:to>
    <xdr:pic>
      <xdr:nvPicPr>
        <xdr:cNvPr id="3" name="Bildobjekt 2" descr="Symbolen för Sveriges officiella statistik">
          <a:extLst>
            <a:ext uri="{FF2B5EF4-FFF2-40B4-BE49-F238E27FC236}">
              <a16:creationId xmlns:a16="http://schemas.microsoft.com/office/drawing/2014/main" id="{786ACF28-97AA-4546-87BB-809185D1E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36" y="14997545"/>
          <a:ext cx="1646237" cy="29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80</xdr:row>
      <xdr:rowOff>0</xdr:rowOff>
    </xdr:from>
    <xdr:to>
      <xdr:col>1</xdr:col>
      <xdr:colOff>1678781</xdr:colOff>
      <xdr:row>81</xdr:row>
      <xdr:rowOff>105571</xdr:rowOff>
    </xdr:to>
    <xdr:pic>
      <xdr:nvPicPr>
        <xdr:cNvPr id="3" name="Bildobjekt 2" descr="Symbolen för Sveriges officiella statistik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7" y="14859000"/>
          <a:ext cx="1643062" cy="29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79</xdr:row>
      <xdr:rowOff>0</xdr:rowOff>
    </xdr:from>
    <xdr:to>
      <xdr:col>1</xdr:col>
      <xdr:colOff>1678781</xdr:colOff>
      <xdr:row>80</xdr:row>
      <xdr:rowOff>66675</xdr:rowOff>
    </xdr:to>
    <xdr:pic>
      <xdr:nvPicPr>
        <xdr:cNvPr id="2" name="Bildobjekt 1" descr="Symbolen för Sveriges officiella statistik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419" y="15135225"/>
          <a:ext cx="1643062" cy="29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5" name="textruta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362200" y="0"/>
          <a:ext cx="23018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Källa: Miljöräkenskaperna,</a:t>
          </a:r>
          <a:r>
            <a:rPr lang="sv-SE" sz="1100" baseline="0"/>
            <a:t> SCB</a:t>
          </a:r>
        </a:p>
        <a:p>
          <a:r>
            <a:rPr lang="sv-SE" sz="1100" baseline="0"/>
            <a:t>Data uppdaterade: 2015-11-20</a:t>
          </a:r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6" name="textruta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4870449" y="9525"/>
          <a:ext cx="32289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Source: Environmental accounts, Statistics Sweden</a:t>
          </a:r>
        </a:p>
        <a:p>
          <a:r>
            <a:rPr lang="sv-SE" sz="1100" baseline="0"/>
            <a:t>Data updated: 2015-11-20</a:t>
          </a:r>
          <a:endParaRPr lang="sv-SE" sz="1100"/>
        </a:p>
      </xdr:txBody>
    </xdr:sp>
    <xdr:clientData/>
  </xdr:twoCellAnchor>
  <xdr:twoCellAnchor>
    <xdr:from>
      <xdr:col>7</xdr:col>
      <xdr:colOff>345283</xdr:colOff>
      <xdr:row>19</xdr:row>
      <xdr:rowOff>115357</xdr:rowOff>
    </xdr:from>
    <xdr:to>
      <xdr:col>18</xdr:col>
      <xdr:colOff>571500</xdr:colOff>
      <xdr:row>38</xdr:row>
      <xdr:rowOff>127000</xdr:rowOff>
    </xdr:to>
    <xdr:graphicFrame macro="">
      <xdr:nvGraphicFramePr>
        <xdr:cNvPr id="53" name="Diagram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11906</xdr:colOff>
      <xdr:row>46</xdr:row>
      <xdr:rowOff>107156</xdr:rowOff>
    </xdr:from>
    <xdr:to>
      <xdr:col>0</xdr:col>
      <xdr:colOff>1573742</xdr:colOff>
      <xdr:row>48</xdr:row>
      <xdr:rowOff>19051</xdr:rowOff>
    </xdr:to>
    <xdr:pic>
      <xdr:nvPicPr>
        <xdr:cNvPr id="54" name="Bildobjekt 53" descr="Symbolen för Sveriges officiella statistik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" y="21040989"/>
          <a:ext cx="1565011" cy="29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0</xdr:colOff>
      <xdr:row>4</xdr:row>
      <xdr:rowOff>0</xdr:rowOff>
    </xdr:from>
    <xdr:to>
      <xdr:col>25</xdr:col>
      <xdr:colOff>124977</xdr:colOff>
      <xdr:row>15</xdr:row>
      <xdr:rowOff>10271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4530917" y="624417"/>
          <a:ext cx="3807977" cy="211635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environmental accounts, the various industries are reported in relation to employment and value added (the industry's contribution to GDP).</a:t>
          </a:r>
        </a:p>
        <a:p>
          <a:pPr hangingPunct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Statistics on emissions to air 2024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have been finalized before the final statistics on employment and value added. Therefore, emission intensities and environmental economic profiles are only available until 2023.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345019</xdr:colOff>
      <xdr:row>28</xdr:row>
      <xdr:rowOff>19579</xdr:rowOff>
    </xdr:from>
    <xdr:to>
      <xdr:col>11</xdr:col>
      <xdr:colOff>291353</xdr:colOff>
      <xdr:row>53</xdr:row>
      <xdr:rowOff>112058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374388</xdr:colOff>
      <xdr:row>28</xdr:row>
      <xdr:rowOff>1865</xdr:rowOff>
    </xdr:from>
    <xdr:to>
      <xdr:col>25</xdr:col>
      <xdr:colOff>336177</xdr:colOff>
      <xdr:row>53</xdr:row>
      <xdr:rowOff>134470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202405</xdr:colOff>
      <xdr:row>57</xdr:row>
      <xdr:rowOff>71438</xdr:rowOff>
    </xdr:from>
    <xdr:to>
      <xdr:col>0</xdr:col>
      <xdr:colOff>1762124</xdr:colOff>
      <xdr:row>59</xdr:row>
      <xdr:rowOff>1261</xdr:rowOff>
    </xdr:to>
    <xdr:pic>
      <xdr:nvPicPr>
        <xdr:cNvPr id="4" name="Bildobjekt 3" descr="Symbolen för Sveriges officiella statistik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5" y="9536907"/>
          <a:ext cx="1559719" cy="30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226218</xdr:colOff>
      <xdr:row>6</xdr:row>
      <xdr:rowOff>47626</xdr:rowOff>
    </xdr:from>
    <xdr:to>
      <xdr:col>18</xdr:col>
      <xdr:colOff>351196</xdr:colOff>
      <xdr:row>19</xdr:row>
      <xdr:rowOff>76417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9108281" y="1012032"/>
          <a:ext cx="3768290" cy="219572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miljöräkenskaperna redovisas de olika branschernas utsläpp i relation till sysselsättning och förädlingsvärde (branschens bidrag till BNP). </a:t>
          </a:r>
        </a:p>
        <a:p>
          <a:pPr hangingPunct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Statistiken som rör utsläpp till luft 2024 är färdigställd innan den slutliga statistiken över sysselsättning och förädlingsvärde. Därför finns utsläppsintensiteter och miljöekonomiska profiler bara tillgänliga fram till 2023. </a:t>
          </a:r>
          <a:endParaRPr lang="sv-SE" sz="1100"/>
        </a:p>
      </xdr:txBody>
    </xdr:sp>
    <xdr:clientData/>
  </xdr:twoCellAnchor>
  <xdr:twoCellAnchor>
    <xdr:from>
      <xdr:col>0</xdr:col>
      <xdr:colOff>321468</xdr:colOff>
      <xdr:row>3</xdr:row>
      <xdr:rowOff>107157</xdr:rowOff>
    </xdr:from>
    <xdr:to>
      <xdr:col>11</xdr:col>
      <xdr:colOff>250031</xdr:colOff>
      <xdr:row>25</xdr:row>
      <xdr:rowOff>117476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57</xdr:row>
      <xdr:rowOff>154781</xdr:rowOff>
    </xdr:from>
    <xdr:to>
      <xdr:col>0</xdr:col>
      <xdr:colOff>1684338</xdr:colOff>
      <xdr:row>59</xdr:row>
      <xdr:rowOff>75079</xdr:rowOff>
    </xdr:to>
    <xdr:pic>
      <xdr:nvPicPr>
        <xdr:cNvPr id="4" name="Bildobjekt 3" descr="Symbolen för Sveriges officiella statistik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608344"/>
          <a:ext cx="1595438" cy="30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3</xdr:row>
      <xdr:rowOff>135872</xdr:rowOff>
    </xdr:from>
    <xdr:to>
      <xdr:col>11</xdr:col>
      <xdr:colOff>459441</xdr:colOff>
      <xdr:row>26</xdr:row>
      <xdr:rowOff>78441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178594</xdr:colOff>
      <xdr:row>27</xdr:row>
      <xdr:rowOff>154780</xdr:rowOff>
    </xdr:from>
    <xdr:to>
      <xdr:col>11</xdr:col>
      <xdr:colOff>392906</xdr:colOff>
      <xdr:row>55</xdr:row>
      <xdr:rowOff>95249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369095</xdr:colOff>
      <xdr:row>27</xdr:row>
      <xdr:rowOff>117738</xdr:rowOff>
    </xdr:from>
    <xdr:to>
      <xdr:col>25</xdr:col>
      <xdr:colOff>592666</xdr:colOff>
      <xdr:row>55</xdr:row>
      <xdr:rowOff>141552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5</xdr:row>
      <xdr:rowOff>0</xdr:rowOff>
    </xdr:from>
    <xdr:to>
      <xdr:col>20</xdr:col>
      <xdr:colOff>124978</xdr:colOff>
      <xdr:row>18</xdr:row>
      <xdr:rowOff>28792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9179719" y="797719"/>
          <a:ext cx="3768290" cy="219572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 environmental accounts, GHG emissions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from the various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industries are reported in relation to employment and value added (the industry's contribution to GDP).</a:t>
          </a:r>
        </a:p>
        <a:p>
          <a:pPr hangingPunct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Statistics on emissions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air in 2024 have been finalized before the final statistics on employment and value added. Therefore, emission intensities and environmental economic profiles are only available until 2023.</a:t>
          </a:r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19580</xdr:colOff>
      <xdr:row>15</xdr:row>
      <xdr:rowOff>138907</xdr:rowOff>
    </xdr:from>
    <xdr:to>
      <xdr:col>7</xdr:col>
      <xdr:colOff>291834</xdr:colOff>
      <xdr:row>35</xdr:row>
      <xdr:rowOff>55828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74876</xdr:colOff>
      <xdr:row>16</xdr:row>
      <xdr:rowOff>129250</xdr:rowOff>
    </xdr:from>
    <xdr:to>
      <xdr:col>17</xdr:col>
      <xdr:colOff>497417</xdr:colOff>
      <xdr:row>42</xdr:row>
      <xdr:rowOff>179916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1672167</xdr:colOff>
      <xdr:row>46</xdr:row>
      <xdr:rowOff>151639</xdr:rowOff>
    </xdr:to>
    <xdr:pic>
      <xdr:nvPicPr>
        <xdr:cNvPr id="6" name="Bildobjekt 5" descr="Symbolen för Sveriges officiella statistik">
          <a:extLst>
            <a:ext uri="{FF2B5EF4-FFF2-40B4-BE49-F238E27FC236}">
              <a16:creationId xmlns:a16="http://schemas.microsoft.com/office/drawing/2014/main" id="{7B1E8577-8DDE-42A8-A291-81A947529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7418917"/>
          <a:ext cx="1672167" cy="310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368302</xdr:colOff>
      <xdr:row>15</xdr:row>
      <xdr:rowOff>108745</xdr:rowOff>
    </xdr:from>
    <xdr:to>
      <xdr:col>8</xdr:col>
      <xdr:colOff>405873</xdr:colOff>
      <xdr:row>37</xdr:row>
      <xdr:rowOff>37836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591078</xdr:colOff>
      <xdr:row>15</xdr:row>
      <xdr:rowOff>116948</xdr:rowOff>
    </xdr:from>
    <xdr:to>
      <xdr:col>22</xdr:col>
      <xdr:colOff>42332</xdr:colOff>
      <xdr:row>42</xdr:row>
      <xdr:rowOff>31750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1646237</xdr:colOff>
      <xdr:row>46</xdr:row>
      <xdr:rowOff>123033</xdr:rowOff>
    </xdr:to>
    <xdr:pic>
      <xdr:nvPicPr>
        <xdr:cNvPr id="5" name="Bildobjekt 4" descr="Symbolen för Sveriges officiella statistik">
          <a:extLst>
            <a:ext uri="{FF2B5EF4-FFF2-40B4-BE49-F238E27FC236}">
              <a16:creationId xmlns:a16="http://schemas.microsoft.com/office/drawing/2014/main" id="{06F99205-EACD-42FA-9499-4C8EE591C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7387167"/>
          <a:ext cx="1646237" cy="281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79</xdr:row>
      <xdr:rowOff>35718</xdr:rowOff>
    </xdr:from>
    <xdr:to>
      <xdr:col>1</xdr:col>
      <xdr:colOff>1779776</xdr:colOff>
      <xdr:row>80</xdr:row>
      <xdr:rowOff>144463</xdr:rowOff>
    </xdr:to>
    <xdr:pic>
      <xdr:nvPicPr>
        <xdr:cNvPr id="3" name="Bildobjekt 2" descr="Symbolen för Sveriges officiella statistik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419" y="14208918"/>
          <a:ext cx="1744057" cy="29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79</xdr:row>
      <xdr:rowOff>35718</xdr:rowOff>
    </xdr:from>
    <xdr:to>
      <xdr:col>1</xdr:col>
      <xdr:colOff>1782951</xdr:colOff>
      <xdr:row>80</xdr:row>
      <xdr:rowOff>141288</xdr:rowOff>
    </xdr:to>
    <xdr:pic>
      <xdr:nvPicPr>
        <xdr:cNvPr id="2" name="Bildobjekt 1" descr="Symbolen för Sveriges officiella statistik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9" y="15247143"/>
          <a:ext cx="1744057" cy="29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1</xdr:col>
      <xdr:colOff>1747232</xdr:colOff>
      <xdr:row>80</xdr:row>
      <xdr:rowOff>105570</xdr:rowOff>
    </xdr:to>
    <xdr:pic>
      <xdr:nvPicPr>
        <xdr:cNvPr id="2" name="Bildobjekt 1" descr="Symbolen för Sveriges officiella statistik">
          <a:extLst>
            <a:ext uri="{FF2B5EF4-FFF2-40B4-BE49-F238E27FC236}">
              <a16:creationId xmlns:a16="http://schemas.microsoft.com/office/drawing/2014/main" id="{39ECBAAC-D570-4A05-9243-05F19EA09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727" y="15032182"/>
          <a:ext cx="1747232" cy="29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2"/>
  <sheetViews>
    <sheetView tabSelected="1" zoomScale="85" zoomScaleNormal="85" workbookViewId="0"/>
  </sheetViews>
  <sheetFormatPr defaultColWidth="9.21875" defaultRowHeight="14.4" x14ac:dyDescent="0.3"/>
  <cols>
    <col min="1" max="1" width="8.44140625" style="88" customWidth="1"/>
    <col min="2" max="2" width="17.44140625" style="88" customWidth="1"/>
    <col min="3" max="3" width="96.21875" style="88" customWidth="1"/>
    <col min="4" max="16384" width="9.21875" style="88"/>
  </cols>
  <sheetData>
    <row r="2" spans="2:4" ht="15.6" x14ac:dyDescent="0.3">
      <c r="B2" s="122" t="s">
        <v>279</v>
      </c>
    </row>
    <row r="3" spans="2:4" ht="15.6" x14ac:dyDescent="0.3">
      <c r="B3" s="123" t="s">
        <v>280</v>
      </c>
    </row>
    <row r="5" spans="2:4" ht="17.25" customHeight="1" x14ac:dyDescent="0.3">
      <c r="B5" s="116" t="s">
        <v>191</v>
      </c>
      <c r="C5" s="117"/>
    </row>
    <row r="6" spans="2:4" ht="17.25" customHeight="1" x14ac:dyDescent="0.3">
      <c r="B6" s="118" t="s">
        <v>192</v>
      </c>
      <c r="C6" s="119"/>
    </row>
    <row r="7" spans="2:4" x14ac:dyDescent="0.3">
      <c r="B7" s="102"/>
      <c r="C7" s="103"/>
    </row>
    <row r="8" spans="2:4" ht="15.6" x14ac:dyDescent="0.3">
      <c r="B8" s="104" t="s">
        <v>194</v>
      </c>
      <c r="C8" s="105" t="s">
        <v>197</v>
      </c>
      <c r="D8" s="140"/>
    </row>
    <row r="9" spans="2:4" ht="15.6" x14ac:dyDescent="0.3">
      <c r="B9" s="106" t="s">
        <v>195</v>
      </c>
      <c r="C9" s="107" t="s">
        <v>198</v>
      </c>
    </row>
    <row r="10" spans="2:4" x14ac:dyDescent="0.3">
      <c r="B10" s="108"/>
      <c r="C10" s="109"/>
    </row>
    <row r="11" spans="2:4" ht="15.6" x14ac:dyDescent="0.3">
      <c r="B11" s="104" t="s">
        <v>224</v>
      </c>
      <c r="C11" s="105" t="s">
        <v>289</v>
      </c>
      <c r="D11" s="140"/>
    </row>
    <row r="12" spans="2:4" ht="15.6" x14ac:dyDescent="0.3">
      <c r="B12" s="106" t="s">
        <v>225</v>
      </c>
      <c r="C12" s="107" t="s">
        <v>290</v>
      </c>
    </row>
    <row r="13" spans="2:4" x14ac:dyDescent="0.3">
      <c r="B13" s="108"/>
      <c r="C13" s="103"/>
    </row>
    <row r="14" spans="2:4" ht="15.6" x14ac:dyDescent="0.3">
      <c r="B14" s="112" t="s">
        <v>226</v>
      </c>
      <c r="C14" s="105" t="s">
        <v>288</v>
      </c>
      <c r="D14" s="140"/>
    </row>
    <row r="15" spans="2:4" ht="15.6" x14ac:dyDescent="0.3">
      <c r="B15" s="106" t="s">
        <v>227</v>
      </c>
      <c r="C15" s="107" t="s">
        <v>287</v>
      </c>
    </row>
    <row r="16" spans="2:4" x14ac:dyDescent="0.3">
      <c r="B16" s="113"/>
      <c r="C16" s="114"/>
    </row>
    <row r="17" spans="2:11" ht="15.6" x14ac:dyDescent="0.3">
      <c r="B17" s="108" t="s">
        <v>229</v>
      </c>
      <c r="C17" s="105" t="s">
        <v>301</v>
      </c>
      <c r="D17" s="140"/>
    </row>
    <row r="18" spans="2:11" ht="15.6" x14ac:dyDescent="0.3">
      <c r="B18" s="106" t="s">
        <v>230</v>
      </c>
      <c r="C18" s="107" t="s">
        <v>302</v>
      </c>
    </row>
    <row r="19" spans="2:11" x14ac:dyDescent="0.3">
      <c r="B19" s="108"/>
      <c r="C19" s="109"/>
    </row>
    <row r="20" spans="2:11" ht="15.6" x14ac:dyDescent="0.3">
      <c r="B20" s="108" t="s">
        <v>228</v>
      </c>
      <c r="C20" s="105" t="s">
        <v>298</v>
      </c>
      <c r="D20" s="140"/>
    </row>
    <row r="21" spans="2:11" ht="15.6" x14ac:dyDescent="0.3">
      <c r="B21" s="106" t="s">
        <v>234</v>
      </c>
      <c r="C21" s="107" t="s">
        <v>299</v>
      </c>
    </row>
    <row r="22" spans="2:11" x14ac:dyDescent="0.3">
      <c r="B22" s="110"/>
      <c r="C22" s="111"/>
    </row>
    <row r="23" spans="2:11" ht="15.6" x14ac:dyDescent="0.3">
      <c r="B23" s="108" t="s">
        <v>231</v>
      </c>
      <c r="C23" s="105" t="s">
        <v>300</v>
      </c>
      <c r="D23" s="140"/>
    </row>
    <row r="24" spans="2:11" ht="15.6" x14ac:dyDescent="0.3">
      <c r="B24" s="106" t="s">
        <v>232</v>
      </c>
      <c r="C24" s="107" t="s">
        <v>290</v>
      </c>
    </row>
    <row r="25" spans="2:11" x14ac:dyDescent="0.3">
      <c r="B25" s="147"/>
      <c r="C25" s="115"/>
    </row>
    <row r="27" spans="2:11" x14ac:dyDescent="0.3">
      <c r="K27" s="100"/>
    </row>
    <row r="32" spans="2:11" x14ac:dyDescent="0.3">
      <c r="D32" s="97"/>
    </row>
    <row r="33" spans="1:7" x14ac:dyDescent="0.3">
      <c r="D33" s="98"/>
    </row>
    <row r="36" spans="1:7" x14ac:dyDescent="0.3">
      <c r="B36" s="90"/>
    </row>
    <row r="37" spans="1:7" x14ac:dyDescent="0.3">
      <c r="B37" s="91"/>
      <c r="G37" s="97"/>
    </row>
    <row r="38" spans="1:7" x14ac:dyDescent="0.3">
      <c r="B38" s="93"/>
      <c r="G38" s="98"/>
    </row>
    <row r="39" spans="1:7" x14ac:dyDescent="0.3">
      <c r="B39" s="95"/>
    </row>
    <row r="40" spans="1:7" x14ac:dyDescent="0.3">
      <c r="A40" s="94"/>
    </row>
    <row r="41" spans="1:7" x14ac:dyDescent="0.3">
      <c r="A41" s="94"/>
      <c r="B41" s="90"/>
    </row>
    <row r="42" spans="1:7" x14ac:dyDescent="0.3">
      <c r="A42" s="89"/>
      <c r="B42" s="91"/>
    </row>
    <row r="43" spans="1:7" x14ac:dyDescent="0.3">
      <c r="A43" s="96"/>
      <c r="B43" s="93"/>
    </row>
    <row r="44" spans="1:7" x14ac:dyDescent="0.3">
      <c r="A44" s="92"/>
      <c r="B44" s="95"/>
    </row>
    <row r="45" spans="1:7" x14ac:dyDescent="0.3">
      <c r="A45" s="94"/>
    </row>
    <row r="46" spans="1:7" x14ac:dyDescent="0.3">
      <c r="A46" s="94"/>
      <c r="B46" s="93"/>
    </row>
    <row r="47" spans="1:7" x14ac:dyDescent="0.3">
      <c r="A47" s="89"/>
    </row>
    <row r="48" spans="1:7" x14ac:dyDescent="0.3">
      <c r="A48" s="96"/>
    </row>
    <row r="49" spans="1:1" x14ac:dyDescent="0.3">
      <c r="A49" s="92"/>
    </row>
    <row r="50" spans="1:1" x14ac:dyDescent="0.3">
      <c r="A50" s="94"/>
    </row>
    <row r="52" spans="1:1" x14ac:dyDescent="0.3">
      <c r="A52" s="99"/>
    </row>
  </sheetData>
  <hyperlinks>
    <hyperlink ref="C8" location="'1 Profil'!A1" display="Miljöekonomisk profil" xr:uid="{00000000-0004-0000-0000-000000000000}"/>
    <hyperlink ref="C9" location="'1 Profile'!A1" display="Environmental economic profile" xr:uid="{00000000-0004-0000-0000-000001000000}"/>
    <hyperlink ref="C12" location="'2 Intensities'!A1" display="Intensities, Greenhouse gas emissions by employees and value added, 2008-2013 (Figures)" xr:uid="{00000000-0004-0000-0000-000002000000}"/>
    <hyperlink ref="C14" location="'3 Bränslen'!A1" display="Förbränning av bränslen, 2008-2014 (Diagram)" xr:uid="{00000000-0004-0000-0000-000003000000}"/>
    <hyperlink ref="C15" location="'3 Fuels'!A1" display="Combustion of fuels, 2008-2014 (Figures)" xr:uid="{00000000-0004-0000-0000-000004000000}"/>
    <hyperlink ref="C18" location="'4 Emissions data'!A1" display="Air emissions by industry SNI 2007 (NACE) and subject, 2008-2014 (Table)" xr:uid="{00000000-0004-0000-0000-000005000000}"/>
    <hyperlink ref="C24" location="'6 Intensities data'!A1" display="Intensities, Greenhouse gas emissions by employees and value added, 2008-2013 (Table)" xr:uid="{00000000-0004-0000-0000-000006000000}"/>
    <hyperlink ref="C20" location="'5 Bränslen data'!A1" display="Förbränning av bränslen, biobränslen och fossila bränslen, 2008-2014 (Tabell)" xr:uid="{00000000-0004-0000-0000-000007000000}"/>
    <hyperlink ref="C21" location="'5 Fuel data'!A1" display="Combustion of fuels, Biofuels and fossil fuels, 2008-2014 (Table)" xr:uid="{00000000-0004-0000-0000-000008000000}"/>
    <hyperlink ref="C23" location="'6 Intensiteter data'!A1" display="Intensiteter, Växthusgasutsläpp per sysselsatta och förädlingsvärde, 2008-2013 (Tabell)" xr:uid="{00000000-0004-0000-0000-000009000000}"/>
    <hyperlink ref="C17" location="'4 Utsläpp data'!A1" display="Utsläpp till luft efter näringsgren SNI 2007 och ämne, 2008-2014 (Tabell)" xr:uid="{00000000-0004-0000-0000-00000B000000}"/>
    <hyperlink ref="C11" location="'2 Intensiteter'!A1" display="Intensiteter: Växthusgasutsläpp per sysselsatta och förädlingsvärde, 2008-2023" xr:uid="{00000000-0004-0000-0000-00000A000000}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89"/>
  <sheetViews>
    <sheetView zoomScaleNormal="100" workbookViewId="0">
      <pane xSplit="3" ySplit="5" topLeftCell="D53" activePane="bottomRight" state="frozen"/>
      <selection activeCell="C74" sqref="C74"/>
      <selection pane="topRight" activeCell="C74" sqref="C74"/>
      <selection pane="bottomLeft" activeCell="C74" sqref="C74"/>
      <selection pane="bottomRight"/>
    </sheetView>
  </sheetViews>
  <sheetFormatPr defaultRowHeight="12.6" x14ac:dyDescent="0.25"/>
  <cols>
    <col min="1" max="1" width="4.5546875" bestFit="1" customWidth="1"/>
    <col min="2" max="2" width="42.77734375" bestFit="1" customWidth="1"/>
    <col min="3" max="3" width="72.21875" customWidth="1"/>
    <col min="13" max="14" width="9.21875" style="27"/>
    <col min="31" max="31" width="9.21875" style="27"/>
    <col min="35" max="35" width="11.44140625" bestFit="1" customWidth="1"/>
    <col min="36" max="36" width="11.44140625" customWidth="1"/>
  </cols>
  <sheetData>
    <row r="1" spans="1:37" ht="15.6" x14ac:dyDescent="0.3">
      <c r="B1" s="124" t="s">
        <v>193</v>
      </c>
      <c r="C1" s="121"/>
      <c r="L1" s="27"/>
      <c r="M1"/>
      <c r="N1"/>
      <c r="P1" s="121"/>
      <c r="Q1" s="121"/>
      <c r="R1" s="121"/>
      <c r="S1" s="121"/>
      <c r="T1" s="121"/>
      <c r="AD1" s="27"/>
      <c r="AE1"/>
    </row>
    <row r="2" spans="1:37" ht="21" x14ac:dyDescent="0.4">
      <c r="B2" s="125" t="s">
        <v>298</v>
      </c>
    </row>
    <row r="3" spans="1:37" ht="14.4" x14ac:dyDescent="0.3">
      <c r="D3" s="135" t="s">
        <v>166</v>
      </c>
      <c r="E3" s="136"/>
      <c r="F3" s="136"/>
      <c r="G3" s="136"/>
      <c r="H3" s="136"/>
      <c r="I3" s="180"/>
      <c r="J3" s="136"/>
      <c r="K3" s="136"/>
      <c r="L3" s="159"/>
      <c r="M3" s="136"/>
      <c r="N3" s="196"/>
      <c r="O3" s="136"/>
      <c r="P3" s="164"/>
      <c r="Q3" s="202"/>
      <c r="R3" s="209"/>
      <c r="S3" s="209"/>
      <c r="T3" s="209"/>
      <c r="U3" s="135" t="s">
        <v>167</v>
      </c>
      <c r="V3" s="136"/>
      <c r="W3" s="180"/>
      <c r="X3" s="136"/>
      <c r="Y3" s="159"/>
      <c r="Z3" s="136"/>
      <c r="AA3" s="196"/>
      <c r="AB3" s="136"/>
      <c r="AC3" s="136"/>
      <c r="AD3" s="136"/>
      <c r="AE3" s="136"/>
      <c r="AF3" s="164"/>
      <c r="AG3" s="202"/>
      <c r="AH3" s="170"/>
      <c r="AI3" s="170"/>
      <c r="AJ3" s="170"/>
      <c r="AK3" s="141"/>
    </row>
    <row r="4" spans="1:37" ht="14.4" x14ac:dyDescent="0.3">
      <c r="D4" s="129" t="s">
        <v>101</v>
      </c>
      <c r="E4" s="130"/>
      <c r="F4" s="130"/>
      <c r="G4" s="130"/>
      <c r="H4" s="130"/>
      <c r="I4" s="181"/>
      <c r="J4" s="130"/>
      <c r="K4" s="130"/>
      <c r="L4" s="161"/>
      <c r="M4" s="133"/>
      <c r="N4" s="198"/>
      <c r="O4" s="130"/>
      <c r="P4" s="166"/>
      <c r="Q4" s="204"/>
      <c r="R4" s="225"/>
      <c r="S4" s="249"/>
      <c r="T4" s="298"/>
      <c r="U4" s="129" t="s">
        <v>101</v>
      </c>
      <c r="V4" s="130"/>
      <c r="W4" s="181"/>
      <c r="X4" s="130"/>
      <c r="Y4" s="161"/>
      <c r="Z4" s="130"/>
      <c r="AA4" s="198"/>
      <c r="AB4" s="130"/>
      <c r="AC4" s="130"/>
      <c r="AD4" s="130"/>
      <c r="AE4" s="133"/>
      <c r="AF4" s="166"/>
      <c r="AG4" s="204"/>
      <c r="AH4" s="27"/>
      <c r="AI4" s="207"/>
      <c r="AJ4" s="207"/>
      <c r="AK4" s="171"/>
    </row>
    <row r="5" spans="1:37" ht="14.4" x14ac:dyDescent="0.3">
      <c r="A5" s="34" t="s">
        <v>156</v>
      </c>
      <c r="B5" s="58" t="s">
        <v>211</v>
      </c>
      <c r="C5" s="66" t="s">
        <v>59</v>
      </c>
      <c r="D5" s="183" t="s">
        <v>60</v>
      </c>
      <c r="E5" s="183" t="s">
        <v>61</v>
      </c>
      <c r="F5" s="183" t="s">
        <v>62</v>
      </c>
      <c r="G5" s="183" t="s">
        <v>63</v>
      </c>
      <c r="H5" s="183" t="s">
        <v>64</v>
      </c>
      <c r="I5" s="183" t="s">
        <v>65</v>
      </c>
      <c r="J5" s="183" t="s">
        <v>162</v>
      </c>
      <c r="K5" s="183" t="s">
        <v>220</v>
      </c>
      <c r="L5" s="183" t="s">
        <v>221</v>
      </c>
      <c r="M5" s="183" t="s">
        <v>241</v>
      </c>
      <c r="N5" s="183" t="s">
        <v>242</v>
      </c>
      <c r="O5" s="183" t="s">
        <v>243</v>
      </c>
      <c r="P5" s="183" t="s">
        <v>245</v>
      </c>
      <c r="Q5" s="183" t="s">
        <v>250</v>
      </c>
      <c r="R5" s="183" t="s">
        <v>266</v>
      </c>
      <c r="S5" s="183" t="s">
        <v>268</v>
      </c>
      <c r="T5" s="183" t="s">
        <v>282</v>
      </c>
      <c r="U5" s="187" t="s">
        <v>60</v>
      </c>
      <c r="V5" s="183" t="s">
        <v>61</v>
      </c>
      <c r="W5" s="183" t="s">
        <v>62</v>
      </c>
      <c r="X5" s="183" t="s">
        <v>63</v>
      </c>
      <c r="Y5" s="183" t="s">
        <v>64</v>
      </c>
      <c r="Z5" s="183" t="s">
        <v>65</v>
      </c>
      <c r="AA5" s="183" t="s">
        <v>162</v>
      </c>
      <c r="AB5" s="183" t="s">
        <v>220</v>
      </c>
      <c r="AC5" s="183" t="s">
        <v>221</v>
      </c>
      <c r="AD5" s="183" t="s">
        <v>241</v>
      </c>
      <c r="AE5" s="183" t="s">
        <v>242</v>
      </c>
      <c r="AF5" s="183" t="s">
        <v>243</v>
      </c>
      <c r="AG5" s="183" t="s">
        <v>245</v>
      </c>
      <c r="AH5" s="183" t="s">
        <v>250</v>
      </c>
      <c r="AI5" s="77" t="s">
        <v>266</v>
      </c>
      <c r="AJ5" s="77" t="s">
        <v>268</v>
      </c>
      <c r="AK5" s="272" t="s">
        <v>282</v>
      </c>
    </row>
    <row r="6" spans="1:37" ht="14.4" x14ac:dyDescent="0.3">
      <c r="A6" s="65">
        <v>1</v>
      </c>
      <c r="B6" s="67" t="s">
        <v>66</v>
      </c>
      <c r="C6" s="29" t="s">
        <v>7</v>
      </c>
      <c r="D6" s="42">
        <v>5211.226831508613</v>
      </c>
      <c r="E6" s="1">
        <v>3876.9649611775376</v>
      </c>
      <c r="F6" s="1">
        <v>4602.2617398502398</v>
      </c>
      <c r="G6" s="1">
        <v>4920.5760723581052</v>
      </c>
      <c r="H6" s="1">
        <v>5178.1793769698279</v>
      </c>
      <c r="I6" s="1">
        <v>5220.8776109933988</v>
      </c>
      <c r="J6" s="1">
        <v>5805.5874258628446</v>
      </c>
      <c r="K6" s="1">
        <v>6082.1058240263956</v>
      </c>
      <c r="L6" s="1">
        <v>7035.9480008304545</v>
      </c>
      <c r="M6" s="1">
        <v>7930.4748566600756</v>
      </c>
      <c r="N6" s="1">
        <v>8001.0104769496265</v>
      </c>
      <c r="O6" s="1">
        <v>8578.6649447963118</v>
      </c>
      <c r="P6" s="1">
        <v>8357.2070098105542</v>
      </c>
      <c r="Q6" s="1">
        <v>7660.7608320302779</v>
      </c>
      <c r="R6" s="1">
        <v>9512.7433267619817</v>
      </c>
      <c r="S6" s="1">
        <v>7952.2709246400427</v>
      </c>
      <c r="T6" s="1">
        <v>5715.5898148988836</v>
      </c>
      <c r="U6" s="42">
        <v>16184.895608225735</v>
      </c>
      <c r="V6" s="1">
        <v>15436.274377064547</v>
      </c>
      <c r="W6" s="1">
        <v>17156.889617698478</v>
      </c>
      <c r="X6" s="1">
        <v>16727.129086655692</v>
      </c>
      <c r="Y6" s="1">
        <v>16380.968490709347</v>
      </c>
      <c r="Z6" s="1">
        <v>15873.556266381986</v>
      </c>
      <c r="AA6" s="1">
        <v>14944.469332158729</v>
      </c>
      <c r="AB6" s="1">
        <v>14709.140413548781</v>
      </c>
      <c r="AC6" s="1">
        <v>13927.318232050129</v>
      </c>
      <c r="AD6" s="1">
        <v>13548.052398441398</v>
      </c>
      <c r="AE6" s="1">
        <v>11865.88125368727</v>
      </c>
      <c r="AF6" s="1">
        <v>12203.46686731485</v>
      </c>
      <c r="AG6" s="1">
        <v>11551.215731331731</v>
      </c>
      <c r="AH6" s="231">
        <v>11592.167668922371</v>
      </c>
      <c r="AI6" s="282">
        <v>10698.494829893605</v>
      </c>
      <c r="AJ6" s="282">
        <v>10200.896010313323</v>
      </c>
      <c r="AK6" s="175">
        <v>13189.053390405201</v>
      </c>
    </row>
    <row r="7" spans="1:37" ht="14.4" x14ac:dyDescent="0.3">
      <c r="A7" s="65">
        <v>2</v>
      </c>
      <c r="B7" s="67" t="s">
        <v>66</v>
      </c>
      <c r="C7" s="29" t="s">
        <v>8</v>
      </c>
      <c r="D7" s="42">
        <v>548.97661856228524</v>
      </c>
      <c r="E7" s="1">
        <v>401.46347856786724</v>
      </c>
      <c r="F7" s="1">
        <v>422.33241005182595</v>
      </c>
      <c r="G7" s="1">
        <v>540.17509265700426</v>
      </c>
      <c r="H7" s="1">
        <v>787.33458600436938</v>
      </c>
      <c r="I7" s="1">
        <v>1028.4928720004257</v>
      </c>
      <c r="J7" s="1">
        <v>1584.0107755669414</v>
      </c>
      <c r="K7" s="1">
        <v>1968.6143073924027</v>
      </c>
      <c r="L7" s="1">
        <v>2695.8535153296707</v>
      </c>
      <c r="M7" s="1">
        <v>2961.7660678344255</v>
      </c>
      <c r="N7" s="1">
        <v>3152.2246002308175</v>
      </c>
      <c r="O7" s="1">
        <v>3027.2425768685102</v>
      </c>
      <c r="P7" s="1">
        <v>3133.1177624491602</v>
      </c>
      <c r="Q7" s="1">
        <v>3418.3874510340665</v>
      </c>
      <c r="R7" s="1">
        <v>3902.4878678726795</v>
      </c>
      <c r="S7" s="1">
        <v>3573.1708106430037</v>
      </c>
      <c r="T7" s="1">
        <v>1510.1978563754155</v>
      </c>
      <c r="U7" s="42">
        <v>13450.081883737274</v>
      </c>
      <c r="V7" s="1">
        <v>13281.348248110207</v>
      </c>
      <c r="W7" s="1">
        <v>13383.711229208951</v>
      </c>
      <c r="X7" s="1">
        <v>14077.622630516269</v>
      </c>
      <c r="Y7" s="1">
        <v>13653.023961242685</v>
      </c>
      <c r="Z7" s="1">
        <v>12956.424878557453</v>
      </c>
      <c r="AA7" s="1">
        <v>12531.731502740313</v>
      </c>
      <c r="AB7" s="1">
        <v>12422.198772956091</v>
      </c>
      <c r="AC7" s="1">
        <v>11481.240576320663</v>
      </c>
      <c r="AD7" s="1">
        <v>11082.985633404922</v>
      </c>
      <c r="AE7" s="1">
        <v>10433.250921198571</v>
      </c>
      <c r="AF7" s="1">
        <v>10690.081639061933</v>
      </c>
      <c r="AG7" s="1">
        <v>10403.36824118054</v>
      </c>
      <c r="AH7" s="231">
        <v>10378.827076112262</v>
      </c>
      <c r="AI7" s="282">
        <v>8877.4821201914547</v>
      </c>
      <c r="AJ7" s="282">
        <v>9033.2224746788015</v>
      </c>
      <c r="AK7" s="175">
        <v>12271.218115820215</v>
      </c>
    </row>
    <row r="8" spans="1:37" ht="14.4" x14ac:dyDescent="0.3">
      <c r="A8" s="65">
        <v>3</v>
      </c>
      <c r="B8" s="67" t="s">
        <v>66</v>
      </c>
      <c r="C8" s="29" t="s">
        <v>9</v>
      </c>
      <c r="D8" s="42">
        <v>1.9453965515084599</v>
      </c>
      <c r="E8" s="1">
        <v>2.5072031596209499</v>
      </c>
      <c r="F8" s="1">
        <v>2.5595218636952399</v>
      </c>
      <c r="G8" s="1">
        <v>3.88281459724214</v>
      </c>
      <c r="H8" s="1">
        <v>5.4934709764469147</v>
      </c>
      <c r="I8" s="1">
        <v>6.4894474969251927</v>
      </c>
      <c r="J8" s="1">
        <v>9.7512683986336395</v>
      </c>
      <c r="K8" s="1">
        <v>12.590580462458052</v>
      </c>
      <c r="L8" s="1">
        <v>17.396051999946138</v>
      </c>
      <c r="M8" s="1">
        <v>18.278928967857844</v>
      </c>
      <c r="N8" s="1">
        <v>18.033683360323952</v>
      </c>
      <c r="O8" s="1">
        <v>16.674388921480411</v>
      </c>
      <c r="P8" s="1">
        <v>16.899277034933867</v>
      </c>
      <c r="Q8" s="1">
        <v>18.368295551934924</v>
      </c>
      <c r="R8" s="1">
        <v>20.801295611210374</v>
      </c>
      <c r="S8" s="1">
        <v>18.684892511051181</v>
      </c>
      <c r="T8" s="1">
        <v>7.2857813841959267</v>
      </c>
      <c r="U8" s="42">
        <v>2153.4851958172903</v>
      </c>
      <c r="V8" s="1">
        <v>1868.7757459509353</v>
      </c>
      <c r="W8" s="1">
        <v>1665.4844690073242</v>
      </c>
      <c r="X8" s="1">
        <v>1458.5476031359328</v>
      </c>
      <c r="Y8" s="1">
        <v>1431.1934698923344</v>
      </c>
      <c r="Z8" s="1">
        <v>1393.3569237811673</v>
      </c>
      <c r="AA8" s="1">
        <v>1333.4501223183581</v>
      </c>
      <c r="AB8" s="1">
        <v>1271.5033385306879</v>
      </c>
      <c r="AC8" s="1">
        <v>1184.0379809172755</v>
      </c>
      <c r="AD8" s="1">
        <v>1071.3007861841904</v>
      </c>
      <c r="AE8" s="1">
        <v>966.80242929241672</v>
      </c>
      <c r="AF8" s="1">
        <v>878.90852077297109</v>
      </c>
      <c r="AG8" s="1">
        <v>814.02843845257223</v>
      </c>
      <c r="AH8" s="231">
        <v>835.2209517073735</v>
      </c>
      <c r="AI8" s="282">
        <v>827.88150664236844</v>
      </c>
      <c r="AJ8" s="282">
        <v>785.19772386655018</v>
      </c>
      <c r="AK8" s="175">
        <v>793.46708163948074</v>
      </c>
    </row>
    <row r="9" spans="1:37" ht="14.4" x14ac:dyDescent="0.3">
      <c r="A9" s="65">
        <v>4</v>
      </c>
      <c r="B9" s="67" t="s">
        <v>67</v>
      </c>
      <c r="C9" s="29" t="s">
        <v>10</v>
      </c>
      <c r="D9" s="42">
        <v>50.661668829685034</v>
      </c>
      <c r="E9" s="1">
        <v>67.868857675170986</v>
      </c>
      <c r="F9" s="1">
        <v>73.010913845994139</v>
      </c>
      <c r="G9" s="1">
        <v>93.61395026275089</v>
      </c>
      <c r="H9" s="1">
        <v>151.77116353642737</v>
      </c>
      <c r="I9" s="1">
        <v>243.56758502713328</v>
      </c>
      <c r="J9" s="1">
        <v>423.68217430372306</v>
      </c>
      <c r="K9" s="1">
        <v>580.37955383493511</v>
      </c>
      <c r="L9" s="1">
        <v>819.85112834422102</v>
      </c>
      <c r="M9" s="1">
        <v>870.66098791661932</v>
      </c>
      <c r="N9" s="1">
        <v>878.95671862835013</v>
      </c>
      <c r="O9" s="1">
        <v>905.38974948472605</v>
      </c>
      <c r="P9" s="1">
        <v>1147.179821541089</v>
      </c>
      <c r="Q9" s="1">
        <v>1724.7921559653082</v>
      </c>
      <c r="R9" s="1">
        <v>2132.0217875152134</v>
      </c>
      <c r="S9" s="1">
        <v>2003.1488507767758</v>
      </c>
      <c r="T9" s="1">
        <v>1143.1281174249571</v>
      </c>
      <c r="U9" s="42">
        <v>8460.7383386993188</v>
      </c>
      <c r="V9" s="1">
        <v>7117.4750255422623</v>
      </c>
      <c r="W9" s="1">
        <v>9498.9922519634529</v>
      </c>
      <c r="X9" s="1">
        <v>9468.1729824268987</v>
      </c>
      <c r="Y9" s="1">
        <v>9703.7306534381769</v>
      </c>
      <c r="Z9" s="1">
        <v>9544.8480074076924</v>
      </c>
      <c r="AA9" s="1">
        <v>10229.670328055998</v>
      </c>
      <c r="AB9" s="1">
        <v>10078.19879343807</v>
      </c>
      <c r="AC9" s="1">
        <v>9893.4991193816568</v>
      </c>
      <c r="AD9" s="1">
        <v>9909.4230426608992</v>
      </c>
      <c r="AE9" s="1">
        <v>9566.7642630078062</v>
      </c>
      <c r="AF9" s="1">
        <v>9506.0877804907268</v>
      </c>
      <c r="AG9" s="1">
        <v>9544.4929032747459</v>
      </c>
      <c r="AH9" s="231">
        <v>9440.3317672055309</v>
      </c>
      <c r="AI9" s="282">
        <v>8736.3908434360455</v>
      </c>
      <c r="AJ9" s="282">
        <v>8218.8937304229548</v>
      </c>
      <c r="AK9" s="175">
        <v>9098.8305315123635</v>
      </c>
    </row>
    <row r="10" spans="1:37" ht="14.4" x14ac:dyDescent="0.3">
      <c r="A10" s="65">
        <v>5</v>
      </c>
      <c r="B10" s="67" t="s">
        <v>6</v>
      </c>
      <c r="C10" s="29" t="s">
        <v>11</v>
      </c>
      <c r="D10" s="42">
        <v>1775.0392736215208</v>
      </c>
      <c r="E10" s="1">
        <v>1536.9143737855707</v>
      </c>
      <c r="F10" s="1">
        <v>1641.9925794728033</v>
      </c>
      <c r="G10" s="1">
        <v>1171.9452410564959</v>
      </c>
      <c r="H10" s="1">
        <v>1337.6764669858451</v>
      </c>
      <c r="I10" s="1">
        <v>1490.5977299135777</v>
      </c>
      <c r="J10" s="1">
        <v>1882.4036565380006</v>
      </c>
      <c r="K10" s="1">
        <v>1691.1193584187354</v>
      </c>
      <c r="L10" s="1">
        <v>2079.9722785005511</v>
      </c>
      <c r="M10" s="1">
        <v>2537.1655951044295</v>
      </c>
      <c r="N10" s="1">
        <v>2295.4665912422206</v>
      </c>
      <c r="O10" s="1">
        <v>2370.5196150574502</v>
      </c>
      <c r="P10" s="1">
        <v>3452.5585020663675</v>
      </c>
      <c r="Q10" s="1">
        <v>3074.0245183443899</v>
      </c>
      <c r="R10" s="1">
        <v>3060.8864323339558</v>
      </c>
      <c r="S10" s="1">
        <v>3358.5753024899041</v>
      </c>
      <c r="T10" s="1">
        <v>2880.3204268031095</v>
      </c>
      <c r="U10" s="42">
        <v>9497.0173524037837</v>
      </c>
      <c r="V10" s="1">
        <v>9803.9738535263386</v>
      </c>
      <c r="W10" s="1">
        <v>9388.6598765554227</v>
      </c>
      <c r="X10" s="1">
        <v>9374.1030568159513</v>
      </c>
      <c r="Y10" s="1">
        <v>8988.5633801560834</v>
      </c>
      <c r="Z10" s="1">
        <v>8386.153456046859</v>
      </c>
      <c r="AA10" s="1">
        <v>7886.0181433581411</v>
      </c>
      <c r="AB10" s="1">
        <v>6798.852789383398</v>
      </c>
      <c r="AC10" s="1">
        <v>7000.8981094560131</v>
      </c>
      <c r="AD10" s="1">
        <v>6513.1168895813726</v>
      </c>
      <c r="AE10" s="1">
        <v>6121.2997752495776</v>
      </c>
      <c r="AF10" s="1">
        <v>5869.0068565818419</v>
      </c>
      <c r="AG10" s="1">
        <v>5811.8826901481407</v>
      </c>
      <c r="AH10" s="231">
        <v>4864.0276773005844</v>
      </c>
      <c r="AI10" s="282">
        <v>4489.3517086312168</v>
      </c>
      <c r="AJ10" s="282">
        <v>3846.5873023924159</v>
      </c>
      <c r="AK10" s="175">
        <v>4437.7618916106167</v>
      </c>
    </row>
    <row r="11" spans="1:37" ht="14.4" x14ac:dyDescent="0.3">
      <c r="A11" s="65">
        <v>6</v>
      </c>
      <c r="B11" s="67" t="s">
        <v>6</v>
      </c>
      <c r="C11" s="29" t="s">
        <v>12</v>
      </c>
      <c r="D11" s="42">
        <v>4.0614099983772443</v>
      </c>
      <c r="E11" s="1">
        <v>5.5893809992385899</v>
      </c>
      <c r="F11" s="1">
        <v>6.0091381972486495</v>
      </c>
      <c r="G11" s="1">
        <v>7.492211488797123</v>
      </c>
      <c r="H11" s="1">
        <v>271.32360065252089</v>
      </c>
      <c r="I11" s="1">
        <v>33.914596361137853</v>
      </c>
      <c r="J11" s="1">
        <v>59.045182314595529</v>
      </c>
      <c r="K11" s="1">
        <v>113.05383170828885</v>
      </c>
      <c r="L11" s="1">
        <v>89.574912924115679</v>
      </c>
      <c r="M11" s="1">
        <v>126.82372399504865</v>
      </c>
      <c r="N11" s="1">
        <v>116.75664331936227</v>
      </c>
      <c r="O11" s="1">
        <v>113.98088178667813</v>
      </c>
      <c r="P11" s="1">
        <v>119.11137978105637</v>
      </c>
      <c r="Q11" s="1">
        <v>134.64729398177852</v>
      </c>
      <c r="R11" s="1">
        <v>131.71142480853206</v>
      </c>
      <c r="S11" s="1">
        <v>95.307271110579279</v>
      </c>
      <c r="T11" s="1">
        <v>73.924188610389081</v>
      </c>
      <c r="U11" s="42">
        <v>781.22117844717479</v>
      </c>
      <c r="V11" s="1">
        <v>712.40590881793378</v>
      </c>
      <c r="W11" s="1">
        <v>724.78015386342668</v>
      </c>
      <c r="X11" s="1">
        <v>653.08370897611383</v>
      </c>
      <c r="Y11" s="1">
        <v>596.93520026742306</v>
      </c>
      <c r="Z11" s="1">
        <v>554.37795477601298</v>
      </c>
      <c r="AA11" s="1">
        <v>494.0473622532412</v>
      </c>
      <c r="AB11" s="1">
        <v>435.51806890084168</v>
      </c>
      <c r="AC11" s="1">
        <v>414.77356263641121</v>
      </c>
      <c r="AD11" s="1">
        <v>380.41619037823477</v>
      </c>
      <c r="AE11" s="1">
        <v>296.74890561514889</v>
      </c>
      <c r="AF11" s="1">
        <v>292.75963505159069</v>
      </c>
      <c r="AG11" s="1">
        <v>264.56053797141863</v>
      </c>
      <c r="AH11" s="231">
        <v>257.79285793962305</v>
      </c>
      <c r="AI11" s="282">
        <v>281.14460233348694</v>
      </c>
      <c r="AJ11" s="282">
        <v>286.58835359200771</v>
      </c>
      <c r="AK11" s="175">
        <v>315.40704836005864</v>
      </c>
    </row>
    <row r="12" spans="1:37" ht="14.4" x14ac:dyDescent="0.3">
      <c r="A12" s="65">
        <v>7</v>
      </c>
      <c r="B12" s="67" t="s">
        <v>6</v>
      </c>
      <c r="C12" s="29" t="s">
        <v>13</v>
      </c>
      <c r="D12" s="42">
        <v>17880.447857555642</v>
      </c>
      <c r="E12" s="1">
        <v>16377.826617176714</v>
      </c>
      <c r="F12" s="1">
        <v>17102.933957844481</v>
      </c>
      <c r="G12" s="1">
        <v>15577.190889170015</v>
      </c>
      <c r="H12" s="1">
        <v>16797.536819924535</v>
      </c>
      <c r="I12" s="1">
        <v>15886.919824816214</v>
      </c>
      <c r="J12" s="1">
        <v>16831.278675054586</v>
      </c>
      <c r="K12" s="1">
        <v>16884.199624542984</v>
      </c>
      <c r="L12" s="1">
        <v>16509.575299346561</v>
      </c>
      <c r="M12" s="1">
        <v>17884.514787861244</v>
      </c>
      <c r="N12" s="1">
        <v>16018.077631748358</v>
      </c>
      <c r="O12" s="1">
        <v>18058.763748933772</v>
      </c>
      <c r="P12" s="1">
        <v>16341.847294802765</v>
      </c>
      <c r="Q12" s="1">
        <v>15300.407366521764</v>
      </c>
      <c r="R12" s="1">
        <v>15848.557584571498</v>
      </c>
      <c r="S12" s="1">
        <v>15599.598018028621</v>
      </c>
      <c r="T12" s="1">
        <v>15175.336762996618</v>
      </c>
      <c r="U12" s="42">
        <v>3038.0594261596652</v>
      </c>
      <c r="V12" s="1">
        <v>2976.2808564765278</v>
      </c>
      <c r="W12" s="1">
        <v>3105.6468011135298</v>
      </c>
      <c r="X12" s="1">
        <v>3056.0196313150632</v>
      </c>
      <c r="Y12" s="1">
        <v>2787.6898772116206</v>
      </c>
      <c r="Z12" s="1">
        <v>2544.9059403473693</v>
      </c>
      <c r="AA12" s="1">
        <v>2395.3439718504169</v>
      </c>
      <c r="AB12" s="1">
        <v>2449.943242213898</v>
      </c>
      <c r="AC12" s="1">
        <v>3462.9712721450915</v>
      </c>
      <c r="AD12" s="1">
        <v>3568.2157514237747</v>
      </c>
      <c r="AE12" s="1">
        <v>3767.204351443364</v>
      </c>
      <c r="AF12" s="1">
        <v>3765.0749423423867</v>
      </c>
      <c r="AG12" s="1">
        <v>3738.8714547986538</v>
      </c>
      <c r="AH12" s="231">
        <v>3824.7212719476643</v>
      </c>
      <c r="AI12" s="282">
        <v>3664.6013420938793</v>
      </c>
      <c r="AJ12" s="282">
        <v>3301.3527869332852</v>
      </c>
      <c r="AK12" s="175">
        <v>4109.6064879659189</v>
      </c>
    </row>
    <row r="13" spans="1:37" ht="14.4" x14ac:dyDescent="0.3">
      <c r="A13" s="65">
        <v>8</v>
      </c>
      <c r="B13" s="67" t="s">
        <v>6</v>
      </c>
      <c r="C13" s="29" t="s">
        <v>14</v>
      </c>
      <c r="D13" s="42">
        <v>196796.65724419279</v>
      </c>
      <c r="E13" s="1">
        <v>194675.36308934758</v>
      </c>
      <c r="F13" s="1">
        <v>206984.34972875987</v>
      </c>
      <c r="G13" s="1">
        <v>207375.29445497258</v>
      </c>
      <c r="H13" s="1">
        <v>206194.46450447111</v>
      </c>
      <c r="I13" s="1">
        <v>205623.1470406446</v>
      </c>
      <c r="J13" s="1">
        <v>207582.00962706248</v>
      </c>
      <c r="K13" s="1">
        <v>210107.38457453006</v>
      </c>
      <c r="L13" s="1">
        <v>207532.81179790039</v>
      </c>
      <c r="M13" s="1">
        <v>209605.87165960335</v>
      </c>
      <c r="N13" s="1">
        <v>208600.61009330864</v>
      </c>
      <c r="O13" s="1">
        <v>221076.65418946627</v>
      </c>
      <c r="P13" s="1">
        <v>223560.34427265724</v>
      </c>
      <c r="Q13" s="1">
        <v>225986.29749543869</v>
      </c>
      <c r="R13" s="1">
        <v>225391.83220005559</v>
      </c>
      <c r="S13" s="1">
        <v>223756.40288812268</v>
      </c>
      <c r="T13" s="1">
        <v>219898.46124284563</v>
      </c>
      <c r="U13" s="42">
        <v>22639.95587229342</v>
      </c>
      <c r="V13" s="1">
        <v>18758.459107011306</v>
      </c>
      <c r="W13" s="1">
        <v>19665.599514145531</v>
      </c>
      <c r="X13" s="1">
        <v>17877.760109960607</v>
      </c>
      <c r="Y13" s="1">
        <v>16380.586618893845</v>
      </c>
      <c r="Z13" s="1">
        <v>13174.281723666771</v>
      </c>
      <c r="AA13" s="1">
        <v>11310.31213051679</v>
      </c>
      <c r="AB13" s="1">
        <v>10381.608108459506</v>
      </c>
      <c r="AC13" s="1">
        <v>12507.067587660369</v>
      </c>
      <c r="AD13" s="1">
        <v>12086.257517259468</v>
      </c>
      <c r="AE13" s="1">
        <v>13063.587870847619</v>
      </c>
      <c r="AF13" s="1">
        <v>12246.850373457994</v>
      </c>
      <c r="AG13" s="1">
        <v>11429.982683350747</v>
      </c>
      <c r="AH13" s="231">
        <v>11859.652613270078</v>
      </c>
      <c r="AI13" s="282">
        <v>10807.528812506111</v>
      </c>
      <c r="AJ13" s="282">
        <v>13003.086943029553</v>
      </c>
      <c r="AK13" s="175">
        <v>13359.219303426145</v>
      </c>
    </row>
    <row r="14" spans="1:37" ht="14.4" x14ac:dyDescent="0.3">
      <c r="A14" s="65">
        <v>9</v>
      </c>
      <c r="B14" s="67" t="s">
        <v>6</v>
      </c>
      <c r="C14" s="29" t="s">
        <v>15</v>
      </c>
      <c r="D14" s="42">
        <v>6.0917266404935093</v>
      </c>
      <c r="E14" s="1">
        <v>7.5682354568637242</v>
      </c>
      <c r="F14" s="1">
        <v>8.2211986911742319</v>
      </c>
      <c r="G14" s="1">
        <v>8.8355374474677397</v>
      </c>
      <c r="H14" s="1">
        <v>13.431105872658685</v>
      </c>
      <c r="I14" s="1">
        <v>15.700955958105498</v>
      </c>
      <c r="J14" s="1">
        <v>22.417025779669078</v>
      </c>
      <c r="K14" s="1">
        <v>61.381042679186571</v>
      </c>
      <c r="L14" s="1">
        <v>57.011033471479088</v>
      </c>
      <c r="M14" s="1">
        <v>43.607843375913603</v>
      </c>
      <c r="N14" s="1">
        <v>42.830707709003406</v>
      </c>
      <c r="O14" s="1">
        <v>45.200080443990352</v>
      </c>
      <c r="P14" s="1">
        <v>50.325471301462258</v>
      </c>
      <c r="Q14" s="1">
        <v>52.127314222728536</v>
      </c>
      <c r="R14" s="1">
        <v>52.371279855733029</v>
      </c>
      <c r="S14" s="1">
        <v>38.026841724287827</v>
      </c>
      <c r="T14" s="1">
        <v>16.731973609933725</v>
      </c>
      <c r="U14" s="42">
        <v>444.64194970187464</v>
      </c>
      <c r="V14" s="1">
        <v>392.08391662060075</v>
      </c>
      <c r="W14" s="1">
        <v>354.91350308205995</v>
      </c>
      <c r="X14" s="1">
        <v>344.02920926560802</v>
      </c>
      <c r="Y14" s="1">
        <v>347.40252021023895</v>
      </c>
      <c r="Z14" s="1">
        <v>275.24186987266069</v>
      </c>
      <c r="AA14" s="1">
        <v>258.44849929774733</v>
      </c>
      <c r="AB14" s="1">
        <v>243.95675106369819</v>
      </c>
      <c r="AC14" s="1">
        <v>200.70638439486527</v>
      </c>
      <c r="AD14" s="1">
        <v>202.74877183578238</v>
      </c>
      <c r="AE14" s="1">
        <v>197.99965852066967</v>
      </c>
      <c r="AF14" s="1">
        <v>202.88393853162927</v>
      </c>
      <c r="AG14" s="1">
        <v>161.2060362805407</v>
      </c>
      <c r="AH14" s="231">
        <v>152.92873855524567</v>
      </c>
      <c r="AI14" s="282">
        <v>131.93981307133976</v>
      </c>
      <c r="AJ14" s="282">
        <v>116.533907211326</v>
      </c>
      <c r="AK14" s="175">
        <v>125.70540193621868</v>
      </c>
    </row>
    <row r="15" spans="1:37" ht="14.4" x14ac:dyDescent="0.3">
      <c r="A15" s="65">
        <v>10</v>
      </c>
      <c r="B15" s="67" t="s">
        <v>6</v>
      </c>
      <c r="C15" s="29" t="s">
        <v>16</v>
      </c>
      <c r="D15" s="42">
        <v>1.4096890612168294</v>
      </c>
      <c r="E15" s="1">
        <v>1.5244535228272305</v>
      </c>
      <c r="F15" s="1">
        <v>1.4840126313000968</v>
      </c>
      <c r="G15" s="1">
        <v>1.7297602624637298</v>
      </c>
      <c r="H15" s="1">
        <v>2.6424149804884935</v>
      </c>
      <c r="I15" s="1">
        <v>3.4988818829392034</v>
      </c>
      <c r="J15" s="1">
        <v>4.911543758556129</v>
      </c>
      <c r="K15" s="1">
        <v>6.2870803230777366</v>
      </c>
      <c r="L15" s="1">
        <v>8.8436481222064582</v>
      </c>
      <c r="M15" s="1">
        <v>12.966790057079946</v>
      </c>
      <c r="N15" s="1">
        <v>11.097816506812267</v>
      </c>
      <c r="O15" s="1">
        <v>9.9741131742970968</v>
      </c>
      <c r="P15" s="1">
        <v>9.5053548651030759</v>
      </c>
      <c r="Q15" s="1">
        <v>10.597515104420449</v>
      </c>
      <c r="R15" s="1">
        <v>8.4792687304732297</v>
      </c>
      <c r="S15" s="1">
        <v>7.2720027468928459</v>
      </c>
      <c r="T15" s="1">
        <v>216.24255273121105</v>
      </c>
      <c r="U15" s="42">
        <v>43954.571376960193</v>
      </c>
      <c r="V15" s="1">
        <v>43812.499173984404</v>
      </c>
      <c r="W15" s="1">
        <v>43380.045079022188</v>
      </c>
      <c r="X15" s="1">
        <v>42334.397618956253</v>
      </c>
      <c r="Y15" s="1">
        <v>45916.42628646821</v>
      </c>
      <c r="Z15" s="1">
        <v>42180.303605677764</v>
      </c>
      <c r="AA15" s="1">
        <v>39213.184502871933</v>
      </c>
      <c r="AB15" s="1">
        <v>46360.655589491958</v>
      </c>
      <c r="AC15" s="1">
        <v>35021.82736943788</v>
      </c>
      <c r="AD15" s="1">
        <v>34841.589198212365</v>
      </c>
      <c r="AE15" s="1">
        <v>37203.275147798689</v>
      </c>
      <c r="AF15" s="1">
        <v>31851.082934138096</v>
      </c>
      <c r="AG15" s="1">
        <v>33498.118866269098</v>
      </c>
      <c r="AH15" s="231">
        <v>34904.117838930615</v>
      </c>
      <c r="AI15" s="282">
        <v>34115.472030695491</v>
      </c>
      <c r="AJ15" s="282">
        <v>32850.701970845352</v>
      </c>
      <c r="AK15" s="175">
        <v>36325.600800264721</v>
      </c>
    </row>
    <row r="16" spans="1:37" ht="14.4" x14ac:dyDescent="0.3">
      <c r="A16" s="65">
        <v>11</v>
      </c>
      <c r="B16" s="67" t="s">
        <v>6</v>
      </c>
      <c r="C16" s="29" t="s">
        <v>17</v>
      </c>
      <c r="D16" s="42">
        <v>1502.432510958806</v>
      </c>
      <c r="E16" s="1">
        <v>1494.7199605724338</v>
      </c>
      <c r="F16" s="1">
        <v>1542.2017346696302</v>
      </c>
      <c r="G16" s="1">
        <v>1398.1317286041528</v>
      </c>
      <c r="H16" s="1">
        <v>1275.9034751475581</v>
      </c>
      <c r="I16" s="1">
        <v>1264.8991216089328</v>
      </c>
      <c r="J16" s="1">
        <v>1220.3020691609624</v>
      </c>
      <c r="K16" s="1">
        <v>1308.073452754342</v>
      </c>
      <c r="L16" s="1">
        <v>1268.2202724691037</v>
      </c>
      <c r="M16" s="1">
        <v>1582.1662596332033</v>
      </c>
      <c r="N16" s="1">
        <v>1718.4055701498019</v>
      </c>
      <c r="O16" s="1">
        <v>1749.1207455134165</v>
      </c>
      <c r="P16" s="1">
        <v>1804.7568214452579</v>
      </c>
      <c r="Q16" s="1">
        <v>2877.7734904031577</v>
      </c>
      <c r="R16" s="1">
        <v>2497.1047089645099</v>
      </c>
      <c r="S16" s="1">
        <v>2067.4587094713124</v>
      </c>
      <c r="T16" s="1">
        <v>2130.5188172818016</v>
      </c>
      <c r="U16" s="42">
        <v>11744.665459018062</v>
      </c>
      <c r="V16" s="1">
        <v>9951.0685330830656</v>
      </c>
      <c r="W16" s="1">
        <v>11560.317628145545</v>
      </c>
      <c r="X16" s="1">
        <v>10846.135490902012</v>
      </c>
      <c r="Y16" s="1">
        <v>11319.770473889133</v>
      </c>
      <c r="Z16" s="1">
        <v>9362.8482797635697</v>
      </c>
      <c r="AA16" s="1">
        <v>8644.8750205606248</v>
      </c>
      <c r="AB16" s="1">
        <v>9885.8199514512544</v>
      </c>
      <c r="AC16" s="1">
        <v>8239.0627947543635</v>
      </c>
      <c r="AD16" s="1">
        <v>8325.6212933528041</v>
      </c>
      <c r="AE16" s="1">
        <v>8196.7855714703237</v>
      </c>
      <c r="AF16" s="1">
        <v>7697.5848560856848</v>
      </c>
      <c r="AG16" s="1">
        <v>8805.9413274539293</v>
      </c>
      <c r="AH16" s="231">
        <v>9501.3897650531108</v>
      </c>
      <c r="AI16" s="282">
        <v>9050.9355471757772</v>
      </c>
      <c r="AJ16" s="282">
        <v>8637.630421460819</v>
      </c>
      <c r="AK16" s="175">
        <v>9024.2219855014937</v>
      </c>
    </row>
    <row r="17" spans="1:37" ht="14.4" x14ac:dyDescent="0.3">
      <c r="A17" s="65">
        <v>12</v>
      </c>
      <c r="B17" s="67" t="s">
        <v>6</v>
      </c>
      <c r="C17" s="29" t="s">
        <v>18</v>
      </c>
      <c r="D17" s="42">
        <v>78.956243735027954</v>
      </c>
      <c r="E17" s="1">
        <v>134.5997610649901</v>
      </c>
      <c r="F17" s="1">
        <v>105.9406842065039</v>
      </c>
      <c r="G17" s="1">
        <v>472.03112095914764</v>
      </c>
      <c r="H17" s="1">
        <v>133.65158796723074</v>
      </c>
      <c r="I17" s="1">
        <v>160.63153906081584</v>
      </c>
      <c r="J17" s="1">
        <v>169.70385464868761</v>
      </c>
      <c r="K17" s="1">
        <v>224.53780025070503</v>
      </c>
      <c r="L17" s="1">
        <v>192.95159201758023</v>
      </c>
      <c r="M17" s="1">
        <v>339.83413764291896</v>
      </c>
      <c r="N17" s="1">
        <v>371.86202736951168</v>
      </c>
      <c r="O17" s="1">
        <v>350.15905807760731</v>
      </c>
      <c r="P17" s="1">
        <v>325.91656970162268</v>
      </c>
      <c r="Q17" s="1">
        <v>379.73239107007873</v>
      </c>
      <c r="R17" s="1">
        <v>386.31600684476541</v>
      </c>
      <c r="S17" s="1">
        <v>434.45285048554297</v>
      </c>
      <c r="T17" s="1">
        <v>180.52802765321238</v>
      </c>
      <c r="U17" s="42">
        <v>1416.6744396276208</v>
      </c>
      <c r="V17" s="1">
        <v>1343.4858178976533</v>
      </c>
      <c r="W17" s="1">
        <v>1588.3500658641356</v>
      </c>
      <c r="X17" s="1">
        <v>1152.2089281694759</v>
      </c>
      <c r="Y17" s="1">
        <v>1010.4461725637808</v>
      </c>
      <c r="Z17" s="1">
        <v>917.86771733141086</v>
      </c>
      <c r="AA17" s="1">
        <v>904.89316541547771</v>
      </c>
      <c r="AB17" s="1">
        <v>832.67236137636257</v>
      </c>
      <c r="AC17" s="1">
        <v>842.53255030201751</v>
      </c>
      <c r="AD17" s="1">
        <v>786.22489677475414</v>
      </c>
      <c r="AE17" s="1">
        <v>716.99136309406265</v>
      </c>
      <c r="AF17" s="1">
        <v>658.82352203953417</v>
      </c>
      <c r="AG17" s="1">
        <v>583.90886387584078</v>
      </c>
      <c r="AH17" s="231">
        <v>489.3697758975016</v>
      </c>
      <c r="AI17" s="282">
        <v>412.3111336378492</v>
      </c>
      <c r="AJ17" s="282">
        <v>388.3364072998977</v>
      </c>
      <c r="AK17" s="175">
        <v>430.38814186263141</v>
      </c>
    </row>
    <row r="18" spans="1:37" ht="14.4" x14ac:dyDescent="0.3">
      <c r="A18" s="65">
        <v>13</v>
      </c>
      <c r="B18" s="67" t="s">
        <v>6</v>
      </c>
      <c r="C18" s="29" t="s">
        <v>19</v>
      </c>
      <c r="D18" s="42">
        <v>1481.6912251810438</v>
      </c>
      <c r="E18" s="1">
        <v>1547.4311134071827</v>
      </c>
      <c r="F18" s="1">
        <v>1473.6495169880939</v>
      </c>
      <c r="G18" s="1">
        <v>1574.5761783612918</v>
      </c>
      <c r="H18" s="1">
        <v>1865.1708107934389</v>
      </c>
      <c r="I18" s="1">
        <v>2278.1901770959066</v>
      </c>
      <c r="J18" s="1">
        <v>1910.1560770952328</v>
      </c>
      <c r="K18" s="1">
        <v>2428.4095260208178</v>
      </c>
      <c r="L18" s="1">
        <v>2295.7105984909731</v>
      </c>
      <c r="M18" s="1">
        <v>2500.6405814073723</v>
      </c>
      <c r="N18" s="1">
        <v>2981.2110523368724</v>
      </c>
      <c r="O18" s="1">
        <v>2428.1242228879223</v>
      </c>
      <c r="P18" s="1">
        <v>2423.1835889580493</v>
      </c>
      <c r="Q18" s="1">
        <v>2647.9585426180151</v>
      </c>
      <c r="R18" s="1">
        <v>2973.3418305097857</v>
      </c>
      <c r="S18" s="1">
        <v>2918.0475724526891</v>
      </c>
      <c r="T18" s="1">
        <v>2524.1814007757271</v>
      </c>
      <c r="U18" s="42">
        <v>18300.155170634207</v>
      </c>
      <c r="V18" s="1">
        <v>15677.332117235934</v>
      </c>
      <c r="W18" s="1">
        <v>17536.376418764117</v>
      </c>
      <c r="X18" s="1">
        <v>18170.608042909396</v>
      </c>
      <c r="Y18" s="1">
        <v>17776.715232968476</v>
      </c>
      <c r="Z18" s="1">
        <v>15047.074877973471</v>
      </c>
      <c r="AA18" s="1">
        <v>14943.292018764776</v>
      </c>
      <c r="AB18" s="1">
        <v>15445.836320766975</v>
      </c>
      <c r="AC18" s="1">
        <v>16015.110755749191</v>
      </c>
      <c r="AD18" s="1">
        <v>16235.431333002638</v>
      </c>
      <c r="AE18" s="1">
        <v>16070.052507476972</v>
      </c>
      <c r="AF18" s="1">
        <v>13983.64999704914</v>
      </c>
      <c r="AG18" s="1">
        <v>13032.019938471094</v>
      </c>
      <c r="AH18" s="231">
        <v>13491.214510080521</v>
      </c>
      <c r="AI18" s="282">
        <v>12520.005004858447</v>
      </c>
      <c r="AJ18" s="282">
        <v>12418.793080884449</v>
      </c>
      <c r="AK18" s="175">
        <v>11516.904899377343</v>
      </c>
    </row>
    <row r="19" spans="1:37" ht="14.4" x14ac:dyDescent="0.3">
      <c r="A19" s="65">
        <v>14</v>
      </c>
      <c r="B19" s="67" t="s">
        <v>6</v>
      </c>
      <c r="C19" s="29" t="s">
        <v>20</v>
      </c>
      <c r="D19" s="42">
        <v>32.326996101669145</v>
      </c>
      <c r="E19" s="1">
        <v>42.084592578750282</v>
      </c>
      <c r="F19" s="1">
        <v>43.906007588418859</v>
      </c>
      <c r="G19" s="1">
        <v>54.200548360597779</v>
      </c>
      <c r="H19" s="1">
        <v>75.932537334153864</v>
      </c>
      <c r="I19" s="1">
        <v>93.504829321909625</v>
      </c>
      <c r="J19" s="1">
        <v>139.34014349756242</v>
      </c>
      <c r="K19" s="1">
        <v>178.65134250622754</v>
      </c>
      <c r="L19" s="1">
        <v>237.3597539566733</v>
      </c>
      <c r="M19" s="1">
        <v>263.86560661661258</v>
      </c>
      <c r="N19" s="1">
        <v>281.52290368950025</v>
      </c>
      <c r="O19" s="1">
        <v>297.40669515591418</v>
      </c>
      <c r="P19" s="1">
        <v>320.8418739996834</v>
      </c>
      <c r="Q19" s="1">
        <v>357.92536061336671</v>
      </c>
      <c r="R19" s="1">
        <v>685.96517931628966</v>
      </c>
      <c r="S19" s="1">
        <v>941.66812533965447</v>
      </c>
      <c r="T19" s="1">
        <v>982.28810383158338</v>
      </c>
      <c r="U19" s="42">
        <v>39498.193516156825</v>
      </c>
      <c r="V19" s="1">
        <v>27888.771738585452</v>
      </c>
      <c r="W19" s="1">
        <v>37397.738402276016</v>
      </c>
      <c r="X19" s="1">
        <v>36809.28725312266</v>
      </c>
      <c r="Y19" s="1">
        <v>32480.128143023609</v>
      </c>
      <c r="Z19" s="1">
        <v>32270.099743600975</v>
      </c>
      <c r="AA19" s="1">
        <v>33163.375432915265</v>
      </c>
      <c r="AB19" s="1">
        <v>33596.490812760341</v>
      </c>
      <c r="AC19" s="1">
        <v>34389.073068452701</v>
      </c>
      <c r="AD19" s="1">
        <v>32562.030765882544</v>
      </c>
      <c r="AE19" s="1">
        <v>33295.912257381824</v>
      </c>
      <c r="AF19" s="1">
        <v>36691.641520926103</v>
      </c>
      <c r="AG19" s="1">
        <v>31546.029567381647</v>
      </c>
      <c r="AH19" s="231">
        <v>33560.649553930176</v>
      </c>
      <c r="AI19" s="282">
        <v>33698.639276412505</v>
      </c>
      <c r="AJ19" s="282">
        <v>33566.19369068215</v>
      </c>
      <c r="AK19" s="175">
        <v>34151.510402636726</v>
      </c>
    </row>
    <row r="20" spans="1:37" ht="14.4" x14ac:dyDescent="0.3">
      <c r="A20" s="65">
        <v>15</v>
      </c>
      <c r="B20" s="67" t="s">
        <v>6</v>
      </c>
      <c r="C20" s="29" t="s">
        <v>21</v>
      </c>
      <c r="D20" s="42">
        <v>266.11217837155618</v>
      </c>
      <c r="E20" s="1">
        <v>114.26815798740103</v>
      </c>
      <c r="F20" s="1">
        <v>123.68794764634642</v>
      </c>
      <c r="G20" s="1">
        <v>133.13545679804338</v>
      </c>
      <c r="H20" s="1">
        <v>216.50197577405143</v>
      </c>
      <c r="I20" s="1">
        <v>255.2767687771385</v>
      </c>
      <c r="J20" s="1">
        <v>296.71174991080238</v>
      </c>
      <c r="K20" s="1">
        <v>520.70393880271615</v>
      </c>
      <c r="L20" s="1">
        <v>573.52277307866018</v>
      </c>
      <c r="M20" s="1">
        <v>489.54514654102326</v>
      </c>
      <c r="N20" s="1">
        <v>621.51879201557847</v>
      </c>
      <c r="O20" s="1">
        <v>622.68525222916026</v>
      </c>
      <c r="P20" s="1">
        <v>631.52322718286496</v>
      </c>
      <c r="Q20" s="1">
        <v>678.81593401500322</v>
      </c>
      <c r="R20" s="1">
        <v>755.90800151635767</v>
      </c>
      <c r="S20" s="1">
        <v>699.8271125461572</v>
      </c>
      <c r="T20" s="1">
        <v>399.99183953410932</v>
      </c>
      <c r="U20" s="42">
        <v>3533.2663275936125</v>
      </c>
      <c r="V20" s="1">
        <v>3252.2287098470651</v>
      </c>
      <c r="W20" s="1">
        <v>3292.645391404516</v>
      </c>
      <c r="X20" s="1">
        <v>2949.8438580022894</v>
      </c>
      <c r="Y20" s="1">
        <v>2954.8185350545991</v>
      </c>
      <c r="Z20" s="1">
        <v>2823.0238508660086</v>
      </c>
      <c r="AA20" s="1">
        <v>2783.7561048267307</v>
      </c>
      <c r="AB20" s="1">
        <v>2621.7019992692876</v>
      </c>
      <c r="AC20" s="1">
        <v>2477.0184185538856</v>
      </c>
      <c r="AD20" s="1">
        <v>2551.6850515945466</v>
      </c>
      <c r="AE20" s="1">
        <v>2328.9898469106724</v>
      </c>
      <c r="AF20" s="1">
        <v>2638.5597622912528</v>
      </c>
      <c r="AG20" s="1">
        <v>1950.7063719268742</v>
      </c>
      <c r="AH20" s="231">
        <v>1949.9027717077654</v>
      </c>
      <c r="AI20" s="282">
        <v>1785.333291447688</v>
      </c>
      <c r="AJ20" s="282">
        <v>1777.9521289365675</v>
      </c>
      <c r="AK20" s="175">
        <v>2025.5807389366389</v>
      </c>
    </row>
    <row r="21" spans="1:37" ht="14.4" x14ac:dyDescent="0.3">
      <c r="A21" s="65">
        <v>16</v>
      </c>
      <c r="B21" s="67" t="s">
        <v>6</v>
      </c>
      <c r="C21" s="29" t="s">
        <v>22</v>
      </c>
      <c r="D21" s="42">
        <v>35.365995695256899</v>
      </c>
      <c r="E21" s="1">
        <v>10.108777497629763</v>
      </c>
      <c r="F21" s="1">
        <v>10.032936350759858</v>
      </c>
      <c r="G21" s="1">
        <v>10.658635694692894</v>
      </c>
      <c r="H21" s="1">
        <v>15.730391701026004</v>
      </c>
      <c r="I21" s="1">
        <v>23.990913275421427</v>
      </c>
      <c r="J21" s="1">
        <v>24.175825851543781</v>
      </c>
      <c r="K21" s="1">
        <v>27.905490468442892</v>
      </c>
      <c r="L21" s="1">
        <v>34.618803351609436</v>
      </c>
      <c r="M21" s="1">
        <v>33.153033095258799</v>
      </c>
      <c r="N21" s="1">
        <v>37.068642235205807</v>
      </c>
      <c r="O21" s="1">
        <v>34.223750014053159</v>
      </c>
      <c r="P21" s="1">
        <v>35.629091584800364</v>
      </c>
      <c r="Q21" s="1">
        <v>38.660814674181729</v>
      </c>
      <c r="R21" s="1">
        <v>44.553856541150331</v>
      </c>
      <c r="S21" s="1">
        <v>36.675250800814844</v>
      </c>
      <c r="T21" s="1">
        <v>15.496484975427022</v>
      </c>
      <c r="U21" s="42">
        <v>336.50189723897137</v>
      </c>
      <c r="V21" s="1">
        <v>277.78662894102155</v>
      </c>
      <c r="W21" s="1">
        <v>263.63525821741428</v>
      </c>
      <c r="X21" s="1">
        <v>243.23962014294233</v>
      </c>
      <c r="Y21" s="1">
        <v>230.5503287775702</v>
      </c>
      <c r="Z21" s="1">
        <v>208.93386924178603</v>
      </c>
      <c r="AA21" s="1">
        <v>176.10430127503977</v>
      </c>
      <c r="AB21" s="1">
        <v>154.52646157523867</v>
      </c>
      <c r="AC21" s="1">
        <v>153.77369699615733</v>
      </c>
      <c r="AD21" s="1">
        <v>133.02447593618481</v>
      </c>
      <c r="AE21" s="1">
        <v>129.71935650616069</v>
      </c>
      <c r="AF21" s="1">
        <v>121.95718447578028</v>
      </c>
      <c r="AG21" s="1">
        <v>123.23135581129927</v>
      </c>
      <c r="AH21" s="231">
        <v>119.46584062578033</v>
      </c>
      <c r="AI21" s="282">
        <v>127.02565155464856</v>
      </c>
      <c r="AJ21" s="282">
        <v>84.854330037055036</v>
      </c>
      <c r="AK21" s="175">
        <v>110.72839708012683</v>
      </c>
    </row>
    <row r="22" spans="1:37" ht="14.4" x14ac:dyDescent="0.3">
      <c r="A22" s="65">
        <v>17</v>
      </c>
      <c r="B22" s="67" t="s">
        <v>6</v>
      </c>
      <c r="C22" s="29" t="s">
        <v>23</v>
      </c>
      <c r="D22" s="42">
        <v>7.7345795694293944</v>
      </c>
      <c r="E22" s="1">
        <v>9.845551494504047</v>
      </c>
      <c r="F22" s="1">
        <v>10.267644849818947</v>
      </c>
      <c r="G22" s="1">
        <v>11.353960076282005</v>
      </c>
      <c r="H22" s="1">
        <v>14.114372407277887</v>
      </c>
      <c r="I22" s="1">
        <v>20.622962830219564</v>
      </c>
      <c r="J22" s="1">
        <v>29.341153441203424</v>
      </c>
      <c r="K22" s="1">
        <v>35.525985861604148</v>
      </c>
      <c r="L22" s="1">
        <v>46.43003464391829</v>
      </c>
      <c r="M22" s="1">
        <v>82.20123347710819</v>
      </c>
      <c r="N22" s="1">
        <v>56.015116417867304</v>
      </c>
      <c r="O22" s="1">
        <v>66.403538667300651</v>
      </c>
      <c r="P22" s="1">
        <v>58.623177466870985</v>
      </c>
      <c r="Q22" s="1">
        <v>84.428865647937926</v>
      </c>
      <c r="R22" s="1">
        <v>66.607922842760914</v>
      </c>
      <c r="S22" s="1">
        <v>65.745461197178201</v>
      </c>
      <c r="T22" s="1">
        <v>38.662262074425598</v>
      </c>
      <c r="U22" s="42">
        <v>433.64230785242535</v>
      </c>
      <c r="V22" s="1">
        <v>459.96816918879267</v>
      </c>
      <c r="W22" s="1">
        <v>648.3827212646504</v>
      </c>
      <c r="X22" s="1">
        <v>436.43865956973548</v>
      </c>
      <c r="Y22" s="1">
        <v>356.16730484022082</v>
      </c>
      <c r="Z22" s="1">
        <v>349.52264630278171</v>
      </c>
      <c r="AA22" s="1">
        <v>314.83606562674998</v>
      </c>
      <c r="AB22" s="1">
        <v>292.8195727750188</v>
      </c>
      <c r="AC22" s="1">
        <v>308.29019582159691</v>
      </c>
      <c r="AD22" s="1">
        <v>266.21699336127568</v>
      </c>
      <c r="AE22" s="1">
        <v>255.8537555164524</v>
      </c>
      <c r="AF22" s="1">
        <v>231.1734835130373</v>
      </c>
      <c r="AG22" s="1">
        <v>213.35657914058169</v>
      </c>
      <c r="AH22" s="231">
        <v>215.67331599579225</v>
      </c>
      <c r="AI22" s="282">
        <v>201.37373118403164</v>
      </c>
      <c r="AJ22" s="282">
        <v>182.18991783364774</v>
      </c>
      <c r="AK22" s="175">
        <v>209.45471544346836</v>
      </c>
    </row>
    <row r="23" spans="1:37" ht="14.4" x14ac:dyDescent="0.3">
      <c r="A23" s="65">
        <v>18</v>
      </c>
      <c r="B23" s="67" t="s">
        <v>6</v>
      </c>
      <c r="C23" s="29" t="s">
        <v>24</v>
      </c>
      <c r="D23" s="42">
        <v>63.435028317285671</v>
      </c>
      <c r="E23" s="1">
        <v>128.97134282327906</v>
      </c>
      <c r="F23" s="1">
        <v>528.03667103062708</v>
      </c>
      <c r="G23" s="1">
        <v>158.41080932767051</v>
      </c>
      <c r="H23" s="1">
        <v>140.78522291213781</v>
      </c>
      <c r="I23" s="1">
        <v>128.65174749697997</v>
      </c>
      <c r="J23" s="1">
        <v>179.5721368284658</v>
      </c>
      <c r="K23" s="1">
        <v>263.40826768632655</v>
      </c>
      <c r="L23" s="1">
        <v>280.68614744957426</v>
      </c>
      <c r="M23" s="1">
        <v>279.26153619295826</v>
      </c>
      <c r="N23" s="1">
        <v>368.28959605786883</v>
      </c>
      <c r="O23" s="1">
        <v>387.40662367810489</v>
      </c>
      <c r="P23" s="1">
        <v>397.64364171899217</v>
      </c>
      <c r="Q23" s="1">
        <v>457.06481861628748</v>
      </c>
      <c r="R23" s="1">
        <v>1500.396854811253</v>
      </c>
      <c r="S23" s="1">
        <v>1411.2173531768694</v>
      </c>
      <c r="T23" s="1">
        <v>1457.5958697505573</v>
      </c>
      <c r="U23" s="42">
        <v>2259.2969170156093</v>
      </c>
      <c r="V23" s="1">
        <v>1853.5851450799346</v>
      </c>
      <c r="W23" s="1">
        <v>1913.1640541306447</v>
      </c>
      <c r="X23" s="1">
        <v>1804.229007966218</v>
      </c>
      <c r="Y23" s="1">
        <v>1727.5395680741287</v>
      </c>
      <c r="Z23" s="1">
        <v>1674.7529653268618</v>
      </c>
      <c r="AA23" s="1">
        <v>1572.4668067732298</v>
      </c>
      <c r="AB23" s="1">
        <v>1717.3495273573985</v>
      </c>
      <c r="AC23" s="1">
        <v>1697.6300691505601</v>
      </c>
      <c r="AD23" s="1">
        <v>1626.6367158024325</v>
      </c>
      <c r="AE23" s="1">
        <v>1505.4030292062514</v>
      </c>
      <c r="AF23" s="1">
        <v>1373.7466145523754</v>
      </c>
      <c r="AG23" s="1">
        <v>1221.1353957927504</v>
      </c>
      <c r="AH23" s="231">
        <v>1382.6062316917946</v>
      </c>
      <c r="AI23" s="282">
        <v>1233.6110207200554</v>
      </c>
      <c r="AJ23" s="282">
        <v>1217.741885666444</v>
      </c>
      <c r="AK23" s="175">
        <v>1313.396379537106</v>
      </c>
    </row>
    <row r="24" spans="1:37" ht="14.4" x14ac:dyDescent="0.3">
      <c r="A24" s="65">
        <v>19</v>
      </c>
      <c r="B24" s="67" t="s">
        <v>6</v>
      </c>
      <c r="C24" s="29" t="s">
        <v>25</v>
      </c>
      <c r="D24" s="42">
        <v>403.07405004915398</v>
      </c>
      <c r="E24" s="1">
        <v>636.58408475682222</v>
      </c>
      <c r="F24" s="1">
        <v>112.22643499637734</v>
      </c>
      <c r="G24" s="1">
        <v>64.69334940778657</v>
      </c>
      <c r="H24" s="1">
        <v>87.47853774482796</v>
      </c>
      <c r="I24" s="1">
        <v>130.54982279865925</v>
      </c>
      <c r="J24" s="1">
        <v>160.30063654655714</v>
      </c>
      <c r="K24" s="1">
        <v>225.56648832599498</v>
      </c>
      <c r="L24" s="1">
        <v>339.23546931878855</v>
      </c>
      <c r="M24" s="1">
        <v>245.77371286847452</v>
      </c>
      <c r="N24" s="1">
        <v>273.19811484842955</v>
      </c>
      <c r="O24" s="1">
        <v>232.69826595051947</v>
      </c>
      <c r="P24" s="1">
        <v>283.65654483191554</v>
      </c>
      <c r="Q24" s="1">
        <v>471.55146994773071</v>
      </c>
      <c r="R24" s="1">
        <v>570.59326251738946</v>
      </c>
      <c r="S24" s="1">
        <v>590.24054136035954</v>
      </c>
      <c r="T24" s="1">
        <v>448.6526175814264</v>
      </c>
      <c r="U24" s="42">
        <v>3384.891532276587</v>
      </c>
      <c r="V24" s="1">
        <v>2739.6605252840836</v>
      </c>
      <c r="W24" s="1">
        <v>3127.8603636374737</v>
      </c>
      <c r="X24" s="1">
        <v>2809.9551046715314</v>
      </c>
      <c r="Y24" s="1">
        <v>2653.0613183875485</v>
      </c>
      <c r="Z24" s="1">
        <v>2802.6601764812849</v>
      </c>
      <c r="AA24" s="1">
        <v>2293.9599936638556</v>
      </c>
      <c r="AB24" s="1">
        <v>2314.6903297250578</v>
      </c>
      <c r="AC24" s="1">
        <v>2013.0195218771405</v>
      </c>
      <c r="AD24" s="1">
        <v>2284.772159127484</v>
      </c>
      <c r="AE24" s="1">
        <v>2350.166028789512</v>
      </c>
      <c r="AF24" s="1">
        <v>2173.5256840263019</v>
      </c>
      <c r="AG24" s="1">
        <v>1737.3787665628756</v>
      </c>
      <c r="AH24" s="231">
        <v>1799.0958999576319</v>
      </c>
      <c r="AI24" s="282">
        <v>1483.7632322045336</v>
      </c>
      <c r="AJ24" s="282">
        <v>1775.8830014629827</v>
      </c>
      <c r="AK24" s="175">
        <v>1588.0746735956784</v>
      </c>
    </row>
    <row r="25" spans="1:37" ht="14.4" x14ac:dyDescent="0.3">
      <c r="A25" s="65">
        <v>20</v>
      </c>
      <c r="B25" s="67" t="s">
        <v>6</v>
      </c>
      <c r="C25" s="29" t="s">
        <v>26</v>
      </c>
      <c r="D25" s="42">
        <v>22.111427914726356</v>
      </c>
      <c r="E25" s="1">
        <v>21.401521003185714</v>
      </c>
      <c r="F25" s="1">
        <v>18.109124344742703</v>
      </c>
      <c r="G25" s="1">
        <v>17.189050399386179</v>
      </c>
      <c r="H25" s="1">
        <v>14.22743544342319</v>
      </c>
      <c r="I25" s="1">
        <v>27.452141491224783</v>
      </c>
      <c r="J25" s="1">
        <v>34.27154082158453</v>
      </c>
      <c r="K25" s="1">
        <v>41.36446158433489</v>
      </c>
      <c r="L25" s="1">
        <v>41.204322200816677</v>
      </c>
      <c r="M25" s="1">
        <v>47.026740994675222</v>
      </c>
      <c r="N25" s="1">
        <v>60.803594940664368</v>
      </c>
      <c r="O25" s="1">
        <v>60.990909391202038</v>
      </c>
      <c r="P25" s="1">
        <v>48.014602943513047</v>
      </c>
      <c r="Q25" s="1">
        <v>46.055672221400677</v>
      </c>
      <c r="R25" s="1">
        <v>54.51503588264044</v>
      </c>
      <c r="S25" s="1">
        <v>53.712747581707262</v>
      </c>
      <c r="T25" s="1">
        <v>32.741028220225722</v>
      </c>
      <c r="U25" s="42">
        <v>441.01893184330299</v>
      </c>
      <c r="V25" s="1">
        <v>356.53516484041046</v>
      </c>
      <c r="W25" s="1">
        <v>378.35468131351939</v>
      </c>
      <c r="X25" s="1">
        <v>338.58993116381214</v>
      </c>
      <c r="Y25" s="1">
        <v>240.4549154365819</v>
      </c>
      <c r="Z25" s="1">
        <v>237.23718939873487</v>
      </c>
      <c r="AA25" s="1">
        <v>221.49527191532587</v>
      </c>
      <c r="AB25" s="1">
        <v>219.33636269261319</v>
      </c>
      <c r="AC25" s="1">
        <v>259.00377961552562</v>
      </c>
      <c r="AD25" s="1">
        <v>213.00656517918009</v>
      </c>
      <c r="AE25" s="1">
        <v>202.78008138987974</v>
      </c>
      <c r="AF25" s="1">
        <v>216.99568906112856</v>
      </c>
      <c r="AG25" s="1">
        <v>287.27015608951729</v>
      </c>
      <c r="AH25" s="231">
        <v>173.44225232965158</v>
      </c>
      <c r="AI25" s="282">
        <v>144.38902208586359</v>
      </c>
      <c r="AJ25" s="282">
        <v>127.00124350580529</v>
      </c>
      <c r="AK25" s="175">
        <v>157.72302111042313</v>
      </c>
    </row>
    <row r="26" spans="1:37" ht="14.4" x14ac:dyDescent="0.3">
      <c r="A26" s="65">
        <v>21</v>
      </c>
      <c r="B26" s="67" t="s">
        <v>6</v>
      </c>
      <c r="C26" s="29" t="s">
        <v>27</v>
      </c>
      <c r="D26" s="42">
        <v>535.75642107882277</v>
      </c>
      <c r="E26" s="1">
        <v>457.09383928052426</v>
      </c>
      <c r="F26" s="1">
        <v>492.31898043170816</v>
      </c>
      <c r="G26" s="1">
        <v>354.56734116729507</v>
      </c>
      <c r="H26" s="1">
        <v>435.17792103762957</v>
      </c>
      <c r="I26" s="1">
        <v>434.5539375993103</v>
      </c>
      <c r="J26" s="1">
        <v>649.63694825849257</v>
      </c>
      <c r="K26" s="1">
        <v>435.16222785629196</v>
      </c>
      <c r="L26" s="1">
        <v>576.89555560121335</v>
      </c>
      <c r="M26" s="1">
        <v>467.87991657820209</v>
      </c>
      <c r="N26" s="1">
        <v>500.9183846021503</v>
      </c>
      <c r="O26" s="1">
        <v>484.57828005203282</v>
      </c>
      <c r="P26" s="1">
        <v>456.62643274359118</v>
      </c>
      <c r="Q26" s="1">
        <v>496.69635161397275</v>
      </c>
      <c r="R26" s="1">
        <v>503.88756161165844</v>
      </c>
      <c r="S26" s="1">
        <v>393.87132970581609</v>
      </c>
      <c r="T26" s="1">
        <v>235.02137886391674</v>
      </c>
      <c r="U26" s="42">
        <v>998.84326823069875</v>
      </c>
      <c r="V26" s="1">
        <v>839.12010252915627</v>
      </c>
      <c r="W26" s="1">
        <v>923.30896473877863</v>
      </c>
      <c r="X26" s="1">
        <v>879.5579751703209</v>
      </c>
      <c r="Y26" s="1">
        <v>837.63456420524244</v>
      </c>
      <c r="Z26" s="1">
        <v>851.3450678001999</v>
      </c>
      <c r="AA26" s="1">
        <v>769.41748988130882</v>
      </c>
      <c r="AB26" s="1">
        <v>684.89692939588849</v>
      </c>
      <c r="AC26" s="1">
        <v>630.61367797600428</v>
      </c>
      <c r="AD26" s="1">
        <v>590.15589119606238</v>
      </c>
      <c r="AE26" s="1">
        <v>517.60705871114055</v>
      </c>
      <c r="AF26" s="1">
        <v>544.30556098368436</v>
      </c>
      <c r="AG26" s="1">
        <v>497.60602390017112</v>
      </c>
      <c r="AH26" s="231">
        <v>570.63038776320843</v>
      </c>
      <c r="AI26" s="282">
        <v>482.38907925600211</v>
      </c>
      <c r="AJ26" s="282">
        <v>478.17139555159014</v>
      </c>
      <c r="AK26" s="175">
        <v>485.11170546160469</v>
      </c>
    </row>
    <row r="27" spans="1:37" ht="14.4" x14ac:dyDescent="0.3">
      <c r="A27" s="65">
        <v>22</v>
      </c>
      <c r="B27" s="67" t="s">
        <v>6</v>
      </c>
      <c r="C27" s="29" t="s">
        <v>28</v>
      </c>
      <c r="D27" s="42">
        <v>262.34286832175383</v>
      </c>
      <c r="E27" s="1">
        <v>280.42844747011236</v>
      </c>
      <c r="F27" s="1">
        <v>34.424428399118263</v>
      </c>
      <c r="G27" s="1">
        <v>198.51524482721479</v>
      </c>
      <c r="H27" s="1">
        <v>134.0328313166377</v>
      </c>
      <c r="I27" s="1">
        <v>110.27747262649012</v>
      </c>
      <c r="J27" s="1">
        <v>132.49512451127342</v>
      </c>
      <c r="K27" s="1">
        <v>159.61371673702055</v>
      </c>
      <c r="L27" s="1">
        <v>250.95575623281607</v>
      </c>
      <c r="M27" s="1">
        <v>244.95766503481752</v>
      </c>
      <c r="N27" s="1">
        <v>264.88744279643157</v>
      </c>
      <c r="O27" s="1">
        <v>258.99801252449174</v>
      </c>
      <c r="P27" s="1">
        <v>286.76341716999241</v>
      </c>
      <c r="Q27" s="1">
        <v>316.68984429189669</v>
      </c>
      <c r="R27" s="1">
        <v>402.37746224681689</v>
      </c>
      <c r="S27" s="1">
        <v>377.46161148175912</v>
      </c>
      <c r="T27" s="1">
        <v>201.43970838372127</v>
      </c>
      <c r="U27" s="42">
        <v>988.47490502341793</v>
      </c>
      <c r="V27" s="1">
        <v>942.58322248527043</v>
      </c>
      <c r="W27" s="1">
        <v>1026.7800155510647</v>
      </c>
      <c r="X27" s="1">
        <v>1019.7721585038934</v>
      </c>
      <c r="Y27" s="1">
        <v>1003.1817799399228</v>
      </c>
      <c r="Z27" s="1">
        <v>1001.4589667392418</v>
      </c>
      <c r="AA27" s="1">
        <v>937.23519365694006</v>
      </c>
      <c r="AB27" s="1">
        <v>929.99219158980179</v>
      </c>
      <c r="AC27" s="1">
        <v>954.06927341711139</v>
      </c>
      <c r="AD27" s="1">
        <v>918.29849102719515</v>
      </c>
      <c r="AE27" s="1">
        <v>871.66153770467395</v>
      </c>
      <c r="AF27" s="1">
        <v>883.08830740578878</v>
      </c>
      <c r="AG27" s="1">
        <v>911.35211976037203</v>
      </c>
      <c r="AH27" s="231">
        <v>906.86532116256626</v>
      </c>
      <c r="AI27" s="282">
        <v>840.84728230351686</v>
      </c>
      <c r="AJ27" s="282">
        <v>818.92544563038268</v>
      </c>
      <c r="AK27" s="175">
        <v>1090.6280790405551</v>
      </c>
    </row>
    <row r="28" spans="1:37" ht="14.4" x14ac:dyDescent="0.3">
      <c r="A28" s="65">
        <v>23</v>
      </c>
      <c r="B28" s="67" t="s">
        <v>83</v>
      </c>
      <c r="C28" s="29" t="s">
        <v>29</v>
      </c>
      <c r="D28" s="42">
        <v>133101.46346999262</v>
      </c>
      <c r="E28" s="1">
        <v>146463.15838113686</v>
      </c>
      <c r="F28" s="1">
        <v>169034.07164422711</v>
      </c>
      <c r="G28" s="1">
        <v>150422.81177776653</v>
      </c>
      <c r="H28" s="1">
        <v>162916.29708640391</v>
      </c>
      <c r="I28" s="1">
        <v>161101.93176473686</v>
      </c>
      <c r="J28" s="1">
        <v>154474.325575455</v>
      </c>
      <c r="K28" s="1">
        <v>156604.8160596193</v>
      </c>
      <c r="L28" s="1">
        <v>165687.14089527412</v>
      </c>
      <c r="M28" s="1">
        <v>167905.39468655345</v>
      </c>
      <c r="N28" s="1">
        <v>166276.97899275392</v>
      </c>
      <c r="O28" s="1">
        <v>170765.51098479755</v>
      </c>
      <c r="P28" s="1">
        <v>153166.56071243418</v>
      </c>
      <c r="Q28" s="1">
        <v>183699.66797502351</v>
      </c>
      <c r="R28" s="1">
        <v>176851.23393933696</v>
      </c>
      <c r="S28" s="1">
        <v>173645.0004789395</v>
      </c>
      <c r="T28" s="1">
        <v>159009.85744642187</v>
      </c>
      <c r="U28" s="42">
        <v>70094.689415811372</v>
      </c>
      <c r="V28" s="1">
        <v>84335.273945119581</v>
      </c>
      <c r="W28" s="1">
        <v>115582.88656316645</v>
      </c>
      <c r="X28" s="1">
        <v>84632.458616091899</v>
      </c>
      <c r="Y28" s="1">
        <v>75663.303340174592</v>
      </c>
      <c r="Z28" s="1">
        <v>71928.064303263673</v>
      </c>
      <c r="AA28" s="1">
        <v>58582.404721559331</v>
      </c>
      <c r="AB28" s="1">
        <v>57484.173523223704</v>
      </c>
      <c r="AC28" s="1">
        <v>63930.02312506819</v>
      </c>
      <c r="AD28" s="1">
        <v>55256.506893191676</v>
      </c>
      <c r="AE28" s="1">
        <v>59416.413465655984</v>
      </c>
      <c r="AF28" s="1">
        <v>51600.17026386263</v>
      </c>
      <c r="AG28" s="1">
        <v>44455.076565064701</v>
      </c>
      <c r="AH28" s="231">
        <v>50744.708769408455</v>
      </c>
      <c r="AI28" s="282">
        <v>50496.13878380508</v>
      </c>
      <c r="AJ28" s="282">
        <v>47812.490499153064</v>
      </c>
      <c r="AK28" s="175">
        <v>49695.41379918412</v>
      </c>
    </row>
    <row r="29" spans="1:37" ht="14.4" x14ac:dyDescent="0.3">
      <c r="A29" s="65">
        <v>24</v>
      </c>
      <c r="B29" s="67" t="s">
        <v>83</v>
      </c>
      <c r="C29" s="29" t="s">
        <v>246</v>
      </c>
      <c r="D29" s="42">
        <v>4.7014966452823383</v>
      </c>
      <c r="E29" s="1">
        <v>8.4692382940439401</v>
      </c>
      <c r="F29" s="1">
        <v>12.387664269067741</v>
      </c>
      <c r="G29" s="1">
        <v>14.840307170332888</v>
      </c>
      <c r="H29" s="1">
        <v>17.809185979818871</v>
      </c>
      <c r="I29" s="1">
        <v>24.927628196265182</v>
      </c>
      <c r="J29" s="1">
        <v>37.62009594561092</v>
      </c>
      <c r="K29" s="1">
        <v>49.366403722597703</v>
      </c>
      <c r="L29" s="1">
        <v>62.475759710037906</v>
      </c>
      <c r="M29" s="1">
        <v>74.93097108687212</v>
      </c>
      <c r="N29" s="1">
        <v>73.948124380343913</v>
      </c>
      <c r="O29" s="1">
        <v>78.308461778438698</v>
      </c>
      <c r="P29" s="1">
        <v>83.322671978884387</v>
      </c>
      <c r="Q29" s="1">
        <v>96.22536940630286</v>
      </c>
      <c r="R29" s="1">
        <v>106.63373863844919</v>
      </c>
      <c r="S29" s="1">
        <v>106.92896769079059</v>
      </c>
      <c r="T29" s="1">
        <v>64.810045056725599</v>
      </c>
      <c r="U29" s="42">
        <v>154.09879189514854</v>
      </c>
      <c r="V29" s="1">
        <v>151.42631531610095</v>
      </c>
      <c r="W29" s="1">
        <v>182.68906396205486</v>
      </c>
      <c r="X29" s="1">
        <v>188.90480960002287</v>
      </c>
      <c r="Y29" s="1">
        <v>202.60129996806975</v>
      </c>
      <c r="Z29" s="1">
        <v>207.38950131440873</v>
      </c>
      <c r="AA29" s="1">
        <v>227.34840275257133</v>
      </c>
      <c r="AB29" s="1">
        <v>222.81465895198153</v>
      </c>
      <c r="AC29" s="1">
        <v>203.92062488116156</v>
      </c>
      <c r="AD29" s="1">
        <v>202.71954857143774</v>
      </c>
      <c r="AE29" s="1">
        <v>186.80596762276284</v>
      </c>
      <c r="AF29" s="1">
        <v>202.00545929931246</v>
      </c>
      <c r="AG29" s="1">
        <v>213.44808036256171</v>
      </c>
      <c r="AH29" s="231">
        <v>223.91843530030329</v>
      </c>
      <c r="AI29" s="282">
        <v>181.60982562188144</v>
      </c>
      <c r="AJ29" s="282">
        <v>206.01055458995114</v>
      </c>
      <c r="AK29" s="175">
        <v>276.12427141185367</v>
      </c>
    </row>
    <row r="30" spans="1:37" ht="14.4" x14ac:dyDescent="0.3">
      <c r="A30" s="65">
        <v>25</v>
      </c>
      <c r="B30" s="67" t="s">
        <v>83</v>
      </c>
      <c r="C30" s="188" t="s">
        <v>248</v>
      </c>
      <c r="D30" s="42">
        <v>128.0801135927988</v>
      </c>
      <c r="E30" s="1">
        <v>77.515551373855899</v>
      </c>
      <c r="F30" s="1">
        <v>114.8940541091027</v>
      </c>
      <c r="G30" s="1">
        <v>98.714221368640693</v>
      </c>
      <c r="H30" s="1">
        <v>193.3451350045911</v>
      </c>
      <c r="I30" s="1">
        <v>287.10483716360295</v>
      </c>
      <c r="J30" s="1">
        <v>302.95994994525762</v>
      </c>
      <c r="K30" s="1">
        <v>507.94765324233458</v>
      </c>
      <c r="L30" s="1">
        <v>497.10383027409853</v>
      </c>
      <c r="M30" s="1">
        <v>514.08746677019246</v>
      </c>
      <c r="N30" s="1">
        <v>565.89740844985124</v>
      </c>
      <c r="O30" s="1">
        <v>532.90354127903811</v>
      </c>
      <c r="P30" s="1">
        <v>510.3125174939766</v>
      </c>
      <c r="Q30" s="1">
        <v>568.52148684939016</v>
      </c>
      <c r="R30" s="1">
        <v>696.81228193445884</v>
      </c>
      <c r="S30" s="1">
        <v>676.58666763535541</v>
      </c>
      <c r="T30" s="1">
        <v>359.40223920557548</v>
      </c>
      <c r="U30" s="42">
        <v>2013.1327801871901</v>
      </c>
      <c r="V30" s="1">
        <v>2062.5966638331793</v>
      </c>
      <c r="W30" s="1">
        <v>2261.6388670642455</v>
      </c>
      <c r="X30" s="1">
        <v>2312.7768135806459</v>
      </c>
      <c r="Y30" s="1">
        <v>2168.1170048079448</v>
      </c>
      <c r="Z30" s="1">
        <v>2083.6393678078421</v>
      </c>
      <c r="AA30" s="1">
        <v>2074.6544943536737</v>
      </c>
      <c r="AB30" s="1">
        <v>2122.4330219281828</v>
      </c>
      <c r="AC30" s="1">
        <v>2012.8773432923031</v>
      </c>
      <c r="AD30" s="1">
        <v>1807.8752017998759</v>
      </c>
      <c r="AE30" s="1">
        <v>1766.4355488167491</v>
      </c>
      <c r="AF30" s="1">
        <v>1649.205300663416</v>
      </c>
      <c r="AG30" s="1">
        <v>1444.1380096035459</v>
      </c>
      <c r="AH30" s="231">
        <v>1546.5660228694612</v>
      </c>
      <c r="AI30" s="282">
        <v>1402.3748839577529</v>
      </c>
      <c r="AJ30" s="282">
        <v>1405.9083301416813</v>
      </c>
      <c r="AK30" s="175">
        <v>1671.0008698435856</v>
      </c>
    </row>
    <row r="31" spans="1:37" ht="14.4" x14ac:dyDescent="0.3">
      <c r="A31" s="65">
        <v>26</v>
      </c>
      <c r="B31" s="67" t="s">
        <v>68</v>
      </c>
      <c r="C31" s="29" t="s">
        <v>30</v>
      </c>
      <c r="D31" s="42">
        <v>697.67467224345728</v>
      </c>
      <c r="E31" s="1">
        <v>1096.0082482740604</v>
      </c>
      <c r="F31" s="1">
        <v>1269.5830947677027</v>
      </c>
      <c r="G31" s="1">
        <v>1501.501717458596</v>
      </c>
      <c r="H31" s="1">
        <v>1674.3140367339449</v>
      </c>
      <c r="I31" s="1">
        <v>2802.5139948547126</v>
      </c>
      <c r="J31" s="1">
        <v>3379.6670877879942</v>
      </c>
      <c r="K31" s="1">
        <v>4436.0904292290606</v>
      </c>
      <c r="L31" s="1">
        <v>6121.9485953252615</v>
      </c>
      <c r="M31" s="1">
        <v>7192.3311760148099</v>
      </c>
      <c r="N31" s="1">
        <v>8045.8005090057159</v>
      </c>
      <c r="O31" s="1">
        <v>7789.5359312516412</v>
      </c>
      <c r="P31" s="1">
        <v>8112.3085032047629</v>
      </c>
      <c r="Q31" s="1">
        <v>9205.0755202526179</v>
      </c>
      <c r="R31" s="1">
        <v>10930.230762790432</v>
      </c>
      <c r="S31" s="1">
        <v>10050.470829392169</v>
      </c>
      <c r="T31" s="1">
        <v>4409.4898400918109</v>
      </c>
      <c r="U31" s="42">
        <v>24815.604111496541</v>
      </c>
      <c r="V31" s="1">
        <v>24824.338661565656</v>
      </c>
      <c r="W31" s="1">
        <v>26399.701300942554</v>
      </c>
      <c r="X31" s="1">
        <v>26705.45184470564</v>
      </c>
      <c r="Y31" s="1">
        <v>25796.045395468896</v>
      </c>
      <c r="Z31" s="1">
        <v>25382.780388238931</v>
      </c>
      <c r="AA31" s="1">
        <v>24386.521117305216</v>
      </c>
      <c r="AB31" s="1">
        <v>25047.074127874039</v>
      </c>
      <c r="AC31" s="1">
        <v>25052.458826005244</v>
      </c>
      <c r="AD31" s="1">
        <v>23704.67741447124</v>
      </c>
      <c r="AE31" s="1">
        <v>23493.429705948838</v>
      </c>
      <c r="AF31" s="1">
        <v>24524.719671950985</v>
      </c>
      <c r="AG31" s="1">
        <v>24497.065715271681</v>
      </c>
      <c r="AH31" s="231">
        <v>25571.667562347277</v>
      </c>
      <c r="AI31" s="282">
        <v>22926.075755897145</v>
      </c>
      <c r="AJ31" s="282">
        <v>21792.446367077537</v>
      </c>
      <c r="AK31" s="175">
        <v>29466.373741949581</v>
      </c>
    </row>
    <row r="32" spans="1:37" ht="14.4" x14ac:dyDescent="0.3">
      <c r="A32" s="65">
        <v>27</v>
      </c>
      <c r="B32" s="67" t="s">
        <v>84</v>
      </c>
      <c r="C32" s="29" t="s">
        <v>31</v>
      </c>
      <c r="D32" s="42">
        <v>1134.4259942849437</v>
      </c>
      <c r="E32" s="1">
        <v>1208.0411533166152</v>
      </c>
      <c r="F32" s="1">
        <v>1253.308690879192</v>
      </c>
      <c r="G32" s="1">
        <v>1678.2146211112436</v>
      </c>
      <c r="H32" s="1">
        <v>1931.0992490924452</v>
      </c>
      <c r="I32" s="1">
        <v>2456.5479959038998</v>
      </c>
      <c r="J32" s="1">
        <v>2731.1041070553106</v>
      </c>
      <c r="K32" s="1">
        <v>3844.904662154267</v>
      </c>
      <c r="L32" s="1">
        <v>4154.556627052998</v>
      </c>
      <c r="M32" s="1">
        <v>5533.8765812347447</v>
      </c>
      <c r="N32" s="1">
        <v>5222.2473527447391</v>
      </c>
      <c r="O32" s="1">
        <v>5161.4267624918621</v>
      </c>
      <c r="P32" s="1">
        <v>4880.9725045580253</v>
      </c>
      <c r="Q32" s="1">
        <v>5185.3498002323995</v>
      </c>
      <c r="R32" s="1">
        <v>6090.0415314598076</v>
      </c>
      <c r="S32" s="1">
        <v>6014.4864814122184</v>
      </c>
      <c r="T32" s="1">
        <v>2634.1065612902457</v>
      </c>
      <c r="U32" s="42">
        <v>25306.895082483661</v>
      </c>
      <c r="V32" s="1">
        <v>23002.859580099841</v>
      </c>
      <c r="W32" s="1">
        <v>24249.455395331319</v>
      </c>
      <c r="X32" s="1">
        <v>25185.984448757394</v>
      </c>
      <c r="Y32" s="1">
        <v>22233.678386609274</v>
      </c>
      <c r="Z32" s="1">
        <v>21962.990968492453</v>
      </c>
      <c r="AA32" s="1">
        <v>19964.720084353561</v>
      </c>
      <c r="AB32" s="1">
        <v>18444.678989734792</v>
      </c>
      <c r="AC32" s="1">
        <v>18008.373522402882</v>
      </c>
      <c r="AD32" s="1">
        <v>17575.95048864188</v>
      </c>
      <c r="AE32" s="1">
        <v>17411.628253707138</v>
      </c>
      <c r="AF32" s="1">
        <v>18235.693537366693</v>
      </c>
      <c r="AG32" s="1">
        <v>16120.885537119393</v>
      </c>
      <c r="AH32" s="231">
        <v>15980.308982180622</v>
      </c>
      <c r="AI32" s="282">
        <v>14671.420903919927</v>
      </c>
      <c r="AJ32" s="282">
        <v>15528.406325773249</v>
      </c>
      <c r="AK32" s="175">
        <v>18374.315425411303</v>
      </c>
    </row>
    <row r="33" spans="1:37" ht="14.4" x14ac:dyDescent="0.3">
      <c r="A33" s="65">
        <v>28</v>
      </c>
      <c r="B33" s="67" t="s">
        <v>1</v>
      </c>
      <c r="C33" s="29" t="s">
        <v>32</v>
      </c>
      <c r="D33" s="42">
        <v>2636.871219867171</v>
      </c>
      <c r="E33" s="1">
        <v>3096.8034672845433</v>
      </c>
      <c r="F33" s="1">
        <v>3609.0735372806621</v>
      </c>
      <c r="G33" s="1">
        <v>5008.2299522085286</v>
      </c>
      <c r="H33" s="1">
        <v>6536.8916243148424</v>
      </c>
      <c r="I33" s="1">
        <v>8107.9919625669536</v>
      </c>
      <c r="J33" s="1">
        <v>10505.476097638655</v>
      </c>
      <c r="K33" s="1">
        <v>12384.000320294575</v>
      </c>
      <c r="L33" s="1">
        <v>15116.987684902664</v>
      </c>
      <c r="M33" s="1">
        <v>16750.255431724971</v>
      </c>
      <c r="N33" s="1">
        <v>17331.628799104834</v>
      </c>
      <c r="O33" s="1">
        <v>16850.457980353523</v>
      </c>
      <c r="P33" s="1">
        <v>16260.137469275114</v>
      </c>
      <c r="Q33" s="1">
        <v>17398.346094840028</v>
      </c>
      <c r="R33" s="1">
        <v>18357.684543882031</v>
      </c>
      <c r="S33" s="1">
        <v>16714.025518451315</v>
      </c>
      <c r="T33" s="1">
        <v>11096.813412369214</v>
      </c>
      <c r="U33" s="42">
        <v>49790.31720158035</v>
      </c>
      <c r="V33" s="1">
        <v>45484.902527508304</v>
      </c>
      <c r="W33" s="1">
        <v>47468.906704245645</v>
      </c>
      <c r="X33" s="1">
        <v>46296.486687126031</v>
      </c>
      <c r="Y33" s="1">
        <v>41166.888520171313</v>
      </c>
      <c r="Z33" s="1">
        <v>37375.794521857242</v>
      </c>
      <c r="AA33" s="1">
        <v>35855.075989593533</v>
      </c>
      <c r="AB33" s="1">
        <v>35023.949165444152</v>
      </c>
      <c r="AC33" s="1">
        <v>30803.631578243221</v>
      </c>
      <c r="AD33" s="1">
        <v>28597.526788919782</v>
      </c>
      <c r="AE33" s="1">
        <v>26664.471034504142</v>
      </c>
      <c r="AF33" s="1">
        <v>26364.122900438888</v>
      </c>
      <c r="AG33" s="1">
        <v>24102.052244594612</v>
      </c>
      <c r="AH33" s="231">
        <v>24799.551840218111</v>
      </c>
      <c r="AI33" s="282">
        <v>21858.371132949764</v>
      </c>
      <c r="AJ33" s="282">
        <v>21496.173975876474</v>
      </c>
      <c r="AK33" s="175">
        <v>27997.559656463709</v>
      </c>
    </row>
    <row r="34" spans="1:37" ht="14.4" x14ac:dyDescent="0.3">
      <c r="A34" s="65">
        <v>29</v>
      </c>
      <c r="B34" s="67" t="s">
        <v>1</v>
      </c>
      <c r="C34" s="29" t="s">
        <v>33</v>
      </c>
      <c r="D34" s="42">
        <v>1.3334996170644779</v>
      </c>
      <c r="E34" s="1">
        <v>1.8541577516463719</v>
      </c>
      <c r="F34" s="1">
        <v>1.96499676031639</v>
      </c>
      <c r="G34" s="1">
        <v>2.7957801461383243</v>
      </c>
      <c r="H34" s="1">
        <v>4.2552013749577879</v>
      </c>
      <c r="I34" s="1">
        <v>5.0969202844342893</v>
      </c>
      <c r="J34" s="1">
        <v>8.4898192179093606</v>
      </c>
      <c r="K34" s="1">
        <v>9.6236414240458092</v>
      </c>
      <c r="L34" s="1">
        <v>13.241374805004799</v>
      </c>
      <c r="M34" s="1">
        <v>32.303463224411082</v>
      </c>
      <c r="N34" s="1">
        <v>79.231195406997074</v>
      </c>
      <c r="O34" s="1">
        <v>81.918059944191242</v>
      </c>
      <c r="P34" s="1">
        <v>109.38035479440001</v>
      </c>
      <c r="Q34" s="1">
        <v>154.46852219383209</v>
      </c>
      <c r="R34" s="1">
        <v>153.54702895989823</v>
      </c>
      <c r="S34" s="1">
        <v>176.03172593228246</v>
      </c>
      <c r="T34" s="1">
        <v>301.28649821325519</v>
      </c>
      <c r="U34" s="42">
        <v>55222.149317567164</v>
      </c>
      <c r="V34" s="1">
        <v>48251.567032226216</v>
      </c>
      <c r="W34" s="1">
        <v>48710.075509717761</v>
      </c>
      <c r="X34" s="1">
        <v>31683.841234317784</v>
      </c>
      <c r="Y34" s="1">
        <v>23372.242621435002</v>
      </c>
      <c r="Z34" s="1">
        <v>27939.164611222339</v>
      </c>
      <c r="AA34" s="1">
        <v>29596.753813057807</v>
      </c>
      <c r="AB34" s="1">
        <v>39260.924797418622</v>
      </c>
      <c r="AC34" s="1">
        <v>46258.570362174396</v>
      </c>
      <c r="AD34" s="1">
        <v>41222.633801711723</v>
      </c>
      <c r="AE34" s="1">
        <v>43507.836625009113</v>
      </c>
      <c r="AF34" s="1">
        <v>43660.223124625307</v>
      </c>
      <c r="AG34" s="1">
        <v>36360.626781033607</v>
      </c>
      <c r="AH34" s="231">
        <v>37085.174569936673</v>
      </c>
      <c r="AI34" s="282">
        <v>39970.912955104308</v>
      </c>
      <c r="AJ34" s="282">
        <v>40200.643063608084</v>
      </c>
      <c r="AK34" s="175">
        <v>40614.947877081184</v>
      </c>
    </row>
    <row r="35" spans="1:37" ht="14.4" x14ac:dyDescent="0.3">
      <c r="A35" s="65">
        <v>30</v>
      </c>
      <c r="B35" s="67" t="s">
        <v>1</v>
      </c>
      <c r="C35" s="29" t="s">
        <v>34</v>
      </c>
      <c r="D35" s="42">
        <v>1.2827001838374681</v>
      </c>
      <c r="E35" s="1">
        <v>1.7510465126735129</v>
      </c>
      <c r="F35" s="1">
        <v>2.8957025956280287</v>
      </c>
      <c r="G35" s="1">
        <v>2.5495072723858052</v>
      </c>
      <c r="H35" s="1">
        <v>2.923774058346484</v>
      </c>
      <c r="I35" s="1">
        <v>2.0853914832147011</v>
      </c>
      <c r="J35" s="1">
        <v>2.8083858858339981</v>
      </c>
      <c r="K35" s="1">
        <v>3.06107676774384</v>
      </c>
      <c r="L35" s="1">
        <v>5.5270446070984169</v>
      </c>
      <c r="M35" s="1">
        <v>4.4672294822514589</v>
      </c>
      <c r="N35" s="1">
        <v>8.6217581708127788</v>
      </c>
      <c r="O35" s="1">
        <v>33.9437690213664</v>
      </c>
      <c r="P35" s="1">
        <v>19.970289480201295</v>
      </c>
      <c r="Q35" s="1">
        <v>117.48523099502609</v>
      </c>
      <c r="R35" s="1">
        <v>301.39740267406455</v>
      </c>
      <c r="S35" s="1">
        <v>547.62133535852558</v>
      </c>
      <c r="T35" s="1">
        <v>1360.5789918281714</v>
      </c>
      <c r="U35" s="42">
        <v>31176.018684621078</v>
      </c>
      <c r="V35" s="1">
        <v>26400.34882304335</v>
      </c>
      <c r="W35" s="1">
        <v>26403.344394599135</v>
      </c>
      <c r="X35" s="1">
        <v>28582.045567244812</v>
      </c>
      <c r="Y35" s="1">
        <v>27415.679709730848</v>
      </c>
      <c r="Z35" s="1">
        <v>28132.088471437906</v>
      </c>
      <c r="AA35" s="1">
        <v>28569.789570855071</v>
      </c>
      <c r="AB35" s="1">
        <v>28302.873817540738</v>
      </c>
      <c r="AC35" s="1">
        <v>34299.797324765554</v>
      </c>
      <c r="AD35" s="1">
        <v>35152.613300417986</v>
      </c>
      <c r="AE35" s="1">
        <v>33631.737187321633</v>
      </c>
      <c r="AF35" s="1">
        <v>31875.061223208933</v>
      </c>
      <c r="AG35" s="1">
        <v>11626.325091035751</v>
      </c>
      <c r="AH35" s="231">
        <v>14123.463221512115</v>
      </c>
      <c r="AI35" s="282">
        <v>30087.237882457241</v>
      </c>
      <c r="AJ35" s="282">
        <v>34568.188475157629</v>
      </c>
      <c r="AK35" s="175">
        <v>35628.779446239874</v>
      </c>
    </row>
    <row r="36" spans="1:37" ht="14.4" x14ac:dyDescent="0.3">
      <c r="A36" s="65">
        <v>31</v>
      </c>
      <c r="B36" s="67" t="s">
        <v>1</v>
      </c>
      <c r="C36" s="29" t="s">
        <v>35</v>
      </c>
      <c r="D36" s="42">
        <v>202.16792504665867</v>
      </c>
      <c r="E36" s="1">
        <v>239.79648353354008</v>
      </c>
      <c r="F36" s="1">
        <v>248.44035941087262</v>
      </c>
      <c r="G36" s="1">
        <v>308.92388347715786</v>
      </c>
      <c r="H36" s="1">
        <v>436.33251990191565</v>
      </c>
      <c r="I36" s="1">
        <v>603.51937212803784</v>
      </c>
      <c r="J36" s="1">
        <v>868.66552249801839</v>
      </c>
      <c r="K36" s="1">
        <v>1103.1057123979604</v>
      </c>
      <c r="L36" s="1">
        <v>1391.2372999874224</v>
      </c>
      <c r="M36" s="1">
        <v>1502.3132599072401</v>
      </c>
      <c r="N36" s="1">
        <v>1633.3696504354332</v>
      </c>
      <c r="O36" s="1">
        <v>1601.3189768024481</v>
      </c>
      <c r="P36" s="1">
        <v>1670.8344257914</v>
      </c>
      <c r="Q36" s="1">
        <v>1886.8284398954379</v>
      </c>
      <c r="R36" s="1">
        <v>2205.9626322934009</v>
      </c>
      <c r="S36" s="1">
        <v>2024.5192267299833</v>
      </c>
      <c r="T36" s="1">
        <v>839.27328933065155</v>
      </c>
      <c r="U36" s="42">
        <v>8828.6505932311356</v>
      </c>
      <c r="V36" s="1">
        <v>9533.2011843442215</v>
      </c>
      <c r="W36" s="1">
        <v>8947.9644281973742</v>
      </c>
      <c r="X36" s="1">
        <v>8958.8364878790017</v>
      </c>
      <c r="Y36" s="1">
        <v>8218.9649928217113</v>
      </c>
      <c r="Z36" s="1">
        <v>7988.3728357333248</v>
      </c>
      <c r="AA36" s="1">
        <v>7985.0398362335</v>
      </c>
      <c r="AB36" s="1">
        <v>9016.918128542291</v>
      </c>
      <c r="AC36" s="1">
        <v>8151.7715802217408</v>
      </c>
      <c r="AD36" s="1">
        <v>7634.636272996363</v>
      </c>
      <c r="AE36" s="1">
        <v>7726.8090598097369</v>
      </c>
      <c r="AF36" s="1">
        <v>7877.0379800675564</v>
      </c>
      <c r="AG36" s="1">
        <v>8072.1803515389765</v>
      </c>
      <c r="AH36" s="231">
        <v>8495.1268211088627</v>
      </c>
      <c r="AI36" s="282">
        <v>7993.0620770319256</v>
      </c>
      <c r="AJ36" s="282">
        <v>7935.05229524263</v>
      </c>
      <c r="AK36" s="175">
        <v>9488.05593170047</v>
      </c>
    </row>
    <row r="37" spans="1:37" ht="14.4" x14ac:dyDescent="0.3">
      <c r="A37" s="65">
        <v>32</v>
      </c>
      <c r="B37" s="67" t="s">
        <v>84</v>
      </c>
      <c r="C37" s="29" t="s">
        <v>36</v>
      </c>
      <c r="D37" s="42">
        <v>16.482541027142155</v>
      </c>
      <c r="E37" s="1">
        <v>22.085080662755004</v>
      </c>
      <c r="F37" s="1">
        <v>23.959015715035626</v>
      </c>
      <c r="G37" s="1">
        <v>32.615715046245604</v>
      </c>
      <c r="H37" s="1">
        <v>49.89599334472085</v>
      </c>
      <c r="I37" s="1">
        <v>71.314531551674278</v>
      </c>
      <c r="J37" s="1">
        <v>102.2762635156476</v>
      </c>
      <c r="K37" s="1">
        <v>137.86795046946716</v>
      </c>
      <c r="L37" s="1">
        <v>198.54946700968654</v>
      </c>
      <c r="M37" s="1">
        <v>231.08519423132441</v>
      </c>
      <c r="N37" s="1">
        <v>251.51784355933157</v>
      </c>
      <c r="O37" s="1">
        <v>236.91238504674061</v>
      </c>
      <c r="P37" s="1">
        <v>230.00884488526202</v>
      </c>
      <c r="Q37" s="1">
        <v>243.63216826931432</v>
      </c>
      <c r="R37" s="1">
        <v>290.6416635998155</v>
      </c>
      <c r="S37" s="1">
        <v>267.44045872925597</v>
      </c>
      <c r="T37" s="1">
        <v>113.24630049238024</v>
      </c>
      <c r="U37" s="42">
        <v>1228.2069261537883</v>
      </c>
      <c r="V37" s="1">
        <v>1227.0620399700947</v>
      </c>
      <c r="W37" s="1">
        <v>1301.3929453786338</v>
      </c>
      <c r="X37" s="1">
        <v>1232.117971766402</v>
      </c>
      <c r="Y37" s="1">
        <v>1139.5699592661917</v>
      </c>
      <c r="Z37" s="1">
        <v>1139.0783495761482</v>
      </c>
      <c r="AA37" s="1">
        <v>1110.5732106019448</v>
      </c>
      <c r="AB37" s="1">
        <v>1080.7869174008974</v>
      </c>
      <c r="AC37" s="1">
        <v>1061.7662293650628</v>
      </c>
      <c r="AD37" s="1">
        <v>1056.4133624441085</v>
      </c>
      <c r="AE37" s="1">
        <v>1015.5580036297007</v>
      </c>
      <c r="AF37" s="1">
        <v>976.09039432365478</v>
      </c>
      <c r="AG37" s="1">
        <v>897.32099670819764</v>
      </c>
      <c r="AH37" s="231">
        <v>911.59968782510964</v>
      </c>
      <c r="AI37" s="282">
        <v>813.45577546709876</v>
      </c>
      <c r="AJ37" s="282">
        <v>794.64811278269428</v>
      </c>
      <c r="AK37" s="175">
        <v>975.16587399300647</v>
      </c>
    </row>
    <row r="38" spans="1:37" ht="14.4" x14ac:dyDescent="0.3">
      <c r="A38" s="65">
        <v>33</v>
      </c>
      <c r="B38" s="67" t="s">
        <v>84</v>
      </c>
      <c r="C38" s="29" t="s">
        <v>37</v>
      </c>
      <c r="D38" s="42">
        <v>5.0064798327743967</v>
      </c>
      <c r="E38" s="1">
        <v>5.9360562545390883</v>
      </c>
      <c r="F38" s="1">
        <v>8.2022173331767103</v>
      </c>
      <c r="G38" s="1">
        <v>9.7765896001994239</v>
      </c>
      <c r="H38" s="1">
        <v>11.669606694095734</v>
      </c>
      <c r="I38" s="1">
        <v>14.682256100407034</v>
      </c>
      <c r="J38" s="1">
        <v>20.000500340107578</v>
      </c>
      <c r="K38" s="1">
        <v>22.708444319734536</v>
      </c>
      <c r="L38" s="1">
        <v>27.637255528746941</v>
      </c>
      <c r="M38" s="1">
        <v>30.272152761255796</v>
      </c>
      <c r="N38" s="1">
        <v>30.741613372106197</v>
      </c>
      <c r="O38" s="1">
        <v>26.213677484235596</v>
      </c>
      <c r="P38" s="1">
        <v>23.49099271474967</v>
      </c>
      <c r="Q38" s="1">
        <v>21.541051207634379</v>
      </c>
      <c r="R38" s="1">
        <v>23.23990186092362</v>
      </c>
      <c r="S38" s="1">
        <v>20.331021739865779</v>
      </c>
      <c r="T38" s="1">
        <v>7.4342982257733903</v>
      </c>
      <c r="U38" s="42">
        <v>263.22016327441503</v>
      </c>
      <c r="V38" s="1">
        <v>258.25974134622294</v>
      </c>
      <c r="W38" s="1">
        <v>254.0154652596184</v>
      </c>
      <c r="X38" s="1">
        <v>234.63025338377787</v>
      </c>
      <c r="Y38" s="1">
        <v>216.11005027352752</v>
      </c>
      <c r="Z38" s="1">
        <v>205.82719152814906</v>
      </c>
      <c r="AA38" s="1">
        <v>181.11351314244115</v>
      </c>
      <c r="AB38" s="1">
        <v>162.94470731350637</v>
      </c>
      <c r="AC38" s="1">
        <v>144.34474046501933</v>
      </c>
      <c r="AD38" s="1">
        <v>138.32742717150717</v>
      </c>
      <c r="AE38" s="1">
        <v>130.80939606827297</v>
      </c>
      <c r="AF38" s="1">
        <v>122.37372913752245</v>
      </c>
      <c r="AG38" s="1">
        <v>107.45687179761623</v>
      </c>
      <c r="AH38" s="231">
        <v>100.73702525631636</v>
      </c>
      <c r="AI38" s="282">
        <v>87.728579300295522</v>
      </c>
      <c r="AJ38" s="282">
        <v>80.985788833676011</v>
      </c>
      <c r="AK38" s="175">
        <v>90.670355927407911</v>
      </c>
    </row>
    <row r="39" spans="1:37" ht="14.4" x14ac:dyDescent="0.3">
      <c r="A39" s="65">
        <v>34</v>
      </c>
      <c r="B39" s="67" t="s">
        <v>84</v>
      </c>
      <c r="C39" s="29" t="s">
        <v>38</v>
      </c>
      <c r="D39" s="42">
        <v>3.8328081121820148</v>
      </c>
      <c r="E39" s="1">
        <v>5.2023268933787836</v>
      </c>
      <c r="F39" s="1">
        <v>8.5817006931240165</v>
      </c>
      <c r="G39" s="1">
        <v>8.8824385121595224</v>
      </c>
      <c r="H39" s="1">
        <v>11.237153291309648</v>
      </c>
      <c r="I39" s="1">
        <v>13.941100507102616</v>
      </c>
      <c r="J39" s="1">
        <v>20.977966026563887</v>
      </c>
      <c r="K39" s="1">
        <v>25.383497557390264</v>
      </c>
      <c r="L39" s="1">
        <v>32.970801587568857</v>
      </c>
      <c r="M39" s="1">
        <v>36.043387475238283</v>
      </c>
      <c r="N39" s="1">
        <v>38.318626093172021</v>
      </c>
      <c r="O39" s="1">
        <v>34.145817297252087</v>
      </c>
      <c r="P39" s="1">
        <v>36.717030010837448</v>
      </c>
      <c r="Q39" s="1">
        <v>38.173624612214539</v>
      </c>
      <c r="R39" s="1">
        <v>45.55167896857526</v>
      </c>
      <c r="S39" s="1">
        <v>63.491442772590865</v>
      </c>
      <c r="T39" s="1">
        <v>17.044623152352518</v>
      </c>
      <c r="U39" s="42">
        <v>322.77041035213762</v>
      </c>
      <c r="V39" s="1">
        <v>300.89757019209509</v>
      </c>
      <c r="W39" s="1">
        <v>314.58931979777293</v>
      </c>
      <c r="X39" s="1">
        <v>308.67535903728196</v>
      </c>
      <c r="Y39" s="1">
        <v>276.93541455201711</v>
      </c>
      <c r="Z39" s="1">
        <v>255.58565917014113</v>
      </c>
      <c r="AA39" s="1">
        <v>259.65688698345224</v>
      </c>
      <c r="AB39" s="1">
        <v>217.7086506488792</v>
      </c>
      <c r="AC39" s="1">
        <v>200.69330755284494</v>
      </c>
      <c r="AD39" s="1">
        <v>189.62212906193793</v>
      </c>
      <c r="AE39" s="1">
        <v>180.87254659645853</v>
      </c>
      <c r="AF39" s="1">
        <v>174.21993238371863</v>
      </c>
      <c r="AG39" s="1">
        <v>170.62491866208677</v>
      </c>
      <c r="AH39" s="231">
        <v>171.31716622980474</v>
      </c>
      <c r="AI39" s="282">
        <v>155.57730728566438</v>
      </c>
      <c r="AJ39" s="282">
        <v>177.74388414072132</v>
      </c>
      <c r="AK39" s="175">
        <v>172.36785856180114</v>
      </c>
    </row>
    <row r="40" spans="1:37" ht="14.4" x14ac:dyDescent="0.3">
      <c r="A40" s="65">
        <v>35</v>
      </c>
      <c r="B40" s="67" t="s">
        <v>84</v>
      </c>
      <c r="C40" s="29" t="s">
        <v>39</v>
      </c>
      <c r="D40" s="42">
        <v>9.4704508223380905</v>
      </c>
      <c r="E40" s="1">
        <v>11.661706571967736</v>
      </c>
      <c r="F40" s="1">
        <v>9.8041749297836045</v>
      </c>
      <c r="G40" s="1">
        <v>11.899978340370367</v>
      </c>
      <c r="H40" s="1">
        <v>16.70413466113434</v>
      </c>
      <c r="I40" s="1">
        <v>25.383410179451143</v>
      </c>
      <c r="J40" s="1">
        <v>34.890370962230925</v>
      </c>
      <c r="K40" s="1">
        <v>40.379655652402903</v>
      </c>
      <c r="L40" s="1">
        <v>56.500658742632694</v>
      </c>
      <c r="M40" s="1">
        <v>60.950529444540621</v>
      </c>
      <c r="N40" s="1">
        <v>64.999953394027202</v>
      </c>
      <c r="O40" s="1">
        <v>56.500114404815932</v>
      </c>
      <c r="P40" s="1">
        <v>54.994481999564144</v>
      </c>
      <c r="Q40" s="1">
        <v>57.472522151321577</v>
      </c>
      <c r="R40" s="1">
        <v>65.328301853781369</v>
      </c>
      <c r="S40" s="1">
        <v>50.083709590992449</v>
      </c>
      <c r="T40" s="1">
        <v>20.241163826535239</v>
      </c>
      <c r="U40" s="42">
        <v>596.54618989458152</v>
      </c>
      <c r="V40" s="1">
        <v>493.48283421843246</v>
      </c>
      <c r="W40" s="1">
        <v>499.47808345542705</v>
      </c>
      <c r="X40" s="1">
        <v>506.24344070634822</v>
      </c>
      <c r="Y40" s="1">
        <v>397.48815350280171</v>
      </c>
      <c r="Z40" s="1">
        <v>377.40044049142807</v>
      </c>
      <c r="AA40" s="1">
        <v>366.82710189182967</v>
      </c>
      <c r="AB40" s="1">
        <v>210.43464437572325</v>
      </c>
      <c r="AC40" s="1">
        <v>199.57975822227721</v>
      </c>
      <c r="AD40" s="1">
        <v>190.41056956044179</v>
      </c>
      <c r="AE40" s="1">
        <v>187.83892056491084</v>
      </c>
      <c r="AF40" s="1">
        <v>176.84044938941864</v>
      </c>
      <c r="AG40" s="1">
        <v>173.86944960140417</v>
      </c>
      <c r="AH40" s="231">
        <v>185.90603277922983</v>
      </c>
      <c r="AI40" s="282">
        <v>161.20256418190854</v>
      </c>
      <c r="AJ40" s="282">
        <v>137.07026083729991</v>
      </c>
      <c r="AK40" s="175">
        <v>176.88123189579426</v>
      </c>
    </row>
    <row r="41" spans="1:37" ht="14.4" x14ac:dyDescent="0.3">
      <c r="A41" s="65">
        <v>36</v>
      </c>
      <c r="B41" s="67" t="s">
        <v>84</v>
      </c>
      <c r="C41" s="29" t="s">
        <v>40</v>
      </c>
      <c r="D41" s="42">
        <v>99.455278518425928</v>
      </c>
      <c r="E41" s="1">
        <v>119.30031013709394</v>
      </c>
      <c r="F41" s="1">
        <v>141.31151356108217</v>
      </c>
      <c r="G41" s="1">
        <v>422.37585945651358</v>
      </c>
      <c r="H41" s="1">
        <v>157.07929649804049</v>
      </c>
      <c r="I41" s="1">
        <v>174.92642633538691</v>
      </c>
      <c r="J41" s="1">
        <v>116.67611339368862</v>
      </c>
      <c r="K41" s="1">
        <v>158.20846436930478</v>
      </c>
      <c r="L41" s="1">
        <v>180.62105054146042</v>
      </c>
      <c r="M41" s="1">
        <v>204.55365830316873</v>
      </c>
      <c r="N41" s="1">
        <v>213.80488543505814</v>
      </c>
      <c r="O41" s="1">
        <v>181.02428615821461</v>
      </c>
      <c r="P41" s="1">
        <v>161.0979295831074</v>
      </c>
      <c r="Q41" s="1">
        <v>143.10375278288294</v>
      </c>
      <c r="R41" s="1">
        <v>149.06122338119496</v>
      </c>
      <c r="S41" s="1">
        <v>130.14387214170901</v>
      </c>
      <c r="T41" s="1">
        <v>49.943004841238562</v>
      </c>
      <c r="U41" s="42">
        <v>1255.8853862097783</v>
      </c>
      <c r="V41" s="1">
        <v>1267.8708363889273</v>
      </c>
      <c r="W41" s="1">
        <v>1145.7307100079959</v>
      </c>
      <c r="X41" s="1">
        <v>1218.2813232055921</v>
      </c>
      <c r="Y41" s="1">
        <v>1104.5441147790712</v>
      </c>
      <c r="Z41" s="1">
        <v>1067.2850921294705</v>
      </c>
      <c r="AA41" s="1">
        <v>1001.89227672136</v>
      </c>
      <c r="AB41" s="1">
        <v>972.9558973570837</v>
      </c>
      <c r="AC41" s="1">
        <v>918.29824832308896</v>
      </c>
      <c r="AD41" s="1">
        <v>908.82879936157508</v>
      </c>
      <c r="AE41" s="1">
        <v>885.0797561155714</v>
      </c>
      <c r="AF41" s="1">
        <v>840.61127611234099</v>
      </c>
      <c r="AG41" s="1">
        <v>741.67784816626204</v>
      </c>
      <c r="AH41" s="231">
        <v>685.66012837977394</v>
      </c>
      <c r="AI41" s="282">
        <v>568.54777452743724</v>
      </c>
      <c r="AJ41" s="282">
        <v>509.70735903902715</v>
      </c>
      <c r="AK41" s="175">
        <v>557.78527208652815</v>
      </c>
    </row>
    <row r="42" spans="1:37" ht="14.4" x14ac:dyDescent="0.3">
      <c r="A42" s="65">
        <v>37</v>
      </c>
      <c r="B42" s="67" t="s">
        <v>84</v>
      </c>
      <c r="C42" s="29" t="s">
        <v>41</v>
      </c>
      <c r="D42" s="42">
        <v>13.4428338536197</v>
      </c>
      <c r="E42" s="1">
        <v>15.263035540014164</v>
      </c>
      <c r="F42" s="1">
        <v>39.715833205429043</v>
      </c>
      <c r="G42" s="1">
        <v>47.898246389068028</v>
      </c>
      <c r="H42" s="1">
        <v>81.528482091481919</v>
      </c>
      <c r="I42" s="1">
        <v>88.847764037743062</v>
      </c>
      <c r="J42" s="1">
        <v>126.15921371466676</v>
      </c>
      <c r="K42" s="1">
        <v>175.13912033458934</v>
      </c>
      <c r="L42" s="1">
        <v>249.34511401094173</v>
      </c>
      <c r="M42" s="1">
        <v>283.80136190760481</v>
      </c>
      <c r="N42" s="1">
        <v>289.78948604604648</v>
      </c>
      <c r="O42" s="1">
        <v>264.50429276626556</v>
      </c>
      <c r="P42" s="1">
        <v>233.81288322574204</v>
      </c>
      <c r="Q42" s="1">
        <v>311.37601471972465</v>
      </c>
      <c r="R42" s="1">
        <v>342.06484639910212</v>
      </c>
      <c r="S42" s="1">
        <v>293.27290374526655</v>
      </c>
      <c r="T42" s="1">
        <v>102.60975626342194</v>
      </c>
      <c r="U42" s="42">
        <v>620.5662686730127</v>
      </c>
      <c r="V42" s="1">
        <v>528.27870360024929</v>
      </c>
      <c r="W42" s="1">
        <v>873.14623001470329</v>
      </c>
      <c r="X42" s="1">
        <v>864.42657178121954</v>
      </c>
      <c r="Y42" s="1">
        <v>962.08949107320518</v>
      </c>
      <c r="Z42" s="1">
        <v>921.7317350188772</v>
      </c>
      <c r="AA42" s="1">
        <v>875.83426892164209</v>
      </c>
      <c r="AB42" s="1">
        <v>924.13127568223092</v>
      </c>
      <c r="AC42" s="1">
        <v>918.95872096102812</v>
      </c>
      <c r="AD42" s="1">
        <v>965.94932357102482</v>
      </c>
      <c r="AE42" s="1">
        <v>921.07155068362806</v>
      </c>
      <c r="AF42" s="1">
        <v>925.47143665874557</v>
      </c>
      <c r="AG42" s="1">
        <v>880.2537941255506</v>
      </c>
      <c r="AH42" s="231">
        <v>1251.8137505761933</v>
      </c>
      <c r="AI42" s="282">
        <v>1181.8919141853962</v>
      </c>
      <c r="AJ42" s="282">
        <v>1126.6911997152145</v>
      </c>
      <c r="AK42" s="175">
        <v>1165.9429444984557</v>
      </c>
    </row>
    <row r="43" spans="1:37" ht="14.4" x14ac:dyDescent="0.3">
      <c r="A43" s="65">
        <v>38</v>
      </c>
      <c r="B43" s="67" t="s">
        <v>84</v>
      </c>
      <c r="C43" s="29" t="s">
        <v>42</v>
      </c>
      <c r="D43" s="42">
        <v>2.889548613349016</v>
      </c>
      <c r="E43" s="1">
        <v>3.7361213697541462</v>
      </c>
      <c r="F43" s="1">
        <v>5.2349289335457634</v>
      </c>
      <c r="G43" s="1">
        <v>4.8124125120305008</v>
      </c>
      <c r="H43" s="1">
        <v>7.9590729776252696</v>
      </c>
      <c r="I43" s="1">
        <v>10.095587954560449</v>
      </c>
      <c r="J43" s="1">
        <v>14.625476419706436</v>
      </c>
      <c r="K43" s="1">
        <v>16.011008678055141</v>
      </c>
      <c r="L43" s="1">
        <v>23.889980120283461</v>
      </c>
      <c r="M43" s="1">
        <v>26.898535438290143</v>
      </c>
      <c r="N43" s="1">
        <v>22.117428448396527</v>
      </c>
      <c r="O43" s="1">
        <v>16.148728416391346</v>
      </c>
      <c r="P43" s="1">
        <v>15.559988925836191</v>
      </c>
      <c r="Q43" s="1">
        <v>14.191033663533663</v>
      </c>
      <c r="R43" s="1">
        <v>15.102996999329758</v>
      </c>
      <c r="S43" s="1">
        <v>32.6563562871277</v>
      </c>
      <c r="T43" s="1">
        <v>10.069202092940156</v>
      </c>
      <c r="U43" s="42">
        <v>166.4122723508186</v>
      </c>
      <c r="V43" s="1">
        <v>168.95962948015745</v>
      </c>
      <c r="W43" s="1">
        <v>239.93264587944196</v>
      </c>
      <c r="X43" s="1">
        <v>151.25575607805001</v>
      </c>
      <c r="Y43" s="1">
        <v>138.65326083060941</v>
      </c>
      <c r="Z43" s="1">
        <v>130.71425941155829</v>
      </c>
      <c r="AA43" s="1">
        <v>133.38380941523965</v>
      </c>
      <c r="AB43" s="1">
        <v>112.65137332003313</v>
      </c>
      <c r="AC43" s="1">
        <v>112.11529008047691</v>
      </c>
      <c r="AD43" s="1">
        <v>113.0387199146118</v>
      </c>
      <c r="AE43" s="1">
        <v>84.644141115240089</v>
      </c>
      <c r="AF43" s="1">
        <v>65.951653811130114</v>
      </c>
      <c r="AG43" s="1">
        <v>63.012260387506778</v>
      </c>
      <c r="AH43" s="231">
        <v>59.234401249332798</v>
      </c>
      <c r="AI43" s="282">
        <v>51.198375824144762</v>
      </c>
      <c r="AJ43" s="282">
        <v>53.455802614781881</v>
      </c>
      <c r="AK43" s="175">
        <v>55.792655361316179</v>
      </c>
    </row>
    <row r="44" spans="1:37" ht="14.4" x14ac:dyDescent="0.3">
      <c r="A44" s="65">
        <v>39</v>
      </c>
      <c r="B44" s="67" t="s">
        <v>84</v>
      </c>
      <c r="C44" s="29" t="s">
        <v>43</v>
      </c>
      <c r="D44" s="42">
        <v>11.8441877865449</v>
      </c>
      <c r="E44" s="1">
        <v>15.268530619904629</v>
      </c>
      <c r="F44" s="1">
        <v>3.967756010795314</v>
      </c>
      <c r="G44" s="1">
        <v>4.4963486986275338</v>
      </c>
      <c r="H44" s="1">
        <v>7.336256371438874</v>
      </c>
      <c r="I44" s="1">
        <v>8.714196600120296</v>
      </c>
      <c r="J44" s="1">
        <v>13.687596730666721</v>
      </c>
      <c r="K44" s="1">
        <v>18.153595921334748</v>
      </c>
      <c r="L44" s="1">
        <v>24.94672369674424</v>
      </c>
      <c r="M44" s="1">
        <v>27.84603009635391</v>
      </c>
      <c r="N44" s="1">
        <v>26.142073352399144</v>
      </c>
      <c r="O44" s="1">
        <v>22.457938176643303</v>
      </c>
      <c r="P44" s="1">
        <v>20.964598945117892</v>
      </c>
      <c r="Q44" s="1">
        <v>18.401821706460304</v>
      </c>
      <c r="R44" s="1">
        <v>21.412043719639712</v>
      </c>
      <c r="S44" s="1">
        <v>17.203192024436518</v>
      </c>
      <c r="T44" s="1">
        <v>7.4311430155785922</v>
      </c>
      <c r="U44" s="42">
        <v>263.36279088243379</v>
      </c>
      <c r="V44" s="1">
        <v>382.86419518253757</v>
      </c>
      <c r="W44" s="1">
        <v>154.40290120745368</v>
      </c>
      <c r="X44" s="1">
        <v>127.39722535897332</v>
      </c>
      <c r="Y44" s="1">
        <v>125.39295363825215</v>
      </c>
      <c r="Z44" s="1">
        <v>121.13611854871098</v>
      </c>
      <c r="AA44" s="1">
        <v>117.48435725362371</v>
      </c>
      <c r="AB44" s="1">
        <v>119.90472876268579</v>
      </c>
      <c r="AC44" s="1">
        <v>111.24171854909939</v>
      </c>
      <c r="AD44" s="1">
        <v>108.70877325476066</v>
      </c>
      <c r="AE44" s="1">
        <v>98.912283234536233</v>
      </c>
      <c r="AF44" s="1">
        <v>96.827456408290885</v>
      </c>
      <c r="AG44" s="1">
        <v>90.054062386833692</v>
      </c>
      <c r="AH44" s="231">
        <v>81.155191298638698</v>
      </c>
      <c r="AI44" s="282">
        <v>72.758397103544695</v>
      </c>
      <c r="AJ44" s="282">
        <v>62.324704491175879</v>
      </c>
      <c r="AK44" s="175">
        <v>72.650389564536596</v>
      </c>
    </row>
    <row r="45" spans="1:37" ht="14.4" x14ac:dyDescent="0.3">
      <c r="A45" s="65">
        <v>40</v>
      </c>
      <c r="B45" s="67" t="s">
        <v>84</v>
      </c>
      <c r="C45" s="29" t="s">
        <v>44</v>
      </c>
      <c r="D45" s="42">
        <v>1104.0909003765739</v>
      </c>
      <c r="E45" s="1">
        <v>787.57077058376262</v>
      </c>
      <c r="F45" s="1">
        <v>531.11843437656546</v>
      </c>
      <c r="G45" s="1">
        <v>978.02439640732223</v>
      </c>
      <c r="H45" s="1">
        <v>1385.7829583435421</v>
      </c>
      <c r="I45" s="1">
        <v>1617.2251053497034</v>
      </c>
      <c r="J45" s="1">
        <v>1120.1147592569494</v>
      </c>
      <c r="K45" s="1">
        <v>1016.7224794354736</v>
      </c>
      <c r="L45" s="1">
        <v>1299.8404437766451</v>
      </c>
      <c r="M45" s="1">
        <v>1381.2852135604478</v>
      </c>
      <c r="N45" s="1">
        <v>1372.137178172128</v>
      </c>
      <c r="O45" s="1">
        <v>983.26976514014484</v>
      </c>
      <c r="P45" s="1">
        <v>995.75555265589378</v>
      </c>
      <c r="Q45" s="1">
        <v>1013.3538597332139</v>
      </c>
      <c r="R45" s="1">
        <v>1025.4732334759929</v>
      </c>
      <c r="S45" s="1">
        <v>1041.1391642927142</v>
      </c>
      <c r="T45" s="1">
        <v>717.18191068791975</v>
      </c>
      <c r="U45" s="42">
        <v>4179.9753815351978</v>
      </c>
      <c r="V45" s="1">
        <v>3967.3510763860386</v>
      </c>
      <c r="W45" s="1">
        <v>4620.1922799354388</v>
      </c>
      <c r="X45" s="1">
        <v>3875.1863731136477</v>
      </c>
      <c r="Y45" s="1">
        <v>3409.1673803828267</v>
      </c>
      <c r="Z45" s="1">
        <v>3041.8381280558524</v>
      </c>
      <c r="AA45" s="1">
        <v>3208.426284158867</v>
      </c>
      <c r="AB45" s="1">
        <v>2395.0746900435206</v>
      </c>
      <c r="AC45" s="1">
        <v>2516.3392695860648</v>
      </c>
      <c r="AD45" s="1">
        <v>2217.2330119816093</v>
      </c>
      <c r="AE45" s="1">
        <v>2176.7483789212242</v>
      </c>
      <c r="AF45" s="1">
        <v>2095.2388252942169</v>
      </c>
      <c r="AG45" s="1">
        <v>2470.0376743849693</v>
      </c>
      <c r="AH45" s="231">
        <v>2365.8272791423815</v>
      </c>
      <c r="AI45" s="282">
        <v>2095.2949869000331</v>
      </c>
      <c r="AJ45" s="282">
        <v>1906.31517180271</v>
      </c>
      <c r="AK45" s="175">
        <v>2260.8977095326572</v>
      </c>
    </row>
    <row r="46" spans="1:37" ht="14.4" x14ac:dyDescent="0.3">
      <c r="A46" s="65">
        <v>41</v>
      </c>
      <c r="B46" s="67" t="s">
        <v>84</v>
      </c>
      <c r="C46" s="29" t="s">
        <v>45</v>
      </c>
      <c r="D46" s="42">
        <v>72.638416256276216</v>
      </c>
      <c r="E46" s="1">
        <v>93.17509400566081</v>
      </c>
      <c r="F46" s="1">
        <v>97.765488322580552</v>
      </c>
      <c r="G46" s="1">
        <v>129.22644486763656</v>
      </c>
      <c r="H46" s="1">
        <v>274.95290156428604</v>
      </c>
      <c r="I46" s="1">
        <v>313.13140817204163</v>
      </c>
      <c r="J46" s="1">
        <v>485.44857310307992</v>
      </c>
      <c r="K46" s="1">
        <v>534.2406739705533</v>
      </c>
      <c r="L46" s="1">
        <v>622.40893417152006</v>
      </c>
      <c r="M46" s="1">
        <v>682.27141607478416</v>
      </c>
      <c r="N46" s="1">
        <v>694.14396851431616</v>
      </c>
      <c r="O46" s="1">
        <v>638.91644542102563</v>
      </c>
      <c r="P46" s="1">
        <v>577.75650259053441</v>
      </c>
      <c r="Q46" s="1">
        <v>413.51528694569697</v>
      </c>
      <c r="R46" s="1">
        <v>454.28665549460175</v>
      </c>
      <c r="S46" s="1">
        <v>418.61279679449819</v>
      </c>
      <c r="T46" s="1">
        <v>168.45701350422331</v>
      </c>
      <c r="U46" s="42">
        <v>4259.289258821691</v>
      </c>
      <c r="V46" s="1">
        <v>3991.8176038638103</v>
      </c>
      <c r="W46" s="1">
        <v>3921.1694977717616</v>
      </c>
      <c r="X46" s="1">
        <v>3995.7555498162342</v>
      </c>
      <c r="Y46" s="1">
        <v>3604.7445326124648</v>
      </c>
      <c r="Z46" s="1">
        <v>3534.9756049425278</v>
      </c>
      <c r="AA46" s="1">
        <v>3451.9997086809599</v>
      </c>
      <c r="AB46" s="1">
        <v>3011.9814508054387</v>
      </c>
      <c r="AC46" s="1">
        <v>2807.1177404974369</v>
      </c>
      <c r="AD46" s="1">
        <v>2712.2866749433974</v>
      </c>
      <c r="AE46" s="1">
        <v>2572.116397315639</v>
      </c>
      <c r="AF46" s="1">
        <v>2608.4112377126121</v>
      </c>
      <c r="AG46" s="1">
        <v>2359.4037044420529</v>
      </c>
      <c r="AH46" s="231">
        <v>1777.9616815135109</v>
      </c>
      <c r="AI46" s="282">
        <v>1534.3542993431943</v>
      </c>
      <c r="AJ46" s="282">
        <v>1450.1820315967871</v>
      </c>
      <c r="AK46" s="175">
        <v>1671.8871109584388</v>
      </c>
    </row>
    <row r="47" spans="1:37" ht="14.4" x14ac:dyDescent="0.3">
      <c r="A47" s="65">
        <v>42</v>
      </c>
      <c r="B47" s="67" t="s">
        <v>84</v>
      </c>
      <c r="C47" s="29" t="s">
        <v>46</v>
      </c>
      <c r="D47" s="42">
        <v>44.189753740557023</v>
      </c>
      <c r="E47" s="1">
        <v>57.416970028458991</v>
      </c>
      <c r="F47" s="1">
        <v>68.003458681918701</v>
      </c>
      <c r="G47" s="1">
        <v>83.15769258776254</v>
      </c>
      <c r="H47" s="1">
        <v>114.59351936757055</v>
      </c>
      <c r="I47" s="1">
        <v>155.46677213554003</v>
      </c>
      <c r="J47" s="1">
        <v>226.08412639114266</v>
      </c>
      <c r="K47" s="1">
        <v>299.80471848705014</v>
      </c>
      <c r="L47" s="1">
        <v>414.89670840818218</v>
      </c>
      <c r="M47" s="1">
        <v>477.67250779928111</v>
      </c>
      <c r="N47" s="1">
        <v>558.39599547394005</v>
      </c>
      <c r="O47" s="1">
        <v>572.80988254398505</v>
      </c>
      <c r="P47" s="1">
        <v>530.70249205275923</v>
      </c>
      <c r="Q47" s="1">
        <v>530.5787442943905</v>
      </c>
      <c r="R47" s="1">
        <v>564.35679191271538</v>
      </c>
      <c r="S47" s="1">
        <v>623.02641126268077</v>
      </c>
      <c r="T47" s="1">
        <v>236.41349181843273</v>
      </c>
      <c r="U47" s="42">
        <v>2130.8798109059385</v>
      </c>
      <c r="V47" s="1">
        <v>2121.6111481914136</v>
      </c>
      <c r="W47" s="1">
        <v>2120.943819790793</v>
      </c>
      <c r="X47" s="1">
        <v>2121.3160213099814</v>
      </c>
      <c r="Y47" s="1">
        <v>2000.1740200567208</v>
      </c>
      <c r="Z47" s="1">
        <v>1960.7258963797378</v>
      </c>
      <c r="AA47" s="1">
        <v>1871.3598409520473</v>
      </c>
      <c r="AB47" s="1">
        <v>1874.8084652209384</v>
      </c>
      <c r="AC47" s="1">
        <v>1782.2579283940661</v>
      </c>
      <c r="AD47" s="1">
        <v>1779.030038616889</v>
      </c>
      <c r="AE47" s="1">
        <v>1770.7453582562844</v>
      </c>
      <c r="AF47" s="1">
        <v>1766.7773694445136</v>
      </c>
      <c r="AG47" s="1">
        <v>1675.4338976355793</v>
      </c>
      <c r="AH47" s="231">
        <v>1589.0223675361135</v>
      </c>
      <c r="AI47" s="282">
        <v>1386.3161261026639</v>
      </c>
      <c r="AJ47" s="282">
        <v>1355.0777783742005</v>
      </c>
      <c r="AK47" s="175">
        <v>1692.1730339272012</v>
      </c>
    </row>
    <row r="48" spans="1:37" ht="14.4" x14ac:dyDescent="0.3">
      <c r="A48" s="65">
        <v>43</v>
      </c>
      <c r="B48" s="67" t="s">
        <v>84</v>
      </c>
      <c r="C48" s="29" t="s">
        <v>47</v>
      </c>
      <c r="D48" s="42">
        <v>19.465690586283312</v>
      </c>
      <c r="E48" s="1">
        <v>24.848771549530952</v>
      </c>
      <c r="F48" s="1">
        <v>33.365273273900335</v>
      </c>
      <c r="G48" s="1">
        <v>38.294597299505263</v>
      </c>
      <c r="H48" s="1">
        <v>48.050174978172052</v>
      </c>
      <c r="I48" s="1">
        <v>85.347000905493488</v>
      </c>
      <c r="J48" s="1">
        <v>114.41992017451973</v>
      </c>
      <c r="K48" s="1">
        <v>134.97592348635703</v>
      </c>
      <c r="L48" s="1">
        <v>167.02215117443552</v>
      </c>
      <c r="M48" s="1">
        <v>192.95805940008526</v>
      </c>
      <c r="N48" s="1">
        <v>238.65632339604718</v>
      </c>
      <c r="O48" s="1">
        <v>193.84478170267906</v>
      </c>
      <c r="P48" s="1">
        <v>195.81955939984761</v>
      </c>
      <c r="Q48" s="1">
        <v>209.5072031323279</v>
      </c>
      <c r="R48" s="1">
        <v>232.44031018149479</v>
      </c>
      <c r="S48" s="1">
        <v>209.59200748403228</v>
      </c>
      <c r="T48" s="1">
        <v>97.711865430717012</v>
      </c>
      <c r="U48" s="42">
        <v>1231.5328072695922</v>
      </c>
      <c r="V48" s="1">
        <v>1226.7528966946743</v>
      </c>
      <c r="W48" s="1">
        <v>1183.2788575845689</v>
      </c>
      <c r="X48" s="1">
        <v>1202.2465609057601</v>
      </c>
      <c r="Y48" s="1">
        <v>1109.8826795182329</v>
      </c>
      <c r="Z48" s="1">
        <v>1063.0100067402127</v>
      </c>
      <c r="AA48" s="1">
        <v>1034.2205442097604</v>
      </c>
      <c r="AB48" s="1">
        <v>1020.1249217866306</v>
      </c>
      <c r="AC48" s="1">
        <v>963.1251515006818</v>
      </c>
      <c r="AD48" s="1">
        <v>934.5192983594111</v>
      </c>
      <c r="AE48" s="1">
        <v>907.56837245726319</v>
      </c>
      <c r="AF48" s="1">
        <v>884.41974663804524</v>
      </c>
      <c r="AG48" s="1">
        <v>809.930376118602</v>
      </c>
      <c r="AH48" s="231">
        <v>781.72062966647388</v>
      </c>
      <c r="AI48" s="282">
        <v>673.53328736246215</v>
      </c>
      <c r="AJ48" s="282">
        <v>641.54454523966501</v>
      </c>
      <c r="AK48" s="175">
        <v>773.56285333984772</v>
      </c>
    </row>
    <row r="49" spans="1:37" ht="14.4" x14ac:dyDescent="0.3">
      <c r="A49" s="65">
        <v>44</v>
      </c>
      <c r="B49" s="67" t="s">
        <v>84</v>
      </c>
      <c r="C49" s="29" t="s">
        <v>48</v>
      </c>
      <c r="D49" s="42">
        <v>94.274688423071595</v>
      </c>
      <c r="E49" s="1">
        <v>131.11090802258539</v>
      </c>
      <c r="F49" s="1">
        <v>152.33154249257336</v>
      </c>
      <c r="G49" s="1">
        <v>208.41868528108719</v>
      </c>
      <c r="H49" s="1">
        <v>270.0001840419705</v>
      </c>
      <c r="I49" s="1">
        <v>401.44932358938502</v>
      </c>
      <c r="J49" s="1">
        <v>481.61397505855984</v>
      </c>
      <c r="K49" s="1">
        <v>636.53951354409617</v>
      </c>
      <c r="L49" s="1">
        <v>979.89159288794917</v>
      </c>
      <c r="M49" s="1">
        <v>1028.5247083571896</v>
      </c>
      <c r="N49" s="1">
        <v>1117.7094371171088</v>
      </c>
      <c r="O49" s="1">
        <v>1153.8733169513837</v>
      </c>
      <c r="P49" s="1">
        <v>1076.7851235484336</v>
      </c>
      <c r="Q49" s="1">
        <v>1083.9083338418338</v>
      </c>
      <c r="R49" s="1">
        <v>1484.7669614451449</v>
      </c>
      <c r="S49" s="1">
        <v>1171.1224398329152</v>
      </c>
      <c r="T49" s="1">
        <v>473.16946626565959</v>
      </c>
      <c r="U49" s="42">
        <v>2907.9601595176468</v>
      </c>
      <c r="V49" s="1">
        <v>3225.6711419251988</v>
      </c>
      <c r="W49" s="1">
        <v>3536.6061356911355</v>
      </c>
      <c r="X49" s="1">
        <v>3616.6386290493679</v>
      </c>
      <c r="Y49" s="1">
        <v>3445.0008238943792</v>
      </c>
      <c r="Z49" s="1">
        <v>3902.3835421458461</v>
      </c>
      <c r="AA49" s="1">
        <v>3187.44569980593</v>
      </c>
      <c r="AB49" s="1">
        <v>3323.999849776922</v>
      </c>
      <c r="AC49" s="1">
        <v>3340.4050906501079</v>
      </c>
      <c r="AD49" s="1">
        <v>3242.4913508940585</v>
      </c>
      <c r="AE49" s="1">
        <v>3473.4977330639258</v>
      </c>
      <c r="AF49" s="1">
        <v>3633.8141141748642</v>
      </c>
      <c r="AG49" s="1">
        <v>3346.8871063114489</v>
      </c>
      <c r="AH49" s="231">
        <v>3472.38438716378</v>
      </c>
      <c r="AI49" s="282">
        <v>3288.9463247220078</v>
      </c>
      <c r="AJ49" s="282">
        <v>3217.1970517544291</v>
      </c>
      <c r="AK49" s="175">
        <v>3950.6521386870509</v>
      </c>
    </row>
    <row r="50" spans="1:37" ht="14.4" x14ac:dyDescent="0.3">
      <c r="A50" s="65">
        <v>45</v>
      </c>
      <c r="B50" s="67" t="s">
        <v>84</v>
      </c>
      <c r="C50" s="29" t="s">
        <v>49</v>
      </c>
      <c r="D50" s="42">
        <v>72.313927392950646</v>
      </c>
      <c r="E50" s="1">
        <v>177.61766263446651</v>
      </c>
      <c r="F50" s="1">
        <v>125.81290318917642</v>
      </c>
      <c r="G50" s="1">
        <v>167.70841729196542</v>
      </c>
      <c r="H50" s="1">
        <v>226.79861562545457</v>
      </c>
      <c r="I50" s="1">
        <v>316.7644065475194</v>
      </c>
      <c r="J50" s="1">
        <v>448.04749909690287</v>
      </c>
      <c r="K50" s="1">
        <v>625.26031891752052</v>
      </c>
      <c r="L50" s="1">
        <v>862.97564812436326</v>
      </c>
      <c r="M50" s="1">
        <v>1026.7300012364569</v>
      </c>
      <c r="N50" s="1">
        <v>1121.3144439997138</v>
      </c>
      <c r="O50" s="1">
        <v>1072.4917644650811</v>
      </c>
      <c r="P50" s="1">
        <v>1039.1501219115519</v>
      </c>
      <c r="Q50" s="1">
        <v>1117.7310825179629</v>
      </c>
      <c r="R50" s="1">
        <v>1336.8336249594668</v>
      </c>
      <c r="S50" s="1">
        <v>1270.9496339096881</v>
      </c>
      <c r="T50" s="1">
        <v>601.11260010488718</v>
      </c>
      <c r="U50" s="42">
        <v>3117.6996723350935</v>
      </c>
      <c r="V50" s="1">
        <v>3032.5608754685204</v>
      </c>
      <c r="W50" s="1">
        <v>3419.8896997394586</v>
      </c>
      <c r="X50" s="1">
        <v>3606.7538467817571</v>
      </c>
      <c r="Y50" s="1">
        <v>3354.8981831619599</v>
      </c>
      <c r="Z50" s="1">
        <v>3388.0610233257789</v>
      </c>
      <c r="AA50" s="1">
        <v>3217.1448171227053</v>
      </c>
      <c r="AB50" s="1">
        <v>3212.9339265523663</v>
      </c>
      <c r="AC50" s="1">
        <v>3024.6278145173806</v>
      </c>
      <c r="AD50" s="1">
        <v>3007.6499309397013</v>
      </c>
      <c r="AE50" s="1">
        <v>2985.4808819862947</v>
      </c>
      <c r="AF50" s="1">
        <v>3015.8905447515072</v>
      </c>
      <c r="AG50" s="1">
        <v>2945.3304549968489</v>
      </c>
      <c r="AH50" s="231">
        <v>2972.9662849870324</v>
      </c>
      <c r="AI50" s="282">
        <v>2682.4352726286443</v>
      </c>
      <c r="AJ50" s="282">
        <v>2688.6112143605988</v>
      </c>
      <c r="AK50" s="175">
        <v>3534.7820490645254</v>
      </c>
    </row>
    <row r="51" spans="1:37" ht="14.4" x14ac:dyDescent="0.3">
      <c r="A51" s="65">
        <v>46</v>
      </c>
      <c r="B51" s="67" t="s">
        <v>84</v>
      </c>
      <c r="C51" s="29" t="s">
        <v>50</v>
      </c>
      <c r="D51" s="42">
        <v>13.503385516673141</v>
      </c>
      <c r="E51" s="1">
        <v>18.837255560900054</v>
      </c>
      <c r="F51" s="1">
        <v>22.432108836996047</v>
      </c>
      <c r="G51" s="1">
        <v>29.289187203791037</v>
      </c>
      <c r="H51" s="1">
        <v>44.403077132085947</v>
      </c>
      <c r="I51" s="1">
        <v>64.227270231007822</v>
      </c>
      <c r="J51" s="1">
        <v>94.742243408963446</v>
      </c>
      <c r="K51" s="1">
        <v>125.24672721242354</v>
      </c>
      <c r="L51" s="1">
        <v>163.0706564189293</v>
      </c>
      <c r="M51" s="1">
        <v>191.17044090783128</v>
      </c>
      <c r="N51" s="1">
        <v>206.88845204346805</v>
      </c>
      <c r="O51" s="1">
        <v>198.56077356827251</v>
      </c>
      <c r="P51" s="1">
        <v>193.82350718086067</v>
      </c>
      <c r="Q51" s="1">
        <v>227.84170714171285</v>
      </c>
      <c r="R51" s="1">
        <v>247.12742622720594</v>
      </c>
      <c r="S51" s="1">
        <v>222.23916535027212</v>
      </c>
      <c r="T51" s="1">
        <v>110.97903166751756</v>
      </c>
      <c r="U51" s="42">
        <v>970.03687200698425</v>
      </c>
      <c r="V51" s="1">
        <v>983.12501924983167</v>
      </c>
      <c r="W51" s="1">
        <v>1016.4479321321762</v>
      </c>
      <c r="X51" s="1">
        <v>983.09428701589502</v>
      </c>
      <c r="Y51" s="1">
        <v>931.20616016743929</v>
      </c>
      <c r="Z51" s="1">
        <v>926.86130305393147</v>
      </c>
      <c r="AA51" s="1">
        <v>912.08667811331259</v>
      </c>
      <c r="AB51" s="1">
        <v>875.22979675159354</v>
      </c>
      <c r="AC51" s="1">
        <v>822.18427546546638</v>
      </c>
      <c r="AD51" s="1">
        <v>806.18138650877756</v>
      </c>
      <c r="AE51" s="1">
        <v>798.68844182763769</v>
      </c>
      <c r="AF51" s="1">
        <v>801.7627796814055</v>
      </c>
      <c r="AG51" s="1">
        <v>745.31428123017804</v>
      </c>
      <c r="AH51" s="231">
        <v>741.29384173130984</v>
      </c>
      <c r="AI51" s="282">
        <v>657.69712725454769</v>
      </c>
      <c r="AJ51" s="282">
        <v>634.79673125608588</v>
      </c>
      <c r="AK51" s="175">
        <v>758.4769078351402</v>
      </c>
    </row>
    <row r="52" spans="1:37" ht="14.4" x14ac:dyDescent="0.3">
      <c r="A52" s="65">
        <v>47</v>
      </c>
      <c r="B52" s="67" t="s">
        <v>84</v>
      </c>
      <c r="C52" s="29" t="s">
        <v>51</v>
      </c>
      <c r="D52" s="42">
        <v>9.9568093098909092</v>
      </c>
      <c r="E52" s="1">
        <v>13.532075193845579</v>
      </c>
      <c r="F52" s="1">
        <v>17.299316065148886</v>
      </c>
      <c r="G52" s="1">
        <v>23.008751951826142</v>
      </c>
      <c r="H52" s="1">
        <v>31.436385992593728</v>
      </c>
      <c r="I52" s="1">
        <v>40.799370436512405</v>
      </c>
      <c r="J52" s="1">
        <v>59.401927010485032</v>
      </c>
      <c r="K52" s="1">
        <v>78.413439661689679</v>
      </c>
      <c r="L52" s="1">
        <v>110.70490473234419</v>
      </c>
      <c r="M52" s="1">
        <v>123.73130251719766</v>
      </c>
      <c r="N52" s="1">
        <v>130.47009610513979</v>
      </c>
      <c r="O52" s="1">
        <v>116.22243396317471</v>
      </c>
      <c r="P52" s="1">
        <v>111.84942178240601</v>
      </c>
      <c r="Q52" s="1">
        <v>126.35769726197194</v>
      </c>
      <c r="R52" s="1">
        <v>130.27270150137829</v>
      </c>
      <c r="S52" s="1">
        <v>121.79192046134496</v>
      </c>
      <c r="T52" s="1">
        <v>52.418251235927208</v>
      </c>
      <c r="U52" s="42">
        <v>787.09726913756401</v>
      </c>
      <c r="V52" s="1">
        <v>793.55934422003179</v>
      </c>
      <c r="W52" s="1">
        <v>746.4490534045085</v>
      </c>
      <c r="X52" s="1">
        <v>765.17039305801643</v>
      </c>
      <c r="Y52" s="1">
        <v>742.533152684573</v>
      </c>
      <c r="Z52" s="1">
        <v>710.51804435273073</v>
      </c>
      <c r="AA52" s="1">
        <v>677.13576612403949</v>
      </c>
      <c r="AB52" s="1">
        <v>665.58359273379415</v>
      </c>
      <c r="AC52" s="1">
        <v>647.40399306440895</v>
      </c>
      <c r="AD52" s="1">
        <v>629.49614527338144</v>
      </c>
      <c r="AE52" s="1">
        <v>593.69048475635896</v>
      </c>
      <c r="AF52" s="1">
        <v>571.06253457097773</v>
      </c>
      <c r="AG52" s="1">
        <v>526.00163733824343</v>
      </c>
      <c r="AH52" s="231">
        <v>507.15656876771561</v>
      </c>
      <c r="AI52" s="282">
        <v>431.68483544508149</v>
      </c>
      <c r="AJ52" s="282">
        <v>411.19437440066224</v>
      </c>
      <c r="AK52" s="175">
        <v>473.9785845210896</v>
      </c>
    </row>
    <row r="53" spans="1:37" ht="14.4" x14ac:dyDescent="0.3">
      <c r="A53" s="65">
        <v>48</v>
      </c>
      <c r="B53" s="67" t="s">
        <v>84</v>
      </c>
      <c r="C53" s="29" t="s">
        <v>52</v>
      </c>
      <c r="D53" s="42">
        <v>7.6565089005467142</v>
      </c>
      <c r="E53" s="1">
        <v>9.9298896596177606</v>
      </c>
      <c r="F53" s="1">
        <v>13.142246471762981</v>
      </c>
      <c r="G53" s="1">
        <v>16.507830829485457</v>
      </c>
      <c r="H53" s="1">
        <v>21.623598058156723</v>
      </c>
      <c r="I53" s="1">
        <v>29.286472329266282</v>
      </c>
      <c r="J53" s="1">
        <v>75.793655177327537</v>
      </c>
      <c r="K53" s="1">
        <v>70.430369863206835</v>
      </c>
      <c r="L53" s="1">
        <v>101.26495524394831</v>
      </c>
      <c r="M53" s="1">
        <v>105.8868719952745</v>
      </c>
      <c r="N53" s="1">
        <v>112.05419555314721</v>
      </c>
      <c r="O53" s="1">
        <v>92.029652905353089</v>
      </c>
      <c r="P53" s="1">
        <v>88.769483540632095</v>
      </c>
      <c r="Q53" s="1">
        <v>97.924608291314698</v>
      </c>
      <c r="R53" s="1">
        <v>104.82577299126443</v>
      </c>
      <c r="S53" s="1">
        <v>99.912711594028252</v>
      </c>
      <c r="T53" s="1">
        <v>44.862625348142842</v>
      </c>
      <c r="U53" s="42">
        <v>396.81591904980144</v>
      </c>
      <c r="V53" s="1">
        <v>408.62431811499317</v>
      </c>
      <c r="W53" s="1">
        <v>435.28622771215367</v>
      </c>
      <c r="X53" s="1">
        <v>457.28940510414861</v>
      </c>
      <c r="Y53" s="1">
        <v>438.13105810331075</v>
      </c>
      <c r="Z53" s="1">
        <v>442.64482554653245</v>
      </c>
      <c r="AA53" s="1">
        <v>439.43450647081329</v>
      </c>
      <c r="AB53" s="1">
        <v>458.6059025629844</v>
      </c>
      <c r="AC53" s="1">
        <v>469.10249283461104</v>
      </c>
      <c r="AD53" s="1">
        <v>445.67962060268621</v>
      </c>
      <c r="AE53" s="1">
        <v>424.86950959200436</v>
      </c>
      <c r="AF53" s="1">
        <v>397.15395929721672</v>
      </c>
      <c r="AG53" s="1">
        <v>371.58948395953371</v>
      </c>
      <c r="AH53" s="231">
        <v>368.81399331504326</v>
      </c>
      <c r="AI53" s="282">
        <v>324.84810591569277</v>
      </c>
      <c r="AJ53" s="282">
        <v>322.96259396987466</v>
      </c>
      <c r="AK53" s="175">
        <v>388.90094111738938</v>
      </c>
    </row>
    <row r="54" spans="1:37" ht="14.4" x14ac:dyDescent="0.3">
      <c r="A54" s="65">
        <v>49</v>
      </c>
      <c r="B54" s="67" t="s">
        <v>84</v>
      </c>
      <c r="C54" s="29" t="s">
        <v>53</v>
      </c>
      <c r="D54" s="42">
        <v>115.24678491156632</v>
      </c>
      <c r="E54" s="1">
        <v>55.155987034091559</v>
      </c>
      <c r="F54" s="1">
        <v>297.13984162286516</v>
      </c>
      <c r="G54" s="1">
        <v>77.83225822156767</v>
      </c>
      <c r="H54" s="1">
        <v>109.12500652558705</v>
      </c>
      <c r="I54" s="1">
        <v>147.32858964431881</v>
      </c>
      <c r="J54" s="1">
        <v>288.54034719889637</v>
      </c>
      <c r="K54" s="1">
        <v>281.68820431128404</v>
      </c>
      <c r="L54" s="1">
        <v>396.97298267385827</v>
      </c>
      <c r="M54" s="1">
        <v>473.4644470307137</v>
      </c>
      <c r="N54" s="1">
        <v>519.79165774065359</v>
      </c>
      <c r="O54" s="1">
        <v>472.69153380240027</v>
      </c>
      <c r="P54" s="1">
        <v>467.30659715931228</v>
      </c>
      <c r="Q54" s="1">
        <v>513.77296520080461</v>
      </c>
      <c r="R54" s="1">
        <v>641.4981395708395</v>
      </c>
      <c r="S54" s="1">
        <v>632.91284191551017</v>
      </c>
      <c r="T54" s="1">
        <v>216.59966483671542</v>
      </c>
      <c r="U54" s="42">
        <v>2003.9358676048944</v>
      </c>
      <c r="V54" s="1">
        <v>2010.3800204574361</v>
      </c>
      <c r="W54" s="1">
        <v>2053.5520988508838</v>
      </c>
      <c r="X54" s="1">
        <v>2144.6001224783154</v>
      </c>
      <c r="Y54" s="1">
        <v>2038.1461726191785</v>
      </c>
      <c r="Z54" s="1">
        <v>1993.6905936835158</v>
      </c>
      <c r="AA54" s="1">
        <v>1946.3908540180416</v>
      </c>
      <c r="AB54" s="1">
        <v>1944.6121375595358</v>
      </c>
      <c r="AC54" s="1">
        <v>1835.3167774508233</v>
      </c>
      <c r="AD54" s="1">
        <v>1819.3817688355616</v>
      </c>
      <c r="AE54" s="1">
        <v>1717.4634752611141</v>
      </c>
      <c r="AF54" s="1">
        <v>1744.7971884813796</v>
      </c>
      <c r="AG54" s="1">
        <v>1638.4286921160535</v>
      </c>
      <c r="AH54" s="231">
        <v>1646.8803028099192</v>
      </c>
      <c r="AI54" s="282">
        <v>1540.7745184164494</v>
      </c>
      <c r="AJ54" s="282">
        <v>1652.783093742082</v>
      </c>
      <c r="AK54" s="175">
        <v>1891.9058298822329</v>
      </c>
    </row>
    <row r="55" spans="1:37" ht="14.4" x14ac:dyDescent="0.3">
      <c r="A55" s="65">
        <v>50</v>
      </c>
      <c r="B55" s="67" t="s">
        <v>84</v>
      </c>
      <c r="C55" s="29" t="s">
        <v>54</v>
      </c>
      <c r="D55" s="42">
        <v>18.400938998344195</v>
      </c>
      <c r="E55" s="1">
        <v>24.691976593804743</v>
      </c>
      <c r="F55" s="1">
        <v>28.79264824638518</v>
      </c>
      <c r="G55" s="1">
        <v>38.806473731972865</v>
      </c>
      <c r="H55" s="1">
        <v>56.123433902717657</v>
      </c>
      <c r="I55" s="1">
        <v>81.744040804756239</v>
      </c>
      <c r="J55" s="1">
        <v>117.46264600158609</v>
      </c>
      <c r="K55" s="1">
        <v>142.83898806586393</v>
      </c>
      <c r="L55" s="1">
        <v>202.80666407463849</v>
      </c>
      <c r="M55" s="1">
        <v>234.46642602527743</v>
      </c>
      <c r="N55" s="1">
        <v>260.05135514918203</v>
      </c>
      <c r="O55" s="1">
        <v>239.57808787227464</v>
      </c>
      <c r="P55" s="1">
        <v>255.54199393957907</v>
      </c>
      <c r="Q55" s="1">
        <v>272.22210975097772</v>
      </c>
      <c r="R55" s="1">
        <v>344.39227701429326</v>
      </c>
      <c r="S55" s="1">
        <v>284.74971222097946</v>
      </c>
      <c r="T55" s="1">
        <v>111.26095421858572</v>
      </c>
      <c r="U55" s="42">
        <v>1858.8220892739707</v>
      </c>
      <c r="V55" s="1">
        <v>1779.655798108603</v>
      </c>
      <c r="W55" s="1">
        <v>1931.3368112635048</v>
      </c>
      <c r="X55" s="1">
        <v>2005.851301093132</v>
      </c>
      <c r="Y55" s="1">
        <v>1753.4915213189581</v>
      </c>
      <c r="Z55" s="1">
        <v>1684.3078973196109</v>
      </c>
      <c r="AA55" s="1">
        <v>1688.5963988379342</v>
      </c>
      <c r="AB55" s="1">
        <v>1335.3233437725969</v>
      </c>
      <c r="AC55" s="1">
        <v>1292.1648339419467</v>
      </c>
      <c r="AD55" s="1">
        <v>1255.7150237977105</v>
      </c>
      <c r="AE55" s="1">
        <v>1201.7826348283731</v>
      </c>
      <c r="AF55" s="1">
        <v>1166.6277916134968</v>
      </c>
      <c r="AG55" s="1">
        <v>1117.0429245891014</v>
      </c>
      <c r="AH55" s="231">
        <v>1090.2008475756095</v>
      </c>
      <c r="AI55" s="282">
        <v>967.75516935456938</v>
      </c>
      <c r="AJ55" s="282">
        <v>927.42129020531559</v>
      </c>
      <c r="AK55" s="175">
        <v>1123.1303493182693</v>
      </c>
    </row>
    <row r="56" spans="1:37" ht="14.4" x14ac:dyDescent="0.3">
      <c r="A56" s="65">
        <v>51</v>
      </c>
      <c r="B56" s="67" t="s">
        <v>84</v>
      </c>
      <c r="C56" s="29" t="s">
        <v>55</v>
      </c>
      <c r="D56" s="42">
        <v>0</v>
      </c>
      <c r="E56" s="1">
        <v>1.38788370591235E-3</v>
      </c>
      <c r="F56" s="1">
        <v>2.72608052355558E-3</v>
      </c>
      <c r="G56" s="1">
        <v>0</v>
      </c>
      <c r="H56" s="1">
        <v>0</v>
      </c>
      <c r="I56" s="1">
        <v>5.6867679612016702E-4</v>
      </c>
      <c r="J56" s="1">
        <v>7.4491377666142103E-3</v>
      </c>
      <c r="K56" s="1">
        <v>2.55682343274224E-2</v>
      </c>
      <c r="L56" s="1">
        <v>3.4418778001082499E-2</v>
      </c>
      <c r="M56" s="1">
        <v>6.6975180391782199E-2</v>
      </c>
      <c r="N56" s="1">
        <v>6.5563244039535604E-2</v>
      </c>
      <c r="O56" s="1">
        <v>0.75415715973578101</v>
      </c>
      <c r="P56" s="1">
        <v>0.73807025017169003</v>
      </c>
      <c r="Q56" s="1">
        <v>0.75300601163715597</v>
      </c>
      <c r="R56" s="1">
        <v>0.80028911381040602</v>
      </c>
      <c r="S56" s="1">
        <v>0.885890274301249</v>
      </c>
      <c r="T56" s="1">
        <v>0.30096339626444302</v>
      </c>
      <c r="U56" s="42">
        <v>0.25321635238090145</v>
      </c>
      <c r="V56" s="1">
        <v>0.31307508292911007</v>
      </c>
      <c r="W56" s="1">
        <v>0.34634909543133163</v>
      </c>
      <c r="X56" s="1">
        <v>7.8103450886542386E-2</v>
      </c>
      <c r="Y56" s="1">
        <v>7.0998276500912574E-2</v>
      </c>
      <c r="Z56" s="1">
        <v>9.775032206871416E-2</v>
      </c>
      <c r="AA56" s="1">
        <v>0.12784181289613883</v>
      </c>
      <c r="AB56" s="1">
        <v>0.25663245302453219</v>
      </c>
      <c r="AC56" s="1">
        <v>0.33402300150238884</v>
      </c>
      <c r="AD56" s="1">
        <v>0.39848591779729403</v>
      </c>
      <c r="AE56" s="1">
        <v>0.43386757079288901</v>
      </c>
      <c r="AF56" s="1">
        <v>4.8222121642225098</v>
      </c>
      <c r="AG56" s="1">
        <v>4.29366940741048</v>
      </c>
      <c r="AH56" s="231">
        <v>3.9741046859824305</v>
      </c>
      <c r="AI56" s="282">
        <v>3.65311940150597</v>
      </c>
      <c r="AJ56" s="282">
        <v>3.9393901727335701</v>
      </c>
      <c r="AK56" s="175">
        <v>4.4856988511401701</v>
      </c>
    </row>
    <row r="57" spans="1:37" ht="14.4" x14ac:dyDescent="0.3">
      <c r="A57" s="65">
        <v>52</v>
      </c>
      <c r="B57" s="67" t="s">
        <v>73</v>
      </c>
      <c r="C57" s="29" t="s">
        <v>56</v>
      </c>
      <c r="D57" s="42">
        <v>1171.5247302685311</v>
      </c>
      <c r="E57" s="1">
        <v>2043.9045621815603</v>
      </c>
      <c r="F57" s="1">
        <v>1760.1387745747552</v>
      </c>
      <c r="G57" s="1">
        <v>1940.5295350673905</v>
      </c>
      <c r="H57" s="1">
        <v>1963.0721437884558</v>
      </c>
      <c r="I57" s="1">
        <v>1913.4511780233668</v>
      </c>
      <c r="J57" s="1">
        <v>1525.2380508652222</v>
      </c>
      <c r="K57" s="1">
        <v>1862.8745597182722</v>
      </c>
      <c r="L57" s="1">
        <v>2636.535136650215</v>
      </c>
      <c r="M57" s="1">
        <v>2841.5234161928029</v>
      </c>
      <c r="N57" s="1">
        <v>2880.884610702115</v>
      </c>
      <c r="O57" s="1">
        <v>2221.9498743550312</v>
      </c>
      <c r="P57" s="1">
        <v>2209.2140985767724</v>
      </c>
      <c r="Q57" s="1">
        <v>2322.3927702235478</v>
      </c>
      <c r="R57" s="1">
        <v>2233.4832125053849</v>
      </c>
      <c r="S57" s="1">
        <v>2319.2287734796973</v>
      </c>
      <c r="T57" s="1">
        <v>1812.5882002388689</v>
      </c>
      <c r="U57" s="42">
        <v>7795.5575816080873</v>
      </c>
      <c r="V57" s="1">
        <v>7423.6828494864003</v>
      </c>
      <c r="W57" s="1">
        <v>7730.6688059787093</v>
      </c>
      <c r="X57" s="1">
        <v>6775.4342439382553</v>
      </c>
      <c r="Y57" s="1">
        <v>6894.4101116279462</v>
      </c>
      <c r="Z57" s="1">
        <v>6008.8997071634076</v>
      </c>
      <c r="AA57" s="1">
        <v>5658.6777812730252</v>
      </c>
      <c r="AB57" s="1">
        <v>5538.0973421671952</v>
      </c>
      <c r="AC57" s="1">
        <v>5386.4118060999526</v>
      </c>
      <c r="AD57" s="1">
        <v>5070.2985557496495</v>
      </c>
      <c r="AE57" s="1">
        <v>4885.3579216247408</v>
      </c>
      <c r="AF57" s="1">
        <v>5460.5337837764901</v>
      </c>
      <c r="AG57" s="1">
        <v>5250.2000167731585</v>
      </c>
      <c r="AH57" s="231">
        <v>5067.889134473854</v>
      </c>
      <c r="AI57" s="282">
        <v>4438.0905180181435</v>
      </c>
      <c r="AJ57" s="282">
        <v>4344.8313846297287</v>
      </c>
      <c r="AK57" s="175">
        <v>5058.4539098451933</v>
      </c>
    </row>
    <row r="58" spans="1:37" ht="14.4" x14ac:dyDescent="0.3">
      <c r="A58" s="65">
        <v>53</v>
      </c>
      <c r="B58" s="67" t="s">
        <v>74</v>
      </c>
      <c r="C58" s="29" t="s">
        <v>57</v>
      </c>
      <c r="D58" s="42">
        <v>9.1419868722823914</v>
      </c>
      <c r="E58" s="1">
        <v>10.705929902028339</v>
      </c>
      <c r="F58" s="1">
        <v>17.23031715885665</v>
      </c>
      <c r="G58" s="1">
        <v>18.514489855813</v>
      </c>
      <c r="H58" s="1">
        <v>23.004543681871528</v>
      </c>
      <c r="I58" s="1">
        <v>27.865290360376211</v>
      </c>
      <c r="J58" s="1">
        <v>38.780182011429403</v>
      </c>
      <c r="K58" s="1">
        <v>50.83346712289142</v>
      </c>
      <c r="L58" s="1">
        <v>68.14443067462696</v>
      </c>
      <c r="M58" s="1">
        <v>77.500462914389104</v>
      </c>
      <c r="N58" s="1">
        <v>81.751411705944363</v>
      </c>
      <c r="O58" s="1">
        <v>80.204543568711827</v>
      </c>
      <c r="P58" s="1">
        <v>76.289088746197308</v>
      </c>
      <c r="Q58" s="1">
        <v>74.175448742600921</v>
      </c>
      <c r="R58" s="1">
        <v>86.286489604962085</v>
      </c>
      <c r="S58" s="1">
        <v>76.897305941288806</v>
      </c>
      <c r="T58" s="1">
        <v>34.085399735823131</v>
      </c>
      <c r="U58" s="42">
        <v>301.29083603051799</v>
      </c>
      <c r="V58" s="1">
        <v>294.41344344710279</v>
      </c>
      <c r="W58" s="1">
        <v>310.85109133394383</v>
      </c>
      <c r="X58" s="1">
        <v>299.84957947276661</v>
      </c>
      <c r="Y58" s="1">
        <v>291.80009750469355</v>
      </c>
      <c r="Z58" s="1">
        <v>287.33087436103676</v>
      </c>
      <c r="AA58" s="1">
        <v>283.27230816403073</v>
      </c>
      <c r="AB58" s="1">
        <v>285.36495326896994</v>
      </c>
      <c r="AC58" s="1">
        <v>262.00962227067379</v>
      </c>
      <c r="AD58" s="1">
        <v>252.20946504944212</v>
      </c>
      <c r="AE58" s="1">
        <v>242.28229301097426</v>
      </c>
      <c r="AF58" s="1">
        <v>246.33590360332482</v>
      </c>
      <c r="AG58" s="1">
        <v>222.28641312605401</v>
      </c>
      <c r="AH58" s="231">
        <v>212.95038398872788</v>
      </c>
      <c r="AI58" s="282">
        <v>190.97138138371972</v>
      </c>
      <c r="AJ58" s="282">
        <v>190.89275564356211</v>
      </c>
      <c r="AK58" s="175">
        <v>238.89971880627576</v>
      </c>
    </row>
    <row r="59" spans="1:37" ht="14.4" x14ac:dyDescent="0.3">
      <c r="A59" s="65">
        <v>54</v>
      </c>
      <c r="B59" s="67" t="s">
        <v>74</v>
      </c>
      <c r="C59" s="29" t="s">
        <v>58</v>
      </c>
      <c r="D59" s="42">
        <v>51495.861145415416</v>
      </c>
      <c r="E59" s="1">
        <v>54966.556521624858</v>
      </c>
      <c r="F59" s="1">
        <v>55203.196864897429</v>
      </c>
      <c r="G59" s="1">
        <v>55866.824701469261</v>
      </c>
      <c r="H59" s="1">
        <v>55314.464237648659</v>
      </c>
      <c r="I59" s="1">
        <v>53876.90915713412</v>
      </c>
      <c r="J59" s="1">
        <v>53944.587300571176</v>
      </c>
      <c r="K59" s="1">
        <v>54329.480360367452</v>
      </c>
      <c r="L59" s="1">
        <v>58871.832250298357</v>
      </c>
      <c r="M59" s="1">
        <v>60551.865483762624</v>
      </c>
      <c r="N59" s="1">
        <v>58026.222977988553</v>
      </c>
      <c r="O59" s="1">
        <v>56838.386535374113</v>
      </c>
      <c r="P59" s="1">
        <v>56769.176916429213</v>
      </c>
      <c r="Q59" s="1">
        <v>60145.216521193615</v>
      </c>
      <c r="R59" s="1">
        <v>60704.765706590304</v>
      </c>
      <c r="S59" s="1">
        <v>58438.199076837045</v>
      </c>
      <c r="T59" s="1">
        <v>45460.741255837143</v>
      </c>
      <c r="U59" s="42">
        <v>148663.59104213107</v>
      </c>
      <c r="V59" s="1">
        <v>148297.0018043076</v>
      </c>
      <c r="W59" s="1">
        <v>145195.18983445392</v>
      </c>
      <c r="X59" s="1">
        <v>135112.83935581456</v>
      </c>
      <c r="Y59" s="1">
        <v>130285.66295213246</v>
      </c>
      <c r="Z59" s="1">
        <v>129578.33046237798</v>
      </c>
      <c r="AA59" s="1">
        <v>128589.28900126139</v>
      </c>
      <c r="AB59" s="1">
        <v>130969.48768359415</v>
      </c>
      <c r="AC59" s="1">
        <v>127907.46038575098</v>
      </c>
      <c r="AD59" s="1">
        <v>126757.52720532811</v>
      </c>
      <c r="AE59" s="1">
        <v>120450.27576425702</v>
      </c>
      <c r="AF59" s="1">
        <v>118645.86928038357</v>
      </c>
      <c r="AG59" s="1">
        <v>110154.91258533089</v>
      </c>
      <c r="AH59" s="231">
        <v>110411.84445662734</v>
      </c>
      <c r="AI59" s="282">
        <v>97478.727186290344</v>
      </c>
      <c r="AJ59" s="282">
        <v>95276.587058668301</v>
      </c>
      <c r="AK59" s="175">
        <v>113888.26201357583</v>
      </c>
    </row>
    <row r="60" spans="1:37" ht="14.4" x14ac:dyDescent="0.3">
      <c r="A60" s="126"/>
      <c r="B60" s="151"/>
      <c r="C60" s="152" t="s">
        <v>96</v>
      </c>
      <c r="D60" s="43">
        <v>419286.54812882585</v>
      </c>
      <c r="E60" s="44">
        <v>432638.03445879195</v>
      </c>
      <c r="F60" s="44">
        <v>469495.12614168384</v>
      </c>
      <c r="G60" s="44">
        <v>453345.68226685753</v>
      </c>
      <c r="H60" s="44">
        <v>469088.66919939942</v>
      </c>
      <c r="I60" s="44">
        <v>469352.42907400214</v>
      </c>
      <c r="J60" s="44">
        <v>470931.79741220921</v>
      </c>
      <c r="K60" s="44">
        <v>483082.18148532597</v>
      </c>
      <c r="L60" s="44">
        <v>503727.71078684612</v>
      </c>
      <c r="M60" s="44">
        <v>518368.96566007019</v>
      </c>
      <c r="N60" s="44">
        <v>514166.45956752205</v>
      </c>
      <c r="O60" s="44">
        <v>529784.67489933921</v>
      </c>
      <c r="P60" s="44">
        <v>513440.39986512205</v>
      </c>
      <c r="Q60" s="44">
        <v>553542.87556701351</v>
      </c>
      <c r="R60" s="44">
        <v>556741.01626306307</v>
      </c>
      <c r="S60" s="44">
        <v>544154.39050861797</v>
      </c>
      <c r="T60" s="44">
        <v>485825.85676665104</v>
      </c>
      <c r="U60" s="43">
        <v>656663.55702520208</v>
      </c>
      <c r="V60" s="44">
        <v>627972.41278654279</v>
      </c>
      <c r="W60" s="44">
        <v>681193.19548393413</v>
      </c>
      <c r="X60" s="44">
        <v>618982.6498513422</v>
      </c>
      <c r="Y60" s="44">
        <v>579674.61330881575</v>
      </c>
      <c r="Z60" s="44">
        <v>560172.99545235548</v>
      </c>
      <c r="AA60" s="44">
        <v>534777.06424669852</v>
      </c>
      <c r="AB60" s="44">
        <v>549486.55180329143</v>
      </c>
      <c r="AC60" s="44">
        <v>548518.22150266636</v>
      </c>
      <c r="AD60" s="44">
        <v>525453.74758947967</v>
      </c>
      <c r="AE60" s="44">
        <v>521436.09193195309</v>
      </c>
      <c r="AF60" s="44">
        <v>507131.39873145026</v>
      </c>
      <c r="AG60" s="44">
        <v>451780.8255444456</v>
      </c>
      <c r="AH60" s="241">
        <v>467298.88996054808</v>
      </c>
      <c r="AI60" s="283">
        <v>454985.55802949553</v>
      </c>
      <c r="AJ60" s="283">
        <v>452029.01761712902</v>
      </c>
      <c r="AK60" s="289">
        <v>510319.86964296148</v>
      </c>
    </row>
    <row r="61" spans="1:37" ht="14.4" x14ac:dyDescent="0.3">
      <c r="A61" s="3"/>
      <c r="B61" s="20"/>
      <c r="C61" s="26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I61" s="170"/>
      <c r="AJ61" s="170"/>
      <c r="AK61" s="170"/>
    </row>
    <row r="62" spans="1:37" ht="14.4" x14ac:dyDescent="0.3">
      <c r="A62" s="3"/>
      <c r="B62" s="20"/>
      <c r="C62" s="26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I62" s="207"/>
      <c r="AJ62" s="207"/>
      <c r="AK62" s="207"/>
    </row>
    <row r="63" spans="1:37" ht="14.4" x14ac:dyDescent="0.3">
      <c r="A63" s="16"/>
      <c r="B63" s="63"/>
      <c r="C63" s="63"/>
      <c r="D63" s="142" t="s">
        <v>166</v>
      </c>
      <c r="E63" s="143"/>
      <c r="F63" s="143"/>
      <c r="G63" s="143"/>
      <c r="H63" s="143"/>
      <c r="I63" s="143"/>
      <c r="J63" s="143"/>
      <c r="K63" s="143"/>
      <c r="L63" s="143"/>
      <c r="M63" s="136"/>
      <c r="N63" s="196"/>
      <c r="O63" s="136"/>
      <c r="P63" s="164"/>
      <c r="Q63" s="202"/>
      <c r="R63" s="209"/>
      <c r="S63" s="209"/>
      <c r="T63" s="209"/>
      <c r="U63" s="142" t="s">
        <v>167</v>
      </c>
      <c r="V63" s="143"/>
      <c r="W63" s="143"/>
      <c r="X63" s="143"/>
      <c r="Y63" s="143"/>
      <c r="Z63" s="143"/>
      <c r="AA63" s="143"/>
      <c r="AB63" s="143"/>
      <c r="AC63" s="143"/>
      <c r="AD63" s="143"/>
      <c r="AE63" s="136"/>
      <c r="AF63" s="164"/>
      <c r="AG63" s="202"/>
      <c r="AH63" s="209"/>
      <c r="AI63" s="209"/>
      <c r="AJ63" s="209"/>
      <c r="AK63" s="141"/>
    </row>
    <row r="64" spans="1:37" ht="14.4" x14ac:dyDescent="0.3">
      <c r="A64" s="16"/>
      <c r="B64" s="63"/>
      <c r="C64" s="16"/>
      <c r="D64" s="144" t="s">
        <v>101</v>
      </c>
      <c r="E64" s="62"/>
      <c r="F64" s="62"/>
      <c r="G64" s="62"/>
      <c r="H64" s="62"/>
      <c r="I64" s="62"/>
      <c r="J64" s="62"/>
      <c r="K64" s="62"/>
      <c r="L64" s="62"/>
      <c r="M64" s="133"/>
      <c r="N64" s="198"/>
      <c r="O64" s="130"/>
      <c r="P64" s="166"/>
      <c r="Q64" s="204"/>
      <c r="R64" s="225"/>
      <c r="S64" s="249"/>
      <c r="T64" s="298"/>
      <c r="U64" s="144" t="s">
        <v>101</v>
      </c>
      <c r="V64" s="62"/>
      <c r="W64" s="62"/>
      <c r="X64" s="62"/>
      <c r="Y64" s="62"/>
      <c r="Z64" s="62"/>
      <c r="AA64" s="62"/>
      <c r="AB64" s="62"/>
      <c r="AC64" s="62"/>
      <c r="AD64" s="62"/>
      <c r="AE64" s="133"/>
      <c r="AF64" s="166"/>
      <c r="AG64" s="204"/>
      <c r="AH64" s="233"/>
      <c r="AI64" s="250"/>
      <c r="AJ64" s="299"/>
      <c r="AK64" s="171"/>
    </row>
    <row r="65" spans="1:39" ht="14.4" x14ac:dyDescent="0.3">
      <c r="A65" s="16"/>
      <c r="B65" s="63"/>
      <c r="C65" s="58" t="s">
        <v>211</v>
      </c>
      <c r="D65" s="183" t="s">
        <v>60</v>
      </c>
      <c r="E65" s="183" t="s">
        <v>61</v>
      </c>
      <c r="F65" s="183" t="s">
        <v>62</v>
      </c>
      <c r="G65" s="183" t="s">
        <v>63</v>
      </c>
      <c r="H65" s="183" t="s">
        <v>64</v>
      </c>
      <c r="I65" s="183" t="s">
        <v>65</v>
      </c>
      <c r="J65" s="183" t="s">
        <v>162</v>
      </c>
      <c r="K65" s="183" t="s">
        <v>220</v>
      </c>
      <c r="L65" s="183" t="s">
        <v>221</v>
      </c>
      <c r="M65" s="183" t="s">
        <v>241</v>
      </c>
      <c r="N65" s="183" t="s">
        <v>242</v>
      </c>
      <c r="O65" s="183" t="s">
        <v>243</v>
      </c>
      <c r="P65" s="183" t="s">
        <v>245</v>
      </c>
      <c r="Q65" s="183" t="s">
        <v>250</v>
      </c>
      <c r="R65" s="183" t="s">
        <v>266</v>
      </c>
      <c r="S65" s="183" t="s">
        <v>268</v>
      </c>
      <c r="T65" s="183" t="s">
        <v>282</v>
      </c>
      <c r="U65" s="187" t="s">
        <v>60</v>
      </c>
      <c r="V65" s="183" t="s">
        <v>61</v>
      </c>
      <c r="W65" s="183" t="s">
        <v>62</v>
      </c>
      <c r="X65" s="183" t="s">
        <v>63</v>
      </c>
      <c r="Y65" s="183" t="s">
        <v>64</v>
      </c>
      <c r="Z65" s="183" t="s">
        <v>65</v>
      </c>
      <c r="AA65" s="183" t="s">
        <v>162</v>
      </c>
      <c r="AB65" s="183" t="s">
        <v>220</v>
      </c>
      <c r="AC65" s="183" t="s">
        <v>221</v>
      </c>
      <c r="AD65" s="183" t="s">
        <v>241</v>
      </c>
      <c r="AE65" s="183" t="s">
        <v>242</v>
      </c>
      <c r="AF65" s="183" t="s">
        <v>243</v>
      </c>
      <c r="AG65" s="183" t="s">
        <v>245</v>
      </c>
      <c r="AH65" s="183" t="s">
        <v>250</v>
      </c>
      <c r="AI65" s="77" t="s">
        <v>266</v>
      </c>
      <c r="AJ65" s="77" t="s">
        <v>268</v>
      </c>
      <c r="AK65" s="184" t="s">
        <v>282</v>
      </c>
    </row>
    <row r="66" spans="1:39" ht="14.4" x14ac:dyDescent="0.3">
      <c r="A66" s="16"/>
      <c r="B66" s="63"/>
      <c r="C66" s="55" t="s">
        <v>66</v>
      </c>
      <c r="D66" s="185">
        <f t="shared" ref="D66:AF66" si="0">D6+D7+D8</f>
        <v>5762.1488466224064</v>
      </c>
      <c r="E66" s="173">
        <f t="shared" si="0"/>
        <v>4280.9356429050258</v>
      </c>
      <c r="F66" s="173">
        <f t="shared" si="0"/>
        <v>5027.1536717657609</v>
      </c>
      <c r="G66" s="173">
        <f t="shared" si="0"/>
        <v>5464.6339796123511</v>
      </c>
      <c r="H66" s="173">
        <f t="shared" si="0"/>
        <v>5971.0074339506436</v>
      </c>
      <c r="I66" s="173">
        <f t="shared" si="0"/>
        <v>6255.8599304907493</v>
      </c>
      <c r="J66" s="173">
        <f t="shared" si="0"/>
        <v>7399.3494698284194</v>
      </c>
      <c r="K66" s="173">
        <f t="shared" si="0"/>
        <v>8063.3107118812568</v>
      </c>
      <c r="L66" s="173">
        <f t="shared" si="0"/>
        <v>9749.1975681600707</v>
      </c>
      <c r="M66" s="173">
        <f t="shared" si="0"/>
        <v>10910.51985346236</v>
      </c>
      <c r="N66" s="173">
        <f t="shared" si="0"/>
        <v>11171.268760540768</v>
      </c>
      <c r="O66" s="173">
        <f t="shared" si="0"/>
        <v>11622.581910586303</v>
      </c>
      <c r="P66" s="173">
        <f t="shared" si="0"/>
        <v>11507.224049294649</v>
      </c>
      <c r="Q66" s="173">
        <f t="shared" ref="Q66:S66" si="1">Q6+Q7+Q8</f>
        <v>11097.516578616278</v>
      </c>
      <c r="R66" s="173">
        <f t="shared" si="1"/>
        <v>13436.032490245872</v>
      </c>
      <c r="S66" s="173">
        <f t="shared" si="1"/>
        <v>11544.126627794098</v>
      </c>
      <c r="T66" s="173">
        <f t="shared" ref="T66" si="2">T6+T7+T8</f>
        <v>7233.0734526584947</v>
      </c>
      <c r="U66" s="185">
        <f>U6+U7+U8</f>
        <v>31788.462687780298</v>
      </c>
      <c r="V66" s="173">
        <f t="shared" si="0"/>
        <v>30586.398371125688</v>
      </c>
      <c r="W66" s="173">
        <f t="shared" si="0"/>
        <v>32206.085315914752</v>
      </c>
      <c r="X66" s="173">
        <f t="shared" si="0"/>
        <v>32263.299320307891</v>
      </c>
      <c r="Y66" s="173">
        <f t="shared" si="0"/>
        <v>31465.185921844368</v>
      </c>
      <c r="Z66" s="173">
        <f t="shared" si="0"/>
        <v>30223.338068720608</v>
      </c>
      <c r="AA66" s="173">
        <f t="shared" si="0"/>
        <v>28809.6509572174</v>
      </c>
      <c r="AB66" s="173">
        <f t="shared" si="0"/>
        <v>28402.842525035561</v>
      </c>
      <c r="AC66" s="173">
        <f t="shared" si="0"/>
        <v>26592.596789288065</v>
      </c>
      <c r="AD66" s="173">
        <f t="shared" si="0"/>
        <v>25702.338818030512</v>
      </c>
      <c r="AE66" s="173">
        <f t="shared" si="0"/>
        <v>23265.934604178256</v>
      </c>
      <c r="AF66" s="173">
        <f t="shared" si="0"/>
        <v>23772.457027149754</v>
      </c>
      <c r="AG66" s="173">
        <f t="shared" ref="AG66:AH66" si="3">AG6+AG7+AG8</f>
        <v>22768.612410964844</v>
      </c>
      <c r="AH66" s="173">
        <f t="shared" si="3"/>
        <v>22806.215696742009</v>
      </c>
      <c r="AI66" s="173">
        <f>AI6+AI7+AI8</f>
        <v>20403.858456727427</v>
      </c>
      <c r="AJ66" s="173">
        <f>AJ6+AJ7+AJ8</f>
        <v>20019.316208858676</v>
      </c>
      <c r="AK66" s="186">
        <f>AK6+AK7+AK8</f>
        <v>26253.738587864893</v>
      </c>
      <c r="AM66" s="314"/>
    </row>
    <row r="67" spans="1:39" ht="14.4" x14ac:dyDescent="0.3">
      <c r="A67" s="16"/>
      <c r="B67" s="63"/>
      <c r="C67" s="55" t="s">
        <v>67</v>
      </c>
      <c r="D67" s="37">
        <f t="shared" ref="D67:AF67" si="4">D9</f>
        <v>50.661668829685034</v>
      </c>
      <c r="E67" s="2">
        <f t="shared" si="4"/>
        <v>67.868857675170986</v>
      </c>
      <c r="F67" s="2">
        <f t="shared" si="4"/>
        <v>73.010913845994139</v>
      </c>
      <c r="G67" s="2">
        <f t="shared" si="4"/>
        <v>93.61395026275089</v>
      </c>
      <c r="H67" s="2">
        <f t="shared" si="4"/>
        <v>151.77116353642737</v>
      </c>
      <c r="I67" s="2">
        <f t="shared" si="4"/>
        <v>243.56758502713328</v>
      </c>
      <c r="J67" s="2">
        <f t="shared" si="4"/>
        <v>423.68217430372306</v>
      </c>
      <c r="K67" s="2">
        <f t="shared" si="4"/>
        <v>580.37955383493511</v>
      </c>
      <c r="L67" s="2">
        <f t="shared" si="4"/>
        <v>819.85112834422102</v>
      </c>
      <c r="M67" s="2">
        <f t="shared" si="4"/>
        <v>870.66098791661932</v>
      </c>
      <c r="N67" s="2">
        <f t="shared" si="4"/>
        <v>878.95671862835013</v>
      </c>
      <c r="O67" s="2">
        <f t="shared" si="4"/>
        <v>905.38974948472605</v>
      </c>
      <c r="P67" s="2">
        <f t="shared" si="4"/>
        <v>1147.179821541089</v>
      </c>
      <c r="Q67" s="2">
        <f t="shared" ref="Q67:S67" si="5">Q9</f>
        <v>1724.7921559653082</v>
      </c>
      <c r="R67" s="2">
        <f t="shared" si="5"/>
        <v>2132.0217875152134</v>
      </c>
      <c r="S67" s="2">
        <f t="shared" si="5"/>
        <v>2003.1488507767758</v>
      </c>
      <c r="T67" s="2">
        <f t="shared" ref="T67" si="6">T9</f>
        <v>1143.1281174249571</v>
      </c>
      <c r="U67" s="37">
        <f t="shared" si="4"/>
        <v>8460.7383386993188</v>
      </c>
      <c r="V67" s="2">
        <f t="shared" si="4"/>
        <v>7117.4750255422623</v>
      </c>
      <c r="W67" s="2">
        <f t="shared" si="4"/>
        <v>9498.9922519634529</v>
      </c>
      <c r="X67" s="2">
        <f t="shared" si="4"/>
        <v>9468.1729824268987</v>
      </c>
      <c r="Y67" s="2">
        <f t="shared" si="4"/>
        <v>9703.7306534381769</v>
      </c>
      <c r="Z67" s="2">
        <f t="shared" si="4"/>
        <v>9544.8480074076924</v>
      </c>
      <c r="AA67" s="2">
        <f t="shared" si="4"/>
        <v>10229.670328055998</v>
      </c>
      <c r="AB67" s="2">
        <f t="shared" si="4"/>
        <v>10078.19879343807</v>
      </c>
      <c r="AC67" s="2">
        <f t="shared" si="4"/>
        <v>9893.4991193816568</v>
      </c>
      <c r="AD67" s="2">
        <f t="shared" si="4"/>
        <v>9909.4230426608992</v>
      </c>
      <c r="AE67" s="2">
        <f t="shared" si="4"/>
        <v>9566.7642630078062</v>
      </c>
      <c r="AF67" s="2">
        <f t="shared" si="4"/>
        <v>9506.0877804907268</v>
      </c>
      <c r="AG67" s="2">
        <f t="shared" ref="AG67:AI67" si="7">AG9</f>
        <v>9544.4929032747459</v>
      </c>
      <c r="AH67" s="2">
        <f t="shared" si="7"/>
        <v>9440.3317672055309</v>
      </c>
      <c r="AI67" s="2">
        <f t="shared" si="7"/>
        <v>8736.3908434360455</v>
      </c>
      <c r="AJ67" s="2">
        <f t="shared" ref="AJ67:AK67" si="8">AJ9</f>
        <v>8218.8937304229548</v>
      </c>
      <c r="AK67" s="38">
        <f t="shared" si="8"/>
        <v>9098.8305315123635</v>
      </c>
    </row>
    <row r="68" spans="1:39" ht="14.4" x14ac:dyDescent="0.3">
      <c r="A68" s="16"/>
      <c r="B68" s="63"/>
      <c r="C68" s="55" t="s">
        <v>6</v>
      </c>
      <c r="D68" s="37">
        <f t="shared" ref="D68:AF68" si="9">SUM(D10:D27)</f>
        <v>221155.04672636461</v>
      </c>
      <c r="E68" s="2">
        <f t="shared" si="9"/>
        <v>217482.3233002256</v>
      </c>
      <c r="F68" s="2">
        <f t="shared" si="9"/>
        <v>230239.79272709897</v>
      </c>
      <c r="G68" s="2">
        <f t="shared" si="9"/>
        <v>228589.95151838139</v>
      </c>
      <c r="H68" s="2">
        <f t="shared" si="9"/>
        <v>229025.78201246654</v>
      </c>
      <c r="I68" s="2">
        <f t="shared" si="9"/>
        <v>227982.38046355959</v>
      </c>
      <c r="J68" s="2">
        <f t="shared" si="9"/>
        <v>231328.07297108028</v>
      </c>
      <c r="K68" s="2">
        <f t="shared" si="9"/>
        <v>234712.34821105713</v>
      </c>
      <c r="L68" s="2">
        <f t="shared" si="9"/>
        <v>232415.58004907705</v>
      </c>
      <c r="M68" s="2">
        <f t="shared" si="9"/>
        <v>236787.25597007974</v>
      </c>
      <c r="N68" s="2">
        <f t="shared" si="9"/>
        <v>234620.5407212943</v>
      </c>
      <c r="O68" s="2">
        <f t="shared" si="9"/>
        <v>248647.88798300421</v>
      </c>
      <c r="P68" s="2">
        <f t="shared" si="9"/>
        <v>250606.87126522115</v>
      </c>
      <c r="Q68" s="2">
        <f t="shared" ref="Q68" si="10">SUM(Q10:Q27)</f>
        <v>253411.4550593468</v>
      </c>
      <c r="R68" s="2">
        <f t="shared" ref="R68" si="11">SUM(R10:R27)</f>
        <v>254935.40587396114</v>
      </c>
      <c r="S68" s="2">
        <f t="shared" ref="S68:T68" si="12">SUM(S10:S27)</f>
        <v>252845.5609898229</v>
      </c>
      <c r="T68" s="2">
        <f t="shared" si="12"/>
        <v>246908.134686523</v>
      </c>
      <c r="U68" s="37">
        <f t="shared" si="9"/>
        <v>163691.09182847745</v>
      </c>
      <c r="V68" s="2">
        <f t="shared" si="9"/>
        <v>142037.82869143493</v>
      </c>
      <c r="W68" s="2">
        <f t="shared" si="9"/>
        <v>156276.55889309003</v>
      </c>
      <c r="X68" s="2">
        <f t="shared" si="9"/>
        <v>151099.25936558386</v>
      </c>
      <c r="Y68" s="2">
        <f t="shared" si="9"/>
        <v>147608.07222036825</v>
      </c>
      <c r="Z68" s="2">
        <f t="shared" si="9"/>
        <v>134662.08990121374</v>
      </c>
      <c r="AA68" s="2">
        <f t="shared" si="9"/>
        <v>128283.06147542357</v>
      </c>
      <c r="AB68" s="2">
        <f t="shared" si="9"/>
        <v>135366.66737024856</v>
      </c>
      <c r="AC68" s="2">
        <f t="shared" si="9"/>
        <v>126587.44208839687</v>
      </c>
      <c r="AD68" s="2">
        <f t="shared" si="9"/>
        <v>124085.4489509281</v>
      </c>
      <c r="AE68" s="2">
        <f t="shared" si="9"/>
        <v>127092.03810363298</v>
      </c>
      <c r="AF68" s="2">
        <f t="shared" si="9"/>
        <v>121442.71086251336</v>
      </c>
      <c r="AG68" s="2">
        <f t="shared" ref="AG68" si="13">SUM(AG10:AG27)</f>
        <v>115814.55873498556</v>
      </c>
      <c r="AH68" s="2">
        <f t="shared" ref="AH68" si="14">SUM(AH10:AH27)</f>
        <v>120023.5466241393</v>
      </c>
      <c r="AI68" s="2">
        <f t="shared" ref="AI68" si="15">SUM(AI10:AI27)</f>
        <v>115470.66158217246</v>
      </c>
      <c r="AJ68" s="2">
        <f t="shared" ref="AJ68:AK68" si="16">SUM(AJ10:AJ27)</f>
        <v>114878.52421295572</v>
      </c>
      <c r="AK68" s="38">
        <f t="shared" si="16"/>
        <v>120777.02407314748</v>
      </c>
    </row>
    <row r="69" spans="1:39" ht="14.4" x14ac:dyDescent="0.3">
      <c r="A69" s="16"/>
      <c r="B69" s="63"/>
      <c r="C69" s="55" t="s">
        <v>83</v>
      </c>
      <c r="D69" s="2">
        <f>D28+D29+D30</f>
        <v>133234.2450802307</v>
      </c>
      <c r="E69" s="2">
        <f t="shared" ref="E69:P69" si="17">E28+E29+E30</f>
        <v>146549.14317080477</v>
      </c>
      <c r="F69" s="2">
        <f t="shared" si="17"/>
        <v>169161.3533626053</v>
      </c>
      <c r="G69" s="2">
        <f t="shared" si="17"/>
        <v>150536.36630630548</v>
      </c>
      <c r="H69" s="2">
        <f t="shared" si="17"/>
        <v>163127.45140738832</v>
      </c>
      <c r="I69" s="2">
        <f t="shared" si="17"/>
        <v>161413.96423009672</v>
      </c>
      <c r="J69" s="2">
        <f t="shared" si="17"/>
        <v>154814.90562134585</v>
      </c>
      <c r="K69" s="2">
        <f t="shared" si="17"/>
        <v>157162.13011658425</v>
      </c>
      <c r="L69" s="2">
        <f t="shared" si="17"/>
        <v>166246.72048525827</v>
      </c>
      <c r="M69" s="2">
        <f t="shared" si="17"/>
        <v>168494.41312441052</v>
      </c>
      <c r="N69" s="2">
        <f t="shared" si="17"/>
        <v>166916.82452558412</v>
      </c>
      <c r="O69" s="2">
        <f t="shared" si="17"/>
        <v>171376.72298785503</v>
      </c>
      <c r="P69" s="2">
        <f t="shared" si="17"/>
        <v>153760.19590190702</v>
      </c>
      <c r="Q69" s="2">
        <f t="shared" ref="Q69:S69" si="18">Q28+Q29+Q30</f>
        <v>184364.41483127919</v>
      </c>
      <c r="R69" s="2">
        <f t="shared" si="18"/>
        <v>177654.67995990987</v>
      </c>
      <c r="S69" s="2">
        <f t="shared" si="18"/>
        <v>174428.51611426566</v>
      </c>
      <c r="T69" s="2">
        <f t="shared" ref="T69" si="19">T28+T29+T30</f>
        <v>159434.06973068416</v>
      </c>
      <c r="U69" s="37">
        <f>U28+U29+U30</f>
        <v>72261.920987893711</v>
      </c>
      <c r="V69" s="2">
        <f t="shared" ref="V69:AF69" si="20">V28+V29+V30</f>
        <v>86549.296924268856</v>
      </c>
      <c r="W69" s="2">
        <f t="shared" si="20"/>
        <v>118027.21449419275</v>
      </c>
      <c r="X69" s="2">
        <f t="shared" si="20"/>
        <v>87134.140239272558</v>
      </c>
      <c r="Y69" s="2">
        <f t="shared" si="20"/>
        <v>78034.021644950612</v>
      </c>
      <c r="Z69" s="2">
        <f t="shared" si="20"/>
        <v>74219.093172385925</v>
      </c>
      <c r="AA69" s="2">
        <f t="shared" si="20"/>
        <v>60884.407618665573</v>
      </c>
      <c r="AB69" s="2">
        <f t="shared" si="20"/>
        <v>59829.42120410387</v>
      </c>
      <c r="AC69" s="2">
        <f t="shared" si="20"/>
        <v>66146.821093241655</v>
      </c>
      <c r="AD69" s="2">
        <f t="shared" si="20"/>
        <v>57267.101643562994</v>
      </c>
      <c r="AE69" s="2">
        <f t="shared" si="20"/>
        <v>61369.654982095497</v>
      </c>
      <c r="AF69" s="2">
        <f t="shared" si="20"/>
        <v>53451.381023825357</v>
      </c>
      <c r="AG69" s="2">
        <f t="shared" ref="AG69:AI69" si="21">AG28+AG29+AG30</f>
        <v>46112.662655030806</v>
      </c>
      <c r="AH69" s="2">
        <f t="shared" si="21"/>
        <v>52515.193227578216</v>
      </c>
      <c r="AI69" s="2">
        <f t="shared" si="21"/>
        <v>52080.123493384715</v>
      </c>
      <c r="AJ69" s="2">
        <f t="shared" ref="AJ69:AK69" si="22">AJ28+AJ29+AJ30</f>
        <v>49424.409383884697</v>
      </c>
      <c r="AK69" s="38">
        <f t="shared" si="22"/>
        <v>51642.538940439561</v>
      </c>
    </row>
    <row r="70" spans="1:39" ht="14.4" x14ac:dyDescent="0.3">
      <c r="A70" s="16"/>
      <c r="B70" s="63"/>
      <c r="C70" s="55" t="s">
        <v>68</v>
      </c>
      <c r="D70" s="37">
        <f>D31</f>
        <v>697.67467224345728</v>
      </c>
      <c r="E70" s="2">
        <f t="shared" ref="E70:P70" si="23">E31</f>
        <v>1096.0082482740604</v>
      </c>
      <c r="F70" s="2">
        <f t="shared" si="23"/>
        <v>1269.5830947677027</v>
      </c>
      <c r="G70" s="2">
        <f t="shared" si="23"/>
        <v>1501.501717458596</v>
      </c>
      <c r="H70" s="2">
        <f t="shared" si="23"/>
        <v>1674.3140367339449</v>
      </c>
      <c r="I70" s="2">
        <f t="shared" si="23"/>
        <v>2802.5139948547126</v>
      </c>
      <c r="J70" s="2">
        <f t="shared" si="23"/>
        <v>3379.6670877879942</v>
      </c>
      <c r="K70" s="2">
        <f t="shared" si="23"/>
        <v>4436.0904292290606</v>
      </c>
      <c r="L70" s="2">
        <f t="shared" si="23"/>
        <v>6121.9485953252615</v>
      </c>
      <c r="M70" s="2">
        <f t="shared" si="23"/>
        <v>7192.3311760148099</v>
      </c>
      <c r="N70" s="2">
        <f t="shared" si="23"/>
        <v>8045.8005090057159</v>
      </c>
      <c r="O70" s="2">
        <f t="shared" si="23"/>
        <v>7789.5359312516412</v>
      </c>
      <c r="P70" s="2">
        <f t="shared" si="23"/>
        <v>8112.3085032047629</v>
      </c>
      <c r="Q70" s="2">
        <f t="shared" ref="Q70:S70" si="24">Q31</f>
        <v>9205.0755202526179</v>
      </c>
      <c r="R70" s="2">
        <f t="shared" si="24"/>
        <v>10930.230762790432</v>
      </c>
      <c r="S70" s="2">
        <f t="shared" si="24"/>
        <v>10050.470829392169</v>
      </c>
      <c r="T70" s="2">
        <f t="shared" ref="T70" si="25">T31</f>
        <v>4409.4898400918109</v>
      </c>
      <c r="U70" s="37">
        <f>U31</f>
        <v>24815.604111496541</v>
      </c>
      <c r="V70" s="2">
        <f t="shared" ref="V70:AF70" si="26">V31</f>
        <v>24824.338661565656</v>
      </c>
      <c r="W70" s="2">
        <f t="shared" si="26"/>
        <v>26399.701300942554</v>
      </c>
      <c r="X70" s="2">
        <f t="shared" si="26"/>
        <v>26705.45184470564</v>
      </c>
      <c r="Y70" s="2">
        <f t="shared" si="26"/>
        <v>25796.045395468896</v>
      </c>
      <c r="Z70" s="2">
        <f t="shared" si="26"/>
        <v>25382.780388238931</v>
      </c>
      <c r="AA70" s="2">
        <f t="shared" si="26"/>
        <v>24386.521117305216</v>
      </c>
      <c r="AB70" s="2">
        <f t="shared" si="26"/>
        <v>25047.074127874039</v>
      </c>
      <c r="AC70" s="2">
        <f t="shared" si="26"/>
        <v>25052.458826005244</v>
      </c>
      <c r="AD70" s="2">
        <f t="shared" si="26"/>
        <v>23704.67741447124</v>
      </c>
      <c r="AE70" s="2">
        <f t="shared" si="26"/>
        <v>23493.429705948838</v>
      </c>
      <c r="AF70" s="2">
        <f t="shared" si="26"/>
        <v>24524.719671950985</v>
      </c>
      <c r="AG70" s="2">
        <f t="shared" ref="AG70:AI70" si="27">AG31</f>
        <v>24497.065715271681</v>
      </c>
      <c r="AH70" s="2">
        <f t="shared" si="27"/>
        <v>25571.667562347277</v>
      </c>
      <c r="AI70" s="2">
        <f t="shared" si="27"/>
        <v>22926.075755897145</v>
      </c>
      <c r="AJ70" s="2">
        <f t="shared" ref="AJ70:AK70" si="28">AJ31</f>
        <v>21792.446367077537</v>
      </c>
      <c r="AK70" s="38">
        <f t="shared" si="28"/>
        <v>29466.373741949581</v>
      </c>
    </row>
    <row r="71" spans="1:39" ht="14.4" x14ac:dyDescent="0.3">
      <c r="A71" s="16"/>
      <c r="B71" s="63"/>
      <c r="C71" s="55" t="s">
        <v>1</v>
      </c>
      <c r="D71" s="37">
        <f>SUM(D33:D36)</f>
        <v>2841.6553447147312</v>
      </c>
      <c r="E71" s="2">
        <f t="shared" ref="E71:P71" si="29">SUM(E33:E36)</f>
        <v>3340.2051550824031</v>
      </c>
      <c r="F71" s="2">
        <f t="shared" si="29"/>
        <v>3862.3745960474789</v>
      </c>
      <c r="G71" s="2">
        <f t="shared" si="29"/>
        <v>5322.4991231042104</v>
      </c>
      <c r="H71" s="2">
        <f t="shared" si="29"/>
        <v>6980.4031196500628</v>
      </c>
      <c r="I71" s="2">
        <f t="shared" si="29"/>
        <v>8718.6936464626415</v>
      </c>
      <c r="J71" s="2">
        <f t="shared" si="29"/>
        <v>11385.439825240417</v>
      </c>
      <c r="K71" s="2">
        <f t="shared" si="29"/>
        <v>13499.790750884327</v>
      </c>
      <c r="L71" s="2">
        <f t="shared" si="29"/>
        <v>16526.993404302189</v>
      </c>
      <c r="M71" s="2">
        <f t="shared" si="29"/>
        <v>18289.339384338877</v>
      </c>
      <c r="N71" s="2">
        <f t="shared" si="29"/>
        <v>19052.851403118075</v>
      </c>
      <c r="O71" s="2">
        <f t="shared" si="29"/>
        <v>18567.63878612153</v>
      </c>
      <c r="P71" s="2">
        <f t="shared" si="29"/>
        <v>18060.322539341116</v>
      </c>
      <c r="Q71" s="2">
        <f t="shared" ref="Q71:S71" si="30">SUM(Q33:Q36)</f>
        <v>19557.128287924323</v>
      </c>
      <c r="R71" s="2">
        <f t="shared" si="30"/>
        <v>21018.591607809398</v>
      </c>
      <c r="S71" s="2">
        <f t="shared" si="30"/>
        <v>19462.197806472108</v>
      </c>
      <c r="T71" s="2">
        <f t="shared" ref="T71" si="31">SUM(T33:T36)</f>
        <v>13597.952191741293</v>
      </c>
      <c r="U71" s="37">
        <f>SUM(U33:U36)</f>
        <v>145017.13579699973</v>
      </c>
      <c r="V71" s="2">
        <f t="shared" ref="V71:AF71" si="32">SUM(V33:V36)</f>
        <v>129670.01956712207</v>
      </c>
      <c r="W71" s="2">
        <f t="shared" si="32"/>
        <v>131530.29103675991</v>
      </c>
      <c r="X71" s="2">
        <f t="shared" si="32"/>
        <v>115521.20997656764</v>
      </c>
      <c r="Y71" s="2">
        <f t="shared" si="32"/>
        <v>100173.77584415887</v>
      </c>
      <c r="Z71" s="2">
        <f t="shared" si="32"/>
        <v>101435.42044025082</v>
      </c>
      <c r="AA71" s="2">
        <f t="shared" si="32"/>
        <v>102006.6592097399</v>
      </c>
      <c r="AB71" s="2">
        <f t="shared" si="32"/>
        <v>111604.6659089458</v>
      </c>
      <c r="AC71" s="2">
        <f t="shared" si="32"/>
        <v>119513.77084540491</v>
      </c>
      <c r="AD71" s="2">
        <f t="shared" si="32"/>
        <v>112607.41016404585</v>
      </c>
      <c r="AE71" s="2">
        <f t="shared" si="32"/>
        <v>111530.85390664462</v>
      </c>
      <c r="AF71" s="2">
        <f t="shared" si="32"/>
        <v>109776.44522834069</v>
      </c>
      <c r="AG71" s="2">
        <f t="shared" ref="AG71:AI71" si="33">SUM(AG33:AG36)</f>
        <v>80161.184468202948</v>
      </c>
      <c r="AH71" s="2">
        <f t="shared" si="33"/>
        <v>84503.316452775762</v>
      </c>
      <c r="AI71" s="2">
        <f t="shared" si="33"/>
        <v>99909.584047543234</v>
      </c>
      <c r="AJ71" s="2">
        <f t="shared" ref="AJ71:AK71" si="34">SUM(AJ33:AJ36)</f>
        <v>104200.05780988482</v>
      </c>
      <c r="AK71" s="38">
        <f t="shared" si="34"/>
        <v>113729.34291148523</v>
      </c>
    </row>
    <row r="72" spans="1:39" ht="14.4" x14ac:dyDescent="0.3">
      <c r="A72" s="16"/>
      <c r="B72" s="63"/>
      <c r="C72" s="55" t="s">
        <v>84</v>
      </c>
      <c r="D72" s="37">
        <f>SUM(D37:D56)+D32</f>
        <v>2868.5879272640541</v>
      </c>
      <c r="E72" s="2">
        <f t="shared" ref="E72:P72" si="35">SUM(E37:E56)+E32</f>
        <v>2800.3830701164543</v>
      </c>
      <c r="F72" s="2">
        <f t="shared" si="35"/>
        <v>2881.2918189215611</v>
      </c>
      <c r="G72" s="2">
        <f t="shared" si="35"/>
        <v>4011.246945340381</v>
      </c>
      <c r="H72" s="2">
        <f t="shared" si="35"/>
        <v>4857.3991005544294</v>
      </c>
      <c r="I72" s="2">
        <f t="shared" si="35"/>
        <v>6117.2235979926872</v>
      </c>
      <c r="J72" s="2">
        <f t="shared" si="35"/>
        <v>6692.0747291747684</v>
      </c>
      <c r="K72" s="2">
        <f t="shared" si="35"/>
        <v>8384.9433246463923</v>
      </c>
      <c r="L72" s="2">
        <f t="shared" si="35"/>
        <v>10270.907738755879</v>
      </c>
      <c r="M72" s="2">
        <f t="shared" si="35"/>
        <v>12353.555800977452</v>
      </c>
      <c r="N72" s="2">
        <f t="shared" si="35"/>
        <v>12491.357928954159</v>
      </c>
      <c r="O72" s="2">
        <f t="shared" si="35"/>
        <v>11734.376597737932</v>
      </c>
      <c r="P72" s="2">
        <f t="shared" si="35"/>
        <v>11191.617680860223</v>
      </c>
      <c r="Q72" s="2">
        <f t="shared" ref="Q72" si="36">SUM(Q37:Q56)+Q32</f>
        <v>11640.708393469331</v>
      </c>
      <c r="R72" s="2">
        <f t="shared" ref="R72" si="37">SUM(R37:R56)+R32</f>
        <v>13609.518372130378</v>
      </c>
      <c r="S72" s="2">
        <f t="shared" ref="S72:T72" si="38">SUM(S37:S56)+S32</f>
        <v>12986.044133836429</v>
      </c>
      <c r="T72" s="2">
        <f t="shared" si="38"/>
        <v>5792.593891715459</v>
      </c>
      <c r="U72" s="37">
        <f>SUM(U37:U56)+U32</f>
        <v>53868.163814085383</v>
      </c>
      <c r="V72" s="2">
        <f t="shared" ref="V72:AF72" si="39">SUM(V37:V56)+V32</f>
        <v>51171.957448242043</v>
      </c>
      <c r="W72" s="2">
        <f t="shared" si="39"/>
        <v>54017.642459304174</v>
      </c>
      <c r="X72" s="2">
        <f t="shared" si="39"/>
        <v>54602.992943252175</v>
      </c>
      <c r="Y72" s="2">
        <f t="shared" si="39"/>
        <v>49421.908467321497</v>
      </c>
      <c r="Z72" s="2">
        <f t="shared" si="39"/>
        <v>48830.864430235284</v>
      </c>
      <c r="AA72" s="2">
        <f t="shared" si="39"/>
        <v>45645.8544495924</v>
      </c>
      <c r="AB72" s="2">
        <f t="shared" si="39"/>
        <v>42364.731894615179</v>
      </c>
      <c r="AC72" s="2">
        <f t="shared" si="39"/>
        <v>41175.75092682628</v>
      </c>
      <c r="AD72" s="2">
        <f t="shared" si="39"/>
        <v>40097.312329652836</v>
      </c>
      <c r="AE72" s="2">
        <f t="shared" si="39"/>
        <v>39539.500387552369</v>
      </c>
      <c r="AF72" s="2">
        <f t="shared" si="39"/>
        <v>40304.858169415973</v>
      </c>
      <c r="AG72" s="2">
        <f t="shared" ref="AG72" si="40">SUM(AG37:AG56)+AG32</f>
        <v>37254.849641484871</v>
      </c>
      <c r="AH72" s="2">
        <f t="shared" ref="AH72" si="41">SUM(AH37:AH56)+AH32</f>
        <v>36745.934654669894</v>
      </c>
      <c r="AI72" s="2">
        <f t="shared" ref="AI72" si="42">SUM(AI37:AI56)+AI32</f>
        <v>33351.074764642268</v>
      </c>
      <c r="AJ72" s="2">
        <f t="shared" ref="AJ72:AK72" si="43">SUM(AJ37:AJ56)+AJ32</f>
        <v>33683.058705102987</v>
      </c>
      <c r="AK72" s="38">
        <f t="shared" si="43"/>
        <v>40166.405214335136</v>
      </c>
    </row>
    <row r="73" spans="1:39" ht="14.4" x14ac:dyDescent="0.3">
      <c r="A73" s="16"/>
      <c r="B73" s="63"/>
      <c r="C73" s="55" t="s">
        <v>73</v>
      </c>
      <c r="D73" s="37">
        <f>D57</f>
        <v>1171.5247302685311</v>
      </c>
      <c r="E73" s="2">
        <f t="shared" ref="E73:P73" si="44">E57</f>
        <v>2043.9045621815603</v>
      </c>
      <c r="F73" s="2">
        <f t="shared" si="44"/>
        <v>1760.1387745747552</v>
      </c>
      <c r="G73" s="2">
        <f t="shared" si="44"/>
        <v>1940.5295350673905</v>
      </c>
      <c r="H73" s="2">
        <f t="shared" si="44"/>
        <v>1963.0721437884558</v>
      </c>
      <c r="I73" s="2">
        <f t="shared" si="44"/>
        <v>1913.4511780233668</v>
      </c>
      <c r="J73" s="2">
        <f t="shared" si="44"/>
        <v>1525.2380508652222</v>
      </c>
      <c r="K73" s="2">
        <f t="shared" si="44"/>
        <v>1862.8745597182722</v>
      </c>
      <c r="L73" s="2">
        <f t="shared" si="44"/>
        <v>2636.535136650215</v>
      </c>
      <c r="M73" s="2">
        <f t="shared" si="44"/>
        <v>2841.5234161928029</v>
      </c>
      <c r="N73" s="2">
        <f t="shared" si="44"/>
        <v>2880.884610702115</v>
      </c>
      <c r="O73" s="2">
        <f t="shared" si="44"/>
        <v>2221.9498743550312</v>
      </c>
      <c r="P73" s="2">
        <f t="shared" si="44"/>
        <v>2209.2140985767724</v>
      </c>
      <c r="Q73" s="2">
        <f t="shared" ref="Q73:S73" si="45">Q57</f>
        <v>2322.3927702235478</v>
      </c>
      <c r="R73" s="2">
        <f t="shared" si="45"/>
        <v>2233.4832125053849</v>
      </c>
      <c r="S73" s="2">
        <f t="shared" si="45"/>
        <v>2319.2287734796973</v>
      </c>
      <c r="T73" s="2">
        <f t="shared" ref="T73" si="46">T57</f>
        <v>1812.5882002388689</v>
      </c>
      <c r="U73" s="37">
        <f>U57</f>
        <v>7795.5575816080873</v>
      </c>
      <c r="V73" s="2">
        <f t="shared" ref="V73:AF73" si="47">V57</f>
        <v>7423.6828494864003</v>
      </c>
      <c r="W73" s="2">
        <f t="shared" si="47"/>
        <v>7730.6688059787093</v>
      </c>
      <c r="X73" s="2">
        <f t="shared" si="47"/>
        <v>6775.4342439382553</v>
      </c>
      <c r="Y73" s="2">
        <f t="shared" si="47"/>
        <v>6894.4101116279462</v>
      </c>
      <c r="Z73" s="2">
        <f t="shared" si="47"/>
        <v>6008.8997071634076</v>
      </c>
      <c r="AA73" s="2">
        <f t="shared" si="47"/>
        <v>5658.6777812730252</v>
      </c>
      <c r="AB73" s="2">
        <f t="shared" si="47"/>
        <v>5538.0973421671952</v>
      </c>
      <c r="AC73" s="2">
        <f t="shared" si="47"/>
        <v>5386.4118060999526</v>
      </c>
      <c r="AD73" s="2">
        <f t="shared" si="47"/>
        <v>5070.2985557496495</v>
      </c>
      <c r="AE73" s="2">
        <f t="shared" si="47"/>
        <v>4885.3579216247408</v>
      </c>
      <c r="AF73" s="2">
        <f t="shared" si="47"/>
        <v>5460.5337837764901</v>
      </c>
      <c r="AG73" s="2">
        <f t="shared" ref="AG73:AI73" si="48">AG57</f>
        <v>5250.2000167731585</v>
      </c>
      <c r="AH73" s="2">
        <f t="shared" si="48"/>
        <v>5067.889134473854</v>
      </c>
      <c r="AI73" s="2">
        <f t="shared" si="48"/>
        <v>4438.0905180181435</v>
      </c>
      <c r="AJ73" s="2">
        <f t="shared" ref="AJ73:AK73" si="49">AJ57</f>
        <v>4344.8313846297287</v>
      </c>
      <c r="AK73" s="38">
        <f t="shared" si="49"/>
        <v>5058.4539098451933</v>
      </c>
    </row>
    <row r="74" spans="1:39" ht="14.4" x14ac:dyDescent="0.3">
      <c r="A74" s="16"/>
      <c r="B74" s="63"/>
      <c r="C74" s="56" t="s">
        <v>163</v>
      </c>
      <c r="D74" s="37">
        <f>D58+D59</f>
        <v>51505.003132287697</v>
      </c>
      <c r="E74" s="2">
        <f t="shared" ref="E74:P74" si="50">E58+E59</f>
        <v>54977.262451526884</v>
      </c>
      <c r="F74" s="2">
        <f t="shared" si="50"/>
        <v>55220.427182056286</v>
      </c>
      <c r="G74" s="2">
        <f t="shared" si="50"/>
        <v>55885.339191325074</v>
      </c>
      <c r="H74" s="2">
        <f t="shared" si="50"/>
        <v>55337.468781330528</v>
      </c>
      <c r="I74" s="2">
        <f t="shared" si="50"/>
        <v>53904.774447494499</v>
      </c>
      <c r="J74" s="2">
        <f t="shared" si="50"/>
        <v>53983.367482582609</v>
      </c>
      <c r="K74" s="2">
        <f t="shared" si="50"/>
        <v>54380.313827490347</v>
      </c>
      <c r="L74" s="2">
        <f t="shared" si="50"/>
        <v>58939.976680972984</v>
      </c>
      <c r="M74" s="2">
        <f t="shared" si="50"/>
        <v>60629.365946677011</v>
      </c>
      <c r="N74" s="2">
        <f t="shared" si="50"/>
        <v>58107.9743896945</v>
      </c>
      <c r="O74" s="2">
        <f t="shared" si="50"/>
        <v>56918.591078942824</v>
      </c>
      <c r="P74" s="2">
        <f t="shared" si="50"/>
        <v>56845.466005175411</v>
      </c>
      <c r="Q74" s="2">
        <f t="shared" ref="Q74:S74" si="51">Q58+Q59</f>
        <v>60219.391969936216</v>
      </c>
      <c r="R74" s="2">
        <f t="shared" si="51"/>
        <v>60791.052196195269</v>
      </c>
      <c r="S74" s="2">
        <f t="shared" si="51"/>
        <v>58515.096382778334</v>
      </c>
      <c r="T74" s="2">
        <f t="shared" ref="T74" si="52">T58+T59</f>
        <v>45494.826655572964</v>
      </c>
      <c r="U74" s="37">
        <f>U58+U59</f>
        <v>148964.8818781616</v>
      </c>
      <c r="V74" s="2">
        <f t="shared" ref="V74:AF74" si="53">V58+V59</f>
        <v>148591.41524775469</v>
      </c>
      <c r="W74" s="2">
        <f t="shared" si="53"/>
        <v>145506.04092578788</v>
      </c>
      <c r="X74" s="2">
        <f t="shared" si="53"/>
        <v>135412.68893528733</v>
      </c>
      <c r="Y74" s="2">
        <f t="shared" si="53"/>
        <v>130577.46304963715</v>
      </c>
      <c r="Z74" s="2">
        <f t="shared" si="53"/>
        <v>129865.66133673902</v>
      </c>
      <c r="AA74" s="2">
        <f t="shared" si="53"/>
        <v>128872.56130942542</v>
      </c>
      <c r="AB74" s="2">
        <f t="shared" si="53"/>
        <v>131254.85263686313</v>
      </c>
      <c r="AC74" s="2">
        <f t="shared" si="53"/>
        <v>128169.47000802166</v>
      </c>
      <c r="AD74" s="2">
        <f t="shared" si="53"/>
        <v>127009.73667037755</v>
      </c>
      <c r="AE74" s="2">
        <f t="shared" si="53"/>
        <v>120692.55805726799</v>
      </c>
      <c r="AF74" s="2">
        <f t="shared" si="53"/>
        <v>118892.20518398689</v>
      </c>
      <c r="AG74" s="2">
        <f t="shared" ref="AG74:AI74" si="54">AG58+AG59</f>
        <v>110377.19899845695</v>
      </c>
      <c r="AH74" s="2">
        <f t="shared" si="54"/>
        <v>110624.79484061607</v>
      </c>
      <c r="AI74" s="2">
        <f t="shared" si="54"/>
        <v>97669.698567674059</v>
      </c>
      <c r="AJ74" s="2">
        <f t="shared" ref="AJ74:AK74" si="55">AJ58+AJ59</f>
        <v>95467.479814311868</v>
      </c>
      <c r="AK74" s="38">
        <f t="shared" si="55"/>
        <v>114127.16173238211</v>
      </c>
    </row>
    <row r="75" spans="1:39" ht="14.4" x14ac:dyDescent="0.3">
      <c r="A75" s="16"/>
      <c r="B75" s="63"/>
      <c r="C75" s="57" t="s">
        <v>85</v>
      </c>
      <c r="D75" s="39">
        <f>SUM(D66:D74)</f>
        <v>419286.5481288259</v>
      </c>
      <c r="E75" s="40">
        <f t="shared" ref="E75:P75" si="56">SUM(E66:E74)</f>
        <v>432638.0344587919</v>
      </c>
      <c r="F75" s="40">
        <f t="shared" si="56"/>
        <v>469495.12614168384</v>
      </c>
      <c r="G75" s="40">
        <f t="shared" si="56"/>
        <v>453345.68226685759</v>
      </c>
      <c r="H75" s="40">
        <f t="shared" si="56"/>
        <v>469088.6691993993</v>
      </c>
      <c r="I75" s="40">
        <f t="shared" si="56"/>
        <v>469352.42907400208</v>
      </c>
      <c r="J75" s="40">
        <f t="shared" si="56"/>
        <v>470931.79741220933</v>
      </c>
      <c r="K75" s="40">
        <f t="shared" si="56"/>
        <v>483082.18148532603</v>
      </c>
      <c r="L75" s="40">
        <f t="shared" si="56"/>
        <v>503727.71078684612</v>
      </c>
      <c r="M75" s="40">
        <f t="shared" si="56"/>
        <v>518368.96566007013</v>
      </c>
      <c r="N75" s="40">
        <f t="shared" si="56"/>
        <v>514166.45956752211</v>
      </c>
      <c r="O75" s="40">
        <f t="shared" si="56"/>
        <v>529784.67489933921</v>
      </c>
      <c r="P75" s="40">
        <f t="shared" si="56"/>
        <v>513440.39986512216</v>
      </c>
      <c r="Q75" s="40">
        <f>SUM(Q66:Q74)</f>
        <v>553542.87556701363</v>
      </c>
      <c r="R75" s="40">
        <f t="shared" ref="R75:S75" si="57">SUM(R66:R74)</f>
        <v>556741.01626306307</v>
      </c>
      <c r="S75" s="40">
        <f t="shared" si="57"/>
        <v>544154.39050861821</v>
      </c>
      <c r="T75" s="40">
        <f t="shared" ref="T75" si="58">SUM(T66:T74)</f>
        <v>485825.85676665098</v>
      </c>
      <c r="U75" s="39">
        <f>SUM(U66:U74)</f>
        <v>656663.55702520208</v>
      </c>
      <c r="V75" s="40">
        <f t="shared" ref="V75:AF75" si="59">SUM(V66:V74)</f>
        <v>627972.41278654267</v>
      </c>
      <c r="W75" s="40">
        <f t="shared" si="59"/>
        <v>681193.19548393425</v>
      </c>
      <c r="X75" s="40">
        <f t="shared" si="59"/>
        <v>618982.64985134231</v>
      </c>
      <c r="Y75" s="40">
        <f t="shared" si="59"/>
        <v>579674.61330881575</v>
      </c>
      <c r="Z75" s="40">
        <f t="shared" si="59"/>
        <v>560172.99545235548</v>
      </c>
      <c r="AA75" s="40">
        <f t="shared" si="59"/>
        <v>534777.06424669852</v>
      </c>
      <c r="AB75" s="40">
        <f t="shared" si="59"/>
        <v>549486.55180329143</v>
      </c>
      <c r="AC75" s="40">
        <f t="shared" si="59"/>
        <v>548518.22150266625</v>
      </c>
      <c r="AD75" s="40">
        <f t="shared" si="59"/>
        <v>525453.74758947967</v>
      </c>
      <c r="AE75" s="40">
        <f t="shared" si="59"/>
        <v>521436.09193195304</v>
      </c>
      <c r="AF75" s="40">
        <f t="shared" si="59"/>
        <v>507131.3987314502</v>
      </c>
      <c r="AG75" s="40">
        <f t="shared" ref="AG75:AI75" si="60">SUM(AG66:AG74)</f>
        <v>451780.82554444554</v>
      </c>
      <c r="AH75" s="40">
        <f t="shared" si="60"/>
        <v>467298.88996054791</v>
      </c>
      <c r="AI75" s="40">
        <f t="shared" si="60"/>
        <v>454985.55802949541</v>
      </c>
      <c r="AJ75" s="40">
        <f t="shared" ref="AJ75:AK75" si="61">SUM(AJ66:AJ74)</f>
        <v>452029.01761712902</v>
      </c>
      <c r="AK75" s="41">
        <f t="shared" si="61"/>
        <v>510319.86964296154</v>
      </c>
      <c r="AM75" s="315"/>
    </row>
    <row r="76" spans="1:39" x14ac:dyDescent="0.25">
      <c r="AI76" s="170"/>
      <c r="AJ76" s="27"/>
    </row>
    <row r="79" spans="1:39" ht="14.4" x14ac:dyDescent="0.3">
      <c r="A79" s="20"/>
      <c r="B79" s="20"/>
    </row>
    <row r="80" spans="1:39" ht="14.4" x14ac:dyDescent="0.3">
      <c r="A80" s="20"/>
      <c r="B80" s="20"/>
    </row>
    <row r="81" spans="1:3" ht="14.4" x14ac:dyDescent="0.3">
      <c r="A81" s="63"/>
      <c r="B81" s="63"/>
    </row>
    <row r="82" spans="1:3" ht="14.4" x14ac:dyDescent="0.3">
      <c r="A82" s="63"/>
      <c r="B82" s="63"/>
    </row>
    <row r="83" spans="1:3" ht="14.4" x14ac:dyDescent="0.3">
      <c r="B83" s="174" t="s">
        <v>157</v>
      </c>
      <c r="C83" s="22" t="s">
        <v>305</v>
      </c>
    </row>
    <row r="84" spans="1:3" ht="14.4" x14ac:dyDescent="0.3">
      <c r="B84" s="15"/>
      <c r="C84" s="19"/>
    </row>
    <row r="85" spans="1:3" ht="14.4" x14ac:dyDescent="0.3">
      <c r="B85" s="174" t="s">
        <v>158</v>
      </c>
      <c r="C85" s="21" t="s">
        <v>165</v>
      </c>
    </row>
    <row r="86" spans="1:3" ht="14.4" x14ac:dyDescent="0.3">
      <c r="B86" s="15"/>
      <c r="C86" s="19"/>
    </row>
    <row r="87" spans="1:3" ht="14.4" x14ac:dyDescent="0.3">
      <c r="B87" s="174" t="s">
        <v>159</v>
      </c>
      <c r="C87" s="21" t="s">
        <v>303</v>
      </c>
    </row>
    <row r="88" spans="1:3" ht="14.4" x14ac:dyDescent="0.3">
      <c r="B88" s="21"/>
      <c r="C88" s="21" t="s">
        <v>306</v>
      </c>
    </row>
    <row r="89" spans="1:3" ht="14.4" x14ac:dyDescent="0.3">
      <c r="B89" s="21"/>
      <c r="C89" s="21" t="s">
        <v>304</v>
      </c>
    </row>
  </sheetData>
  <phoneticPr fontId="41" type="noConversion"/>
  <hyperlinks>
    <hyperlink ref="B1" location="'Innehåll-Content'!A1" display="Tillbaka till innehåll - Back to content" xr:uid="{00000000-0004-0000-0A00-000000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90"/>
  <sheetViews>
    <sheetView zoomScale="85" zoomScaleNormal="85" workbookViewId="0">
      <pane xSplit="3" ySplit="5" topLeftCell="D6" activePane="bottomRight" state="frozen"/>
      <selection activeCell="Y71" sqref="Y71"/>
      <selection pane="topRight" activeCell="Y71" sqref="Y71"/>
      <selection pane="bottomLeft" activeCell="Y71" sqref="Y71"/>
      <selection pane="bottomRight"/>
    </sheetView>
  </sheetViews>
  <sheetFormatPr defaultRowHeight="12.6" x14ac:dyDescent="0.25"/>
  <cols>
    <col min="1" max="1" width="3.44140625" bestFit="1" customWidth="1"/>
    <col min="2" max="2" width="42.77734375" bestFit="1" customWidth="1"/>
    <col min="3" max="3" width="72.21875" customWidth="1"/>
    <col min="14" max="14" width="9.21875" style="27"/>
    <col min="34" max="36" width="9.21875" customWidth="1"/>
  </cols>
  <sheetData>
    <row r="1" spans="1:37" ht="15.6" x14ac:dyDescent="0.3">
      <c r="B1" s="124" t="s">
        <v>193</v>
      </c>
      <c r="C1" s="121"/>
      <c r="D1" s="121"/>
      <c r="I1" s="27"/>
      <c r="J1" s="27"/>
      <c r="N1"/>
    </row>
    <row r="2" spans="1:37" ht="21" x14ac:dyDescent="0.4">
      <c r="B2" s="125" t="s">
        <v>299</v>
      </c>
    </row>
    <row r="3" spans="1:37" ht="14.4" x14ac:dyDescent="0.3">
      <c r="D3" s="142" t="s">
        <v>179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2" t="s">
        <v>258</v>
      </c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70"/>
      <c r="AH3" s="170"/>
      <c r="AI3" s="170"/>
      <c r="AJ3" s="170"/>
      <c r="AK3" s="141"/>
    </row>
    <row r="4" spans="1:37" ht="14.4" x14ac:dyDescent="0.3">
      <c r="D4" s="145" t="s">
        <v>101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5" t="s">
        <v>101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207"/>
      <c r="AH4" s="207"/>
      <c r="AI4" s="207"/>
      <c r="AJ4" s="207"/>
      <c r="AK4" s="171"/>
    </row>
    <row r="5" spans="1:37" ht="14.4" x14ac:dyDescent="0.3">
      <c r="A5" s="34"/>
      <c r="B5" s="58" t="s">
        <v>212</v>
      </c>
      <c r="C5" s="66" t="s">
        <v>153</v>
      </c>
      <c r="D5" s="183" t="s">
        <v>60</v>
      </c>
      <c r="E5" s="183" t="s">
        <v>61</v>
      </c>
      <c r="F5" s="183" t="s">
        <v>62</v>
      </c>
      <c r="G5" s="183" t="s">
        <v>63</v>
      </c>
      <c r="H5" s="183" t="s">
        <v>64</v>
      </c>
      <c r="I5" s="183" t="s">
        <v>65</v>
      </c>
      <c r="J5" s="183" t="s">
        <v>162</v>
      </c>
      <c r="K5" s="183" t="s">
        <v>220</v>
      </c>
      <c r="L5" s="183" t="s">
        <v>221</v>
      </c>
      <c r="M5" s="183" t="s">
        <v>241</v>
      </c>
      <c r="N5" s="183" t="s">
        <v>242</v>
      </c>
      <c r="O5" s="183" t="s">
        <v>243</v>
      </c>
      <c r="P5" s="183" t="s">
        <v>245</v>
      </c>
      <c r="Q5" s="183" t="s">
        <v>250</v>
      </c>
      <c r="R5" s="183" t="s">
        <v>266</v>
      </c>
      <c r="S5" s="183" t="s">
        <v>268</v>
      </c>
      <c r="T5" s="183" t="s">
        <v>282</v>
      </c>
      <c r="U5" s="187" t="s">
        <v>60</v>
      </c>
      <c r="V5" s="183" t="s">
        <v>61</v>
      </c>
      <c r="W5" s="183" t="s">
        <v>62</v>
      </c>
      <c r="X5" s="183" t="s">
        <v>63</v>
      </c>
      <c r="Y5" s="183" t="s">
        <v>64</v>
      </c>
      <c r="Z5" s="183" t="s">
        <v>65</v>
      </c>
      <c r="AA5" s="183" t="s">
        <v>162</v>
      </c>
      <c r="AB5" s="183" t="s">
        <v>220</v>
      </c>
      <c r="AC5" s="183" t="s">
        <v>221</v>
      </c>
      <c r="AD5" s="183" t="s">
        <v>241</v>
      </c>
      <c r="AE5" s="183" t="s">
        <v>242</v>
      </c>
      <c r="AF5" s="183" t="s">
        <v>243</v>
      </c>
      <c r="AG5" s="183" t="s">
        <v>245</v>
      </c>
      <c r="AH5" s="183" t="s">
        <v>250</v>
      </c>
      <c r="AI5" s="183" t="s">
        <v>266</v>
      </c>
      <c r="AJ5" s="183" t="s">
        <v>268</v>
      </c>
      <c r="AK5" s="184" t="s">
        <v>282</v>
      </c>
    </row>
    <row r="6" spans="1:37" ht="14.4" x14ac:dyDescent="0.3">
      <c r="A6" s="65">
        <v>1</v>
      </c>
      <c r="B6" s="48" t="s">
        <v>4</v>
      </c>
      <c r="C6" s="28" t="s">
        <v>102</v>
      </c>
      <c r="D6" s="42">
        <v>5211.226831508613</v>
      </c>
      <c r="E6" s="1">
        <v>3876.9649611775376</v>
      </c>
      <c r="F6" s="1">
        <v>4602.2617398502398</v>
      </c>
      <c r="G6" s="1">
        <v>4920.5760723581052</v>
      </c>
      <c r="H6" s="1">
        <v>5178.1793769698279</v>
      </c>
      <c r="I6" s="1">
        <v>5220.8776109933988</v>
      </c>
      <c r="J6" s="1">
        <v>5805.5874258628446</v>
      </c>
      <c r="K6" s="1">
        <v>6082.1058240263956</v>
      </c>
      <c r="L6" s="1">
        <v>7035.9480008304545</v>
      </c>
      <c r="M6" s="1">
        <v>7930.4748566600756</v>
      </c>
      <c r="N6" s="1">
        <v>8001.0104769496265</v>
      </c>
      <c r="O6" s="1">
        <v>8578.6649447963118</v>
      </c>
      <c r="P6" s="1">
        <v>8357.2070098105542</v>
      </c>
      <c r="Q6" s="1">
        <v>7660.7608320302779</v>
      </c>
      <c r="R6" s="1">
        <v>9512.7433267619817</v>
      </c>
      <c r="S6" s="1">
        <v>7952.2709246400427</v>
      </c>
      <c r="T6" s="1">
        <v>5715.5898148988836</v>
      </c>
      <c r="U6" s="42">
        <v>16184.895608225735</v>
      </c>
      <c r="V6" s="1">
        <v>15436.274377064547</v>
      </c>
      <c r="W6" s="1">
        <v>17156.889617698478</v>
      </c>
      <c r="X6" s="1">
        <v>16727.129086655692</v>
      </c>
      <c r="Y6" s="1">
        <v>16380.968490709347</v>
      </c>
      <c r="Z6" s="1">
        <v>15873.556266381986</v>
      </c>
      <c r="AA6" s="1">
        <v>14944.469332158729</v>
      </c>
      <c r="AB6" s="1">
        <v>14709.140413548781</v>
      </c>
      <c r="AC6" s="1">
        <v>13927.318232050129</v>
      </c>
      <c r="AD6" s="1">
        <v>13548.052398441398</v>
      </c>
      <c r="AE6" s="1">
        <v>11865.88125368727</v>
      </c>
      <c r="AF6" s="1">
        <v>12203.46686731485</v>
      </c>
      <c r="AG6" s="1">
        <v>11551.215731331731</v>
      </c>
      <c r="AH6" s="231">
        <v>11592.167668922371</v>
      </c>
      <c r="AI6" s="282">
        <v>10698.494829893605</v>
      </c>
      <c r="AJ6" s="282">
        <v>10200.896010313323</v>
      </c>
      <c r="AK6" s="175">
        <v>13189.053390405201</v>
      </c>
    </row>
    <row r="7" spans="1:37" ht="14.4" x14ac:dyDescent="0.3">
      <c r="A7" s="65">
        <v>2</v>
      </c>
      <c r="B7" s="48" t="s">
        <v>4</v>
      </c>
      <c r="C7" s="28" t="s">
        <v>103</v>
      </c>
      <c r="D7" s="42">
        <v>548.97661856228524</v>
      </c>
      <c r="E7" s="1">
        <v>401.46347856786724</v>
      </c>
      <c r="F7" s="1">
        <v>422.33241005182595</v>
      </c>
      <c r="G7" s="1">
        <v>540.17509265700426</v>
      </c>
      <c r="H7" s="1">
        <v>787.33458600436938</v>
      </c>
      <c r="I7" s="1">
        <v>1028.4928720004257</v>
      </c>
      <c r="J7" s="1">
        <v>1584.0107755669414</v>
      </c>
      <c r="K7" s="1">
        <v>1968.6143073924027</v>
      </c>
      <c r="L7" s="1">
        <v>2695.8535153296707</v>
      </c>
      <c r="M7" s="1">
        <v>2961.7660678344255</v>
      </c>
      <c r="N7" s="1">
        <v>3152.2246002308175</v>
      </c>
      <c r="O7" s="1">
        <v>3027.2425768685102</v>
      </c>
      <c r="P7" s="1">
        <v>3133.1177624491602</v>
      </c>
      <c r="Q7" s="1">
        <v>3418.3874510340665</v>
      </c>
      <c r="R7" s="1">
        <v>3902.4878678726795</v>
      </c>
      <c r="S7" s="1">
        <v>3573.1708106430037</v>
      </c>
      <c r="T7" s="1">
        <v>1510.1978563754155</v>
      </c>
      <c r="U7" s="42">
        <v>13450.081883737274</v>
      </c>
      <c r="V7" s="1">
        <v>13281.348248110207</v>
      </c>
      <c r="W7" s="1">
        <v>13383.711229208951</v>
      </c>
      <c r="X7" s="1">
        <v>14077.622630516269</v>
      </c>
      <c r="Y7" s="1">
        <v>13653.023961242685</v>
      </c>
      <c r="Z7" s="1">
        <v>12956.424878557453</v>
      </c>
      <c r="AA7" s="1">
        <v>12531.731502740313</v>
      </c>
      <c r="AB7" s="1">
        <v>12422.198772956091</v>
      </c>
      <c r="AC7" s="1">
        <v>11481.240576320663</v>
      </c>
      <c r="AD7" s="1">
        <v>11082.985633404922</v>
      </c>
      <c r="AE7" s="1">
        <v>10433.250921198571</v>
      </c>
      <c r="AF7" s="1">
        <v>10690.081639061933</v>
      </c>
      <c r="AG7" s="1">
        <v>10403.36824118054</v>
      </c>
      <c r="AH7" s="231">
        <v>10378.827076112262</v>
      </c>
      <c r="AI7" s="282">
        <v>8877.4821201914547</v>
      </c>
      <c r="AJ7" s="282">
        <v>9033.2224746788015</v>
      </c>
      <c r="AK7" s="175">
        <v>12271.218115820215</v>
      </c>
    </row>
    <row r="8" spans="1:37" ht="14.4" x14ac:dyDescent="0.3">
      <c r="A8" s="65">
        <v>3</v>
      </c>
      <c r="B8" s="48" t="s">
        <v>4</v>
      </c>
      <c r="C8" s="28" t="s">
        <v>104</v>
      </c>
      <c r="D8" s="42">
        <v>1.9453965515084599</v>
      </c>
      <c r="E8" s="1">
        <v>2.5072031596209499</v>
      </c>
      <c r="F8" s="1">
        <v>2.5595218636952399</v>
      </c>
      <c r="G8" s="1">
        <v>3.88281459724214</v>
      </c>
      <c r="H8" s="1">
        <v>5.4934709764469147</v>
      </c>
      <c r="I8" s="1">
        <v>6.4894474969251927</v>
      </c>
      <c r="J8" s="1">
        <v>9.7512683986336395</v>
      </c>
      <c r="K8" s="1">
        <v>12.590580462458052</v>
      </c>
      <c r="L8" s="1">
        <v>17.396051999946138</v>
      </c>
      <c r="M8" s="1">
        <v>18.278928967857844</v>
      </c>
      <c r="N8" s="1">
        <v>18.033683360323952</v>
      </c>
      <c r="O8" s="1">
        <v>16.674388921480411</v>
      </c>
      <c r="P8" s="1">
        <v>16.899277034933867</v>
      </c>
      <c r="Q8" s="1">
        <v>18.368295551934924</v>
      </c>
      <c r="R8" s="1">
        <v>20.801295611210374</v>
      </c>
      <c r="S8" s="1">
        <v>18.684892511051181</v>
      </c>
      <c r="T8" s="1">
        <v>7.2857813841959267</v>
      </c>
      <c r="U8" s="42">
        <v>2153.4851958172903</v>
      </c>
      <c r="V8" s="1">
        <v>1868.7757459509353</v>
      </c>
      <c r="W8" s="1">
        <v>1665.4844690073242</v>
      </c>
      <c r="X8" s="1">
        <v>1458.5476031359328</v>
      </c>
      <c r="Y8" s="1">
        <v>1431.1934698923344</v>
      </c>
      <c r="Z8" s="1">
        <v>1393.3569237811673</v>
      </c>
      <c r="AA8" s="1">
        <v>1333.4501223183581</v>
      </c>
      <c r="AB8" s="1">
        <v>1271.5033385306879</v>
      </c>
      <c r="AC8" s="1">
        <v>1184.0379809172755</v>
      </c>
      <c r="AD8" s="1">
        <v>1071.3007861841904</v>
      </c>
      <c r="AE8" s="1">
        <v>966.80242929241672</v>
      </c>
      <c r="AF8" s="1">
        <v>878.90852077297109</v>
      </c>
      <c r="AG8" s="1">
        <v>814.02843845257223</v>
      </c>
      <c r="AH8" s="231">
        <v>835.2209517073735</v>
      </c>
      <c r="AI8" s="282">
        <v>827.88150664236844</v>
      </c>
      <c r="AJ8" s="282">
        <v>785.19772386655018</v>
      </c>
      <c r="AK8" s="175">
        <v>793.46708163948074</v>
      </c>
    </row>
    <row r="9" spans="1:37" ht="14.4" x14ac:dyDescent="0.3">
      <c r="A9" s="65">
        <v>4</v>
      </c>
      <c r="B9" s="59" t="s">
        <v>5</v>
      </c>
      <c r="C9" s="28" t="s">
        <v>105</v>
      </c>
      <c r="D9" s="42">
        <v>50.661668829685034</v>
      </c>
      <c r="E9" s="1">
        <v>67.868857675170986</v>
      </c>
      <c r="F9" s="1">
        <v>73.010913845994139</v>
      </c>
      <c r="G9" s="1">
        <v>93.61395026275089</v>
      </c>
      <c r="H9" s="1">
        <v>151.77116353642737</v>
      </c>
      <c r="I9" s="1">
        <v>243.56758502713328</v>
      </c>
      <c r="J9" s="1">
        <v>423.68217430372306</v>
      </c>
      <c r="K9" s="1">
        <v>580.37955383493511</v>
      </c>
      <c r="L9" s="1">
        <v>819.85112834422102</v>
      </c>
      <c r="M9" s="1">
        <v>870.66098791661932</v>
      </c>
      <c r="N9" s="1">
        <v>878.95671862835013</v>
      </c>
      <c r="O9" s="1">
        <v>905.38974948472605</v>
      </c>
      <c r="P9" s="1">
        <v>1147.179821541089</v>
      </c>
      <c r="Q9" s="1">
        <v>1724.7921559653082</v>
      </c>
      <c r="R9" s="1">
        <v>2132.0217875152134</v>
      </c>
      <c r="S9" s="1">
        <v>2003.1488507767758</v>
      </c>
      <c r="T9" s="1">
        <v>1143.1281174249571</v>
      </c>
      <c r="U9" s="42">
        <v>8460.7383386993188</v>
      </c>
      <c r="V9" s="1">
        <v>7117.4750255422623</v>
      </c>
      <c r="W9" s="1">
        <v>9498.9922519634529</v>
      </c>
      <c r="X9" s="1">
        <v>9468.1729824268987</v>
      </c>
      <c r="Y9" s="1">
        <v>9703.7306534381769</v>
      </c>
      <c r="Z9" s="1">
        <v>9544.8480074076924</v>
      </c>
      <c r="AA9" s="1">
        <v>10229.670328055998</v>
      </c>
      <c r="AB9" s="1">
        <v>10078.19879343807</v>
      </c>
      <c r="AC9" s="1">
        <v>9893.4991193816568</v>
      </c>
      <c r="AD9" s="1">
        <v>9909.4230426608992</v>
      </c>
      <c r="AE9" s="1">
        <v>9566.7642630078062</v>
      </c>
      <c r="AF9" s="1">
        <v>9506.0877804907268</v>
      </c>
      <c r="AG9" s="1">
        <v>9544.4929032747459</v>
      </c>
      <c r="AH9" s="231">
        <v>9440.3317672055309</v>
      </c>
      <c r="AI9" s="282">
        <v>8736.3908434360455</v>
      </c>
      <c r="AJ9" s="282">
        <v>8218.8937304229548</v>
      </c>
      <c r="AK9" s="175">
        <v>9098.8305315123635</v>
      </c>
    </row>
    <row r="10" spans="1:37" ht="14.4" x14ac:dyDescent="0.3">
      <c r="A10" s="65">
        <v>5</v>
      </c>
      <c r="B10" s="48" t="s">
        <v>3</v>
      </c>
      <c r="C10" s="28" t="s">
        <v>106</v>
      </c>
      <c r="D10" s="42">
        <v>1775.0392736215208</v>
      </c>
      <c r="E10" s="1">
        <v>1536.9143737855707</v>
      </c>
      <c r="F10" s="1">
        <v>1641.9925794728033</v>
      </c>
      <c r="G10" s="1">
        <v>1171.9452410564959</v>
      </c>
      <c r="H10" s="1">
        <v>1337.6764669858451</v>
      </c>
      <c r="I10" s="1">
        <v>1490.5977299135777</v>
      </c>
      <c r="J10" s="1">
        <v>1882.4036565380006</v>
      </c>
      <c r="K10" s="1">
        <v>1691.1193584187354</v>
      </c>
      <c r="L10" s="1">
        <v>2079.9722785005511</v>
      </c>
      <c r="M10" s="1">
        <v>2537.1655951044295</v>
      </c>
      <c r="N10" s="1">
        <v>2295.4665912422206</v>
      </c>
      <c r="O10" s="1">
        <v>2370.5196150574502</v>
      </c>
      <c r="P10" s="1">
        <v>3452.5585020663675</v>
      </c>
      <c r="Q10" s="1">
        <v>3074.0245183443899</v>
      </c>
      <c r="R10" s="1">
        <v>3060.8864323339558</v>
      </c>
      <c r="S10" s="1">
        <v>3358.5753024899041</v>
      </c>
      <c r="T10" s="1">
        <v>2880.3204268031095</v>
      </c>
      <c r="U10" s="42">
        <v>9497.0173524037837</v>
      </c>
      <c r="V10" s="1">
        <v>9803.9738535263386</v>
      </c>
      <c r="W10" s="1">
        <v>9388.6598765554227</v>
      </c>
      <c r="X10" s="1">
        <v>9374.1030568159513</v>
      </c>
      <c r="Y10" s="1">
        <v>8988.5633801560834</v>
      </c>
      <c r="Z10" s="1">
        <v>8386.153456046859</v>
      </c>
      <c r="AA10" s="1">
        <v>7886.0181433581411</v>
      </c>
      <c r="AB10" s="1">
        <v>6798.852789383398</v>
      </c>
      <c r="AC10" s="1">
        <v>7000.8981094560131</v>
      </c>
      <c r="AD10" s="1">
        <v>6513.1168895813726</v>
      </c>
      <c r="AE10" s="1">
        <v>6121.2997752495776</v>
      </c>
      <c r="AF10" s="1">
        <v>5869.0068565818419</v>
      </c>
      <c r="AG10" s="1">
        <v>5811.8826901481407</v>
      </c>
      <c r="AH10" s="231">
        <v>4864.0276773005844</v>
      </c>
      <c r="AI10" s="282">
        <v>4489.3517086312168</v>
      </c>
      <c r="AJ10" s="282">
        <v>3846.5873023924159</v>
      </c>
      <c r="AK10" s="175">
        <v>4437.7618916106167</v>
      </c>
    </row>
    <row r="11" spans="1:37" ht="14.4" x14ac:dyDescent="0.3">
      <c r="A11" s="65">
        <v>6</v>
      </c>
      <c r="B11" s="48" t="s">
        <v>3</v>
      </c>
      <c r="C11" s="28" t="s">
        <v>107</v>
      </c>
      <c r="D11" s="42">
        <v>4.0614099983772443</v>
      </c>
      <c r="E11" s="1">
        <v>5.5893809992385899</v>
      </c>
      <c r="F11" s="1">
        <v>6.0091381972486495</v>
      </c>
      <c r="G11" s="1">
        <v>7.492211488797123</v>
      </c>
      <c r="H11" s="1">
        <v>271.32360065252089</v>
      </c>
      <c r="I11" s="1">
        <v>33.914596361137853</v>
      </c>
      <c r="J11" s="1">
        <v>59.045182314595529</v>
      </c>
      <c r="K11" s="1">
        <v>113.05383170828885</v>
      </c>
      <c r="L11" s="1">
        <v>89.574912924115679</v>
      </c>
      <c r="M11" s="1">
        <v>126.82372399504865</v>
      </c>
      <c r="N11" s="1">
        <v>116.75664331936227</v>
      </c>
      <c r="O11" s="1">
        <v>113.98088178667813</v>
      </c>
      <c r="P11" s="1">
        <v>119.11137978105637</v>
      </c>
      <c r="Q11" s="1">
        <v>134.64729398177852</v>
      </c>
      <c r="R11" s="1">
        <v>131.71142480853206</v>
      </c>
      <c r="S11" s="1">
        <v>95.307271110579279</v>
      </c>
      <c r="T11" s="1">
        <v>73.924188610389081</v>
      </c>
      <c r="U11" s="42">
        <v>781.22117844717479</v>
      </c>
      <c r="V11" s="1">
        <v>712.40590881793378</v>
      </c>
      <c r="W11" s="1">
        <v>724.78015386342668</v>
      </c>
      <c r="X11" s="1">
        <v>653.08370897611383</v>
      </c>
      <c r="Y11" s="1">
        <v>596.93520026742306</v>
      </c>
      <c r="Z11" s="1">
        <v>554.37795477601298</v>
      </c>
      <c r="AA11" s="1">
        <v>494.0473622532412</v>
      </c>
      <c r="AB11" s="1">
        <v>435.51806890084168</v>
      </c>
      <c r="AC11" s="1">
        <v>414.77356263641121</v>
      </c>
      <c r="AD11" s="1">
        <v>380.41619037823477</v>
      </c>
      <c r="AE11" s="1">
        <v>296.74890561514889</v>
      </c>
      <c r="AF11" s="1">
        <v>292.75963505159069</v>
      </c>
      <c r="AG11" s="1">
        <v>264.56053797141863</v>
      </c>
      <c r="AH11" s="231">
        <v>257.79285793962305</v>
      </c>
      <c r="AI11" s="282">
        <v>281.14460233348694</v>
      </c>
      <c r="AJ11" s="282">
        <v>286.58835359200771</v>
      </c>
      <c r="AK11" s="175">
        <v>315.40704836005864</v>
      </c>
    </row>
    <row r="12" spans="1:37" ht="14.4" x14ac:dyDescent="0.3">
      <c r="A12" s="65">
        <v>7</v>
      </c>
      <c r="B12" s="48" t="s">
        <v>3</v>
      </c>
      <c r="C12" s="28" t="s">
        <v>108</v>
      </c>
      <c r="D12" s="42">
        <v>17880.447857555642</v>
      </c>
      <c r="E12" s="1">
        <v>16377.826617176714</v>
      </c>
      <c r="F12" s="1">
        <v>17102.933957844481</v>
      </c>
      <c r="G12" s="1">
        <v>15577.190889170015</v>
      </c>
      <c r="H12" s="1">
        <v>16797.536819924535</v>
      </c>
      <c r="I12" s="1">
        <v>15886.919824816214</v>
      </c>
      <c r="J12" s="1">
        <v>16831.278675054586</v>
      </c>
      <c r="K12" s="1">
        <v>16884.199624542984</v>
      </c>
      <c r="L12" s="1">
        <v>16509.575299346561</v>
      </c>
      <c r="M12" s="1">
        <v>17884.514787861244</v>
      </c>
      <c r="N12" s="1">
        <v>16018.077631748358</v>
      </c>
      <c r="O12" s="1">
        <v>18058.763748933772</v>
      </c>
      <c r="P12" s="1">
        <v>16341.847294802765</v>
      </c>
      <c r="Q12" s="1">
        <v>15300.407366521764</v>
      </c>
      <c r="R12" s="1">
        <v>15848.557584571498</v>
      </c>
      <c r="S12" s="1">
        <v>15599.598018028621</v>
      </c>
      <c r="T12" s="1">
        <v>15175.336762996618</v>
      </c>
      <c r="U12" s="42">
        <v>3038.0594261596652</v>
      </c>
      <c r="V12" s="1">
        <v>2976.2808564765278</v>
      </c>
      <c r="W12" s="1">
        <v>3105.6468011135298</v>
      </c>
      <c r="X12" s="1">
        <v>3056.0196313150632</v>
      </c>
      <c r="Y12" s="1">
        <v>2787.6898772116206</v>
      </c>
      <c r="Z12" s="1">
        <v>2544.9059403473693</v>
      </c>
      <c r="AA12" s="1">
        <v>2395.3439718504169</v>
      </c>
      <c r="AB12" s="1">
        <v>2449.943242213898</v>
      </c>
      <c r="AC12" s="1">
        <v>3462.9712721450915</v>
      </c>
      <c r="AD12" s="1">
        <v>3568.2157514237747</v>
      </c>
      <c r="AE12" s="1">
        <v>3767.204351443364</v>
      </c>
      <c r="AF12" s="1">
        <v>3765.0749423423867</v>
      </c>
      <c r="AG12" s="1">
        <v>3738.8714547986538</v>
      </c>
      <c r="AH12" s="231">
        <v>3824.7212719476643</v>
      </c>
      <c r="AI12" s="282">
        <v>3664.6013420938793</v>
      </c>
      <c r="AJ12" s="282">
        <v>3301.3527869332852</v>
      </c>
      <c r="AK12" s="175">
        <v>4109.6064879659189</v>
      </c>
    </row>
    <row r="13" spans="1:37" ht="14.4" x14ac:dyDescent="0.3">
      <c r="A13" s="65">
        <v>8</v>
      </c>
      <c r="B13" s="48" t="s">
        <v>3</v>
      </c>
      <c r="C13" s="28" t="s">
        <v>109</v>
      </c>
      <c r="D13" s="42">
        <v>196796.65724419279</v>
      </c>
      <c r="E13" s="1">
        <v>194675.36308934758</v>
      </c>
      <c r="F13" s="1">
        <v>206984.34972875987</v>
      </c>
      <c r="G13" s="1">
        <v>207375.29445497258</v>
      </c>
      <c r="H13" s="1">
        <v>206194.46450447111</v>
      </c>
      <c r="I13" s="1">
        <v>205623.1470406446</v>
      </c>
      <c r="J13" s="1">
        <v>207582.00962706248</v>
      </c>
      <c r="K13" s="1">
        <v>210107.38457453006</v>
      </c>
      <c r="L13" s="1">
        <v>207532.81179790039</v>
      </c>
      <c r="M13" s="1">
        <v>209605.87165960335</v>
      </c>
      <c r="N13" s="1">
        <v>208600.61009330864</v>
      </c>
      <c r="O13" s="1">
        <v>221076.65418946627</v>
      </c>
      <c r="P13" s="1">
        <v>223560.34427265724</v>
      </c>
      <c r="Q13" s="1">
        <v>225986.29749543869</v>
      </c>
      <c r="R13" s="1">
        <v>225391.83220005559</v>
      </c>
      <c r="S13" s="1">
        <v>223756.40288812268</v>
      </c>
      <c r="T13" s="1">
        <v>219898.46124284563</v>
      </c>
      <c r="U13" s="42">
        <v>22639.95587229342</v>
      </c>
      <c r="V13" s="1">
        <v>18758.459107011306</v>
      </c>
      <c r="W13" s="1">
        <v>19665.599514145531</v>
      </c>
      <c r="X13" s="1">
        <v>17877.760109960607</v>
      </c>
      <c r="Y13" s="1">
        <v>16380.586618893845</v>
      </c>
      <c r="Z13" s="1">
        <v>13174.281723666771</v>
      </c>
      <c r="AA13" s="1">
        <v>11310.31213051679</v>
      </c>
      <c r="AB13" s="1">
        <v>10381.608108459506</v>
      </c>
      <c r="AC13" s="1">
        <v>12507.067587660369</v>
      </c>
      <c r="AD13" s="1">
        <v>12086.257517259468</v>
      </c>
      <c r="AE13" s="1">
        <v>13063.587870847619</v>
      </c>
      <c r="AF13" s="1">
        <v>12246.850373457994</v>
      </c>
      <c r="AG13" s="1">
        <v>11429.982683350747</v>
      </c>
      <c r="AH13" s="231">
        <v>11859.652613270078</v>
      </c>
      <c r="AI13" s="282">
        <v>10807.528812506111</v>
      </c>
      <c r="AJ13" s="282">
        <v>13003.086943029553</v>
      </c>
      <c r="AK13" s="175">
        <v>13359.219303426145</v>
      </c>
    </row>
    <row r="14" spans="1:37" ht="14.4" x14ac:dyDescent="0.3">
      <c r="A14" s="65">
        <v>9</v>
      </c>
      <c r="B14" s="48" t="s">
        <v>3</v>
      </c>
      <c r="C14" s="28" t="s">
        <v>110</v>
      </c>
      <c r="D14" s="42">
        <v>6.0917266404935093</v>
      </c>
      <c r="E14" s="1">
        <v>7.5682354568637242</v>
      </c>
      <c r="F14" s="1">
        <v>8.2211986911742319</v>
      </c>
      <c r="G14" s="1">
        <v>8.8355374474677397</v>
      </c>
      <c r="H14" s="1">
        <v>13.431105872658685</v>
      </c>
      <c r="I14" s="1">
        <v>15.700955958105498</v>
      </c>
      <c r="J14" s="1">
        <v>22.417025779669078</v>
      </c>
      <c r="K14" s="1">
        <v>61.381042679186571</v>
      </c>
      <c r="L14" s="1">
        <v>57.011033471479088</v>
      </c>
      <c r="M14" s="1">
        <v>43.607843375913603</v>
      </c>
      <c r="N14" s="1">
        <v>42.830707709003406</v>
      </c>
      <c r="O14" s="1">
        <v>45.200080443990352</v>
      </c>
      <c r="P14" s="1">
        <v>50.325471301462258</v>
      </c>
      <c r="Q14" s="1">
        <v>52.127314222728536</v>
      </c>
      <c r="R14" s="1">
        <v>52.371279855733029</v>
      </c>
      <c r="S14" s="1">
        <v>38.026841724287827</v>
      </c>
      <c r="T14" s="1">
        <v>16.731973609933725</v>
      </c>
      <c r="U14" s="42">
        <v>444.64194970187464</v>
      </c>
      <c r="V14" s="1">
        <v>392.08391662060075</v>
      </c>
      <c r="W14" s="1">
        <v>354.91350308205995</v>
      </c>
      <c r="X14" s="1">
        <v>344.02920926560802</v>
      </c>
      <c r="Y14" s="1">
        <v>347.40252021023895</v>
      </c>
      <c r="Z14" s="1">
        <v>275.24186987266069</v>
      </c>
      <c r="AA14" s="1">
        <v>258.44849929774733</v>
      </c>
      <c r="AB14" s="1">
        <v>243.95675106369819</v>
      </c>
      <c r="AC14" s="1">
        <v>200.70638439486527</v>
      </c>
      <c r="AD14" s="1">
        <v>202.74877183578238</v>
      </c>
      <c r="AE14" s="1">
        <v>197.99965852066967</v>
      </c>
      <c r="AF14" s="1">
        <v>202.88393853162927</v>
      </c>
      <c r="AG14" s="1">
        <v>161.2060362805407</v>
      </c>
      <c r="AH14" s="231">
        <v>152.92873855524567</v>
      </c>
      <c r="AI14" s="282">
        <v>131.93981307133976</v>
      </c>
      <c r="AJ14" s="282">
        <v>116.533907211326</v>
      </c>
      <c r="AK14" s="175">
        <v>125.70540193621868</v>
      </c>
    </row>
    <row r="15" spans="1:37" ht="14.4" x14ac:dyDescent="0.3">
      <c r="A15" s="65">
        <v>10</v>
      </c>
      <c r="B15" s="48" t="s">
        <v>3</v>
      </c>
      <c r="C15" s="28" t="s">
        <v>111</v>
      </c>
      <c r="D15" s="42">
        <v>1.4096890612168294</v>
      </c>
      <c r="E15" s="1">
        <v>1.5244535228272305</v>
      </c>
      <c r="F15" s="1">
        <v>1.4840126313000968</v>
      </c>
      <c r="G15" s="1">
        <v>1.7297602624637298</v>
      </c>
      <c r="H15" s="1">
        <v>2.6424149804884935</v>
      </c>
      <c r="I15" s="1">
        <v>3.4988818829392034</v>
      </c>
      <c r="J15" s="1">
        <v>4.911543758556129</v>
      </c>
      <c r="K15" s="1">
        <v>6.2870803230777366</v>
      </c>
      <c r="L15" s="1">
        <v>8.8436481222064582</v>
      </c>
      <c r="M15" s="1">
        <v>12.966790057079946</v>
      </c>
      <c r="N15" s="1">
        <v>11.097816506812267</v>
      </c>
      <c r="O15" s="1">
        <v>9.9741131742970968</v>
      </c>
      <c r="P15" s="1">
        <v>9.5053548651030759</v>
      </c>
      <c r="Q15" s="1">
        <v>10.597515104420449</v>
      </c>
      <c r="R15" s="1">
        <v>8.4792687304732297</v>
      </c>
      <c r="S15" s="1">
        <v>7.2720027468928459</v>
      </c>
      <c r="T15" s="1">
        <v>216.24255273121105</v>
      </c>
      <c r="U15" s="42">
        <v>43954.571376960193</v>
      </c>
      <c r="V15" s="1">
        <v>43812.499173984404</v>
      </c>
      <c r="W15" s="1">
        <v>43380.045079022188</v>
      </c>
      <c r="X15" s="1">
        <v>42334.397618956253</v>
      </c>
      <c r="Y15" s="1">
        <v>45916.42628646821</v>
      </c>
      <c r="Z15" s="1">
        <v>42180.303605677764</v>
      </c>
      <c r="AA15" s="1">
        <v>39213.184502871933</v>
      </c>
      <c r="AB15" s="1">
        <v>46360.655589491958</v>
      </c>
      <c r="AC15" s="1">
        <v>35021.82736943788</v>
      </c>
      <c r="AD15" s="1">
        <v>34841.589198212365</v>
      </c>
      <c r="AE15" s="1">
        <v>37203.275147798689</v>
      </c>
      <c r="AF15" s="1">
        <v>31851.082934138096</v>
      </c>
      <c r="AG15" s="1">
        <v>33498.118866269098</v>
      </c>
      <c r="AH15" s="231">
        <v>34904.117838930615</v>
      </c>
      <c r="AI15" s="282">
        <v>34115.472030695491</v>
      </c>
      <c r="AJ15" s="282">
        <v>32850.701970845352</v>
      </c>
      <c r="AK15" s="175">
        <v>36325.600800264721</v>
      </c>
    </row>
    <row r="16" spans="1:37" ht="14.4" x14ac:dyDescent="0.3">
      <c r="A16" s="65">
        <v>11</v>
      </c>
      <c r="B16" s="48" t="s">
        <v>3</v>
      </c>
      <c r="C16" s="28" t="s">
        <v>112</v>
      </c>
      <c r="D16" s="42">
        <v>1502.432510958806</v>
      </c>
      <c r="E16" s="1">
        <v>1494.7199605724338</v>
      </c>
      <c r="F16" s="1">
        <v>1542.2017346696302</v>
      </c>
      <c r="G16" s="1">
        <v>1398.1317286041528</v>
      </c>
      <c r="H16" s="1">
        <v>1275.9034751475581</v>
      </c>
      <c r="I16" s="1">
        <v>1264.8991216089328</v>
      </c>
      <c r="J16" s="1">
        <v>1220.3020691609624</v>
      </c>
      <c r="K16" s="1">
        <v>1308.073452754342</v>
      </c>
      <c r="L16" s="1">
        <v>1268.2202724691037</v>
      </c>
      <c r="M16" s="1">
        <v>1582.1662596332033</v>
      </c>
      <c r="N16" s="1">
        <v>1718.4055701498019</v>
      </c>
      <c r="O16" s="1">
        <v>1749.1207455134165</v>
      </c>
      <c r="P16" s="1">
        <v>1804.7568214452579</v>
      </c>
      <c r="Q16" s="1">
        <v>2877.7734904031577</v>
      </c>
      <c r="R16" s="1">
        <v>2497.1047089645099</v>
      </c>
      <c r="S16" s="1">
        <v>2067.4587094713124</v>
      </c>
      <c r="T16" s="1">
        <v>2130.5188172818016</v>
      </c>
      <c r="U16" s="42">
        <v>11744.665459018062</v>
      </c>
      <c r="V16" s="1">
        <v>9951.0685330830656</v>
      </c>
      <c r="W16" s="1">
        <v>11560.317628145545</v>
      </c>
      <c r="X16" s="1">
        <v>10846.135490902012</v>
      </c>
      <c r="Y16" s="1">
        <v>11319.770473889133</v>
      </c>
      <c r="Z16" s="1">
        <v>9362.8482797635697</v>
      </c>
      <c r="AA16" s="1">
        <v>8644.8750205606248</v>
      </c>
      <c r="AB16" s="1">
        <v>9885.8199514512544</v>
      </c>
      <c r="AC16" s="1">
        <v>8239.0627947543635</v>
      </c>
      <c r="AD16" s="1">
        <v>8325.6212933528041</v>
      </c>
      <c r="AE16" s="1">
        <v>8196.7855714703237</v>
      </c>
      <c r="AF16" s="1">
        <v>7697.5848560856848</v>
      </c>
      <c r="AG16" s="1">
        <v>8805.9413274539293</v>
      </c>
      <c r="AH16" s="231">
        <v>9501.3897650531108</v>
      </c>
      <c r="AI16" s="282">
        <v>9050.9355471757772</v>
      </c>
      <c r="AJ16" s="282">
        <v>8637.630421460819</v>
      </c>
      <c r="AK16" s="175">
        <v>9024.2219855014937</v>
      </c>
    </row>
    <row r="17" spans="1:37" ht="14.4" x14ac:dyDescent="0.3">
      <c r="A17" s="65">
        <v>12</v>
      </c>
      <c r="B17" s="48" t="s">
        <v>3</v>
      </c>
      <c r="C17" s="28" t="s">
        <v>113</v>
      </c>
      <c r="D17" s="42">
        <v>78.956243735027954</v>
      </c>
      <c r="E17" s="1">
        <v>134.5997610649901</v>
      </c>
      <c r="F17" s="1">
        <v>105.9406842065039</v>
      </c>
      <c r="G17" s="1">
        <v>472.03112095914764</v>
      </c>
      <c r="H17" s="1">
        <v>133.65158796723074</v>
      </c>
      <c r="I17" s="1">
        <v>160.63153906081584</v>
      </c>
      <c r="J17" s="1">
        <v>169.70385464868761</v>
      </c>
      <c r="K17" s="1">
        <v>224.53780025070503</v>
      </c>
      <c r="L17" s="1">
        <v>192.95159201758023</v>
      </c>
      <c r="M17" s="1">
        <v>339.83413764291896</v>
      </c>
      <c r="N17" s="1">
        <v>371.86202736951168</v>
      </c>
      <c r="O17" s="1">
        <v>350.15905807760731</v>
      </c>
      <c r="P17" s="1">
        <v>325.91656970162268</v>
      </c>
      <c r="Q17" s="1">
        <v>379.73239107007873</v>
      </c>
      <c r="R17" s="1">
        <v>386.31600684476541</v>
      </c>
      <c r="S17" s="1">
        <v>434.45285048554297</v>
      </c>
      <c r="T17" s="1">
        <v>180.52802765321238</v>
      </c>
      <c r="U17" s="42">
        <v>1416.6744396276208</v>
      </c>
      <c r="V17" s="1">
        <v>1343.4858178976533</v>
      </c>
      <c r="W17" s="1">
        <v>1588.3500658641356</v>
      </c>
      <c r="X17" s="1">
        <v>1152.2089281694759</v>
      </c>
      <c r="Y17" s="1">
        <v>1010.4461725637808</v>
      </c>
      <c r="Z17" s="1">
        <v>917.86771733141086</v>
      </c>
      <c r="AA17" s="1">
        <v>904.89316541547771</v>
      </c>
      <c r="AB17" s="1">
        <v>832.67236137636257</v>
      </c>
      <c r="AC17" s="1">
        <v>842.53255030201751</v>
      </c>
      <c r="AD17" s="1">
        <v>786.22489677475414</v>
      </c>
      <c r="AE17" s="1">
        <v>716.99136309406265</v>
      </c>
      <c r="AF17" s="1">
        <v>658.82352203953417</v>
      </c>
      <c r="AG17" s="1">
        <v>583.90886387584078</v>
      </c>
      <c r="AH17" s="231">
        <v>489.3697758975016</v>
      </c>
      <c r="AI17" s="282">
        <v>412.3111336378492</v>
      </c>
      <c r="AJ17" s="282">
        <v>388.3364072998977</v>
      </c>
      <c r="AK17" s="175">
        <v>430.38814186263141</v>
      </c>
    </row>
    <row r="18" spans="1:37" ht="14.4" x14ac:dyDescent="0.3">
      <c r="A18" s="65">
        <v>13</v>
      </c>
      <c r="B18" s="48" t="s">
        <v>3</v>
      </c>
      <c r="C18" s="28" t="s">
        <v>114</v>
      </c>
      <c r="D18" s="42">
        <v>1481.6912251810438</v>
      </c>
      <c r="E18" s="1">
        <v>1547.4311134071827</v>
      </c>
      <c r="F18" s="1">
        <v>1473.6495169880939</v>
      </c>
      <c r="G18" s="1">
        <v>1574.5761783612918</v>
      </c>
      <c r="H18" s="1">
        <v>1865.1708107934389</v>
      </c>
      <c r="I18" s="1">
        <v>2278.1901770959066</v>
      </c>
      <c r="J18" s="1">
        <v>1910.1560770952328</v>
      </c>
      <c r="K18" s="1">
        <v>2428.4095260208178</v>
      </c>
      <c r="L18" s="1">
        <v>2295.7105984909731</v>
      </c>
      <c r="M18" s="1">
        <v>2500.6405814073723</v>
      </c>
      <c r="N18" s="1">
        <v>2981.2110523368724</v>
      </c>
      <c r="O18" s="1">
        <v>2428.1242228879223</v>
      </c>
      <c r="P18" s="1">
        <v>2423.1835889580493</v>
      </c>
      <c r="Q18" s="1">
        <v>2647.9585426180151</v>
      </c>
      <c r="R18" s="1">
        <v>2973.3418305097857</v>
      </c>
      <c r="S18" s="1">
        <v>2918.0475724526891</v>
      </c>
      <c r="T18" s="1">
        <v>2524.1814007757271</v>
      </c>
      <c r="U18" s="42">
        <v>18300.155170634207</v>
      </c>
      <c r="V18" s="1">
        <v>15677.332117235934</v>
      </c>
      <c r="W18" s="1">
        <v>17536.376418764117</v>
      </c>
      <c r="X18" s="1">
        <v>18170.608042909396</v>
      </c>
      <c r="Y18" s="1">
        <v>17776.715232968476</v>
      </c>
      <c r="Z18" s="1">
        <v>15047.074877973471</v>
      </c>
      <c r="AA18" s="1">
        <v>14943.292018764776</v>
      </c>
      <c r="AB18" s="1">
        <v>15445.836320766975</v>
      </c>
      <c r="AC18" s="1">
        <v>16015.110755749191</v>
      </c>
      <c r="AD18" s="1">
        <v>16235.431333002638</v>
      </c>
      <c r="AE18" s="1">
        <v>16070.052507476972</v>
      </c>
      <c r="AF18" s="1">
        <v>13983.64999704914</v>
      </c>
      <c r="AG18" s="1">
        <v>13032.019938471094</v>
      </c>
      <c r="AH18" s="231">
        <v>13491.214510080521</v>
      </c>
      <c r="AI18" s="282">
        <v>12520.005004858447</v>
      </c>
      <c r="AJ18" s="282">
        <v>12418.793080884449</v>
      </c>
      <c r="AK18" s="175">
        <v>11516.904899377343</v>
      </c>
    </row>
    <row r="19" spans="1:37" ht="14.4" x14ac:dyDescent="0.3">
      <c r="A19" s="65">
        <v>14</v>
      </c>
      <c r="B19" s="48" t="s">
        <v>3</v>
      </c>
      <c r="C19" s="28" t="s">
        <v>115</v>
      </c>
      <c r="D19" s="42">
        <v>32.326996101669145</v>
      </c>
      <c r="E19" s="1">
        <v>42.084592578750282</v>
      </c>
      <c r="F19" s="1">
        <v>43.906007588418859</v>
      </c>
      <c r="G19" s="1">
        <v>54.200548360597779</v>
      </c>
      <c r="H19" s="1">
        <v>75.932537334153864</v>
      </c>
      <c r="I19" s="1">
        <v>93.504829321909625</v>
      </c>
      <c r="J19" s="1">
        <v>139.34014349756242</v>
      </c>
      <c r="K19" s="1">
        <v>178.65134250622754</v>
      </c>
      <c r="L19" s="1">
        <v>237.3597539566733</v>
      </c>
      <c r="M19" s="1">
        <v>263.86560661661258</v>
      </c>
      <c r="N19" s="1">
        <v>281.52290368950025</v>
      </c>
      <c r="O19" s="1">
        <v>297.40669515591418</v>
      </c>
      <c r="P19" s="1">
        <v>320.8418739996834</v>
      </c>
      <c r="Q19" s="1">
        <v>357.92536061336671</v>
      </c>
      <c r="R19" s="1">
        <v>685.96517931628966</v>
      </c>
      <c r="S19" s="1">
        <v>941.66812533965447</v>
      </c>
      <c r="T19" s="1">
        <v>982.28810383158338</v>
      </c>
      <c r="U19" s="42">
        <v>39498.193516156825</v>
      </c>
      <c r="V19" s="1">
        <v>27888.771738585452</v>
      </c>
      <c r="W19" s="1">
        <v>37397.738402276016</v>
      </c>
      <c r="X19" s="1">
        <v>36809.28725312266</v>
      </c>
      <c r="Y19" s="1">
        <v>32480.128143023609</v>
      </c>
      <c r="Z19" s="1">
        <v>32270.099743600975</v>
      </c>
      <c r="AA19" s="1">
        <v>33163.375432915265</v>
      </c>
      <c r="AB19" s="1">
        <v>33596.490812760341</v>
      </c>
      <c r="AC19" s="1">
        <v>34389.073068452701</v>
      </c>
      <c r="AD19" s="1">
        <v>32562.030765882544</v>
      </c>
      <c r="AE19" s="1">
        <v>33295.912257381824</v>
      </c>
      <c r="AF19" s="1">
        <v>36691.641520926103</v>
      </c>
      <c r="AG19" s="1">
        <v>31546.029567381647</v>
      </c>
      <c r="AH19" s="231">
        <v>33560.649553930176</v>
      </c>
      <c r="AI19" s="282">
        <v>33698.639276412505</v>
      </c>
      <c r="AJ19" s="282">
        <v>33566.19369068215</v>
      </c>
      <c r="AK19" s="175">
        <v>34151.510402636726</v>
      </c>
    </row>
    <row r="20" spans="1:37" ht="14.4" x14ac:dyDescent="0.3">
      <c r="A20" s="65">
        <v>15</v>
      </c>
      <c r="B20" s="48" t="s">
        <v>3</v>
      </c>
      <c r="C20" s="28" t="s">
        <v>116</v>
      </c>
      <c r="D20" s="42">
        <v>266.11217837155618</v>
      </c>
      <c r="E20" s="1">
        <v>114.26815798740103</v>
      </c>
      <c r="F20" s="1">
        <v>123.68794764634642</v>
      </c>
      <c r="G20" s="1">
        <v>133.13545679804338</v>
      </c>
      <c r="H20" s="1">
        <v>216.50197577405143</v>
      </c>
      <c r="I20" s="1">
        <v>255.2767687771385</v>
      </c>
      <c r="J20" s="1">
        <v>296.71174991080238</v>
      </c>
      <c r="K20" s="1">
        <v>520.70393880271615</v>
      </c>
      <c r="L20" s="1">
        <v>573.52277307866018</v>
      </c>
      <c r="M20" s="1">
        <v>489.54514654102326</v>
      </c>
      <c r="N20" s="1">
        <v>621.51879201557847</v>
      </c>
      <c r="O20" s="1">
        <v>622.68525222916026</v>
      </c>
      <c r="P20" s="1">
        <v>631.52322718286496</v>
      </c>
      <c r="Q20" s="1">
        <v>678.81593401500322</v>
      </c>
      <c r="R20" s="1">
        <v>755.90800151635767</v>
      </c>
      <c r="S20" s="1">
        <v>699.8271125461572</v>
      </c>
      <c r="T20" s="1">
        <v>399.99183953410932</v>
      </c>
      <c r="U20" s="42">
        <v>3533.2663275936125</v>
      </c>
      <c r="V20" s="1">
        <v>3252.2287098470651</v>
      </c>
      <c r="W20" s="1">
        <v>3292.645391404516</v>
      </c>
      <c r="X20" s="1">
        <v>2949.8438580022894</v>
      </c>
      <c r="Y20" s="1">
        <v>2954.8185350545991</v>
      </c>
      <c r="Z20" s="1">
        <v>2823.0238508660086</v>
      </c>
      <c r="AA20" s="1">
        <v>2783.7561048267307</v>
      </c>
      <c r="AB20" s="1">
        <v>2621.7019992692876</v>
      </c>
      <c r="AC20" s="1">
        <v>2477.0184185538856</v>
      </c>
      <c r="AD20" s="1">
        <v>2551.6850515945466</v>
      </c>
      <c r="AE20" s="1">
        <v>2328.9898469106724</v>
      </c>
      <c r="AF20" s="1">
        <v>2638.5597622912528</v>
      </c>
      <c r="AG20" s="1">
        <v>1950.7063719268742</v>
      </c>
      <c r="AH20" s="231">
        <v>1949.9027717077654</v>
      </c>
      <c r="AI20" s="282">
        <v>1785.333291447688</v>
      </c>
      <c r="AJ20" s="282">
        <v>1777.9521289365675</v>
      </c>
      <c r="AK20" s="175">
        <v>2025.5807389366389</v>
      </c>
    </row>
    <row r="21" spans="1:37" ht="14.4" x14ac:dyDescent="0.3">
      <c r="A21" s="65">
        <v>16</v>
      </c>
      <c r="B21" s="48" t="s">
        <v>3</v>
      </c>
      <c r="C21" s="28" t="s">
        <v>117</v>
      </c>
      <c r="D21" s="42">
        <v>35.365995695256899</v>
      </c>
      <c r="E21" s="1">
        <v>10.108777497629763</v>
      </c>
      <c r="F21" s="1">
        <v>10.032936350759858</v>
      </c>
      <c r="G21" s="1">
        <v>10.658635694692894</v>
      </c>
      <c r="H21" s="1">
        <v>15.730391701026004</v>
      </c>
      <c r="I21" s="1">
        <v>23.990913275421427</v>
      </c>
      <c r="J21" s="1">
        <v>24.175825851543781</v>
      </c>
      <c r="K21" s="1">
        <v>27.905490468442892</v>
      </c>
      <c r="L21" s="1">
        <v>34.618803351609436</v>
      </c>
      <c r="M21" s="1">
        <v>33.153033095258799</v>
      </c>
      <c r="N21" s="1">
        <v>37.068642235205807</v>
      </c>
      <c r="O21" s="1">
        <v>34.223750014053159</v>
      </c>
      <c r="P21" s="1">
        <v>35.629091584800364</v>
      </c>
      <c r="Q21" s="1">
        <v>38.660814674181729</v>
      </c>
      <c r="R21" s="1">
        <v>44.553856541150331</v>
      </c>
      <c r="S21" s="1">
        <v>36.675250800814844</v>
      </c>
      <c r="T21" s="1">
        <v>15.496484975427022</v>
      </c>
      <c r="U21" s="42">
        <v>336.50189723897137</v>
      </c>
      <c r="V21" s="1">
        <v>277.78662894102155</v>
      </c>
      <c r="W21" s="1">
        <v>263.63525821741428</v>
      </c>
      <c r="X21" s="1">
        <v>243.23962014294233</v>
      </c>
      <c r="Y21" s="1">
        <v>230.5503287775702</v>
      </c>
      <c r="Z21" s="1">
        <v>208.93386924178603</v>
      </c>
      <c r="AA21" s="1">
        <v>176.10430127503977</v>
      </c>
      <c r="AB21" s="1">
        <v>154.52646157523867</v>
      </c>
      <c r="AC21" s="1">
        <v>153.77369699615733</v>
      </c>
      <c r="AD21" s="1">
        <v>133.02447593618481</v>
      </c>
      <c r="AE21" s="1">
        <v>129.71935650616069</v>
      </c>
      <c r="AF21" s="1">
        <v>121.95718447578028</v>
      </c>
      <c r="AG21" s="1">
        <v>123.23135581129927</v>
      </c>
      <c r="AH21" s="231">
        <v>119.46584062578033</v>
      </c>
      <c r="AI21" s="282">
        <v>127.02565155464856</v>
      </c>
      <c r="AJ21" s="282">
        <v>84.854330037055036</v>
      </c>
      <c r="AK21" s="175">
        <v>110.72839708012683</v>
      </c>
    </row>
    <row r="22" spans="1:37" ht="14.4" x14ac:dyDescent="0.3">
      <c r="A22" s="65">
        <v>17</v>
      </c>
      <c r="B22" s="48" t="s">
        <v>3</v>
      </c>
      <c r="C22" s="28" t="s">
        <v>118</v>
      </c>
      <c r="D22" s="42">
        <v>7.7345795694293944</v>
      </c>
      <c r="E22" s="1">
        <v>9.845551494504047</v>
      </c>
      <c r="F22" s="1">
        <v>10.267644849818947</v>
      </c>
      <c r="G22" s="1">
        <v>11.353960076282005</v>
      </c>
      <c r="H22" s="1">
        <v>14.114372407277887</v>
      </c>
      <c r="I22" s="1">
        <v>20.622962830219564</v>
      </c>
      <c r="J22" s="1">
        <v>29.341153441203424</v>
      </c>
      <c r="K22" s="1">
        <v>35.525985861604148</v>
      </c>
      <c r="L22" s="1">
        <v>46.43003464391829</v>
      </c>
      <c r="M22" s="1">
        <v>82.20123347710819</v>
      </c>
      <c r="N22" s="1">
        <v>56.015116417867304</v>
      </c>
      <c r="O22" s="1">
        <v>66.403538667300651</v>
      </c>
      <c r="P22" s="1">
        <v>58.623177466870985</v>
      </c>
      <c r="Q22" s="1">
        <v>84.428865647937926</v>
      </c>
      <c r="R22" s="1">
        <v>66.607922842760914</v>
      </c>
      <c r="S22" s="1">
        <v>65.745461197178201</v>
      </c>
      <c r="T22" s="1">
        <v>38.662262074425598</v>
      </c>
      <c r="U22" s="42">
        <v>433.64230785242535</v>
      </c>
      <c r="V22" s="1">
        <v>459.96816918879267</v>
      </c>
      <c r="W22" s="1">
        <v>648.3827212646504</v>
      </c>
      <c r="X22" s="1">
        <v>436.43865956973548</v>
      </c>
      <c r="Y22" s="1">
        <v>356.16730484022082</v>
      </c>
      <c r="Z22" s="1">
        <v>349.52264630278171</v>
      </c>
      <c r="AA22" s="1">
        <v>314.83606562674998</v>
      </c>
      <c r="AB22" s="1">
        <v>292.8195727750188</v>
      </c>
      <c r="AC22" s="1">
        <v>308.29019582159691</v>
      </c>
      <c r="AD22" s="1">
        <v>266.21699336127568</v>
      </c>
      <c r="AE22" s="1">
        <v>255.8537555164524</v>
      </c>
      <c r="AF22" s="1">
        <v>231.1734835130373</v>
      </c>
      <c r="AG22" s="1">
        <v>213.35657914058169</v>
      </c>
      <c r="AH22" s="231">
        <v>215.67331599579225</v>
      </c>
      <c r="AI22" s="282">
        <v>201.37373118403164</v>
      </c>
      <c r="AJ22" s="282">
        <v>182.18991783364774</v>
      </c>
      <c r="AK22" s="175">
        <v>209.45471544346836</v>
      </c>
    </row>
    <row r="23" spans="1:37" ht="14.4" x14ac:dyDescent="0.3">
      <c r="A23" s="65">
        <v>18</v>
      </c>
      <c r="B23" s="48" t="s">
        <v>3</v>
      </c>
      <c r="C23" s="28" t="s">
        <v>119</v>
      </c>
      <c r="D23" s="42">
        <v>63.435028317285671</v>
      </c>
      <c r="E23" s="1">
        <v>128.97134282327906</v>
      </c>
      <c r="F23" s="1">
        <v>528.03667103062708</v>
      </c>
      <c r="G23" s="1">
        <v>158.41080932767051</v>
      </c>
      <c r="H23" s="1">
        <v>140.78522291213781</v>
      </c>
      <c r="I23" s="1">
        <v>128.65174749697997</v>
      </c>
      <c r="J23" s="1">
        <v>179.5721368284658</v>
      </c>
      <c r="K23" s="1">
        <v>263.40826768632655</v>
      </c>
      <c r="L23" s="1">
        <v>280.68614744957426</v>
      </c>
      <c r="M23" s="1">
        <v>279.26153619295826</v>
      </c>
      <c r="N23" s="1">
        <v>368.28959605786883</v>
      </c>
      <c r="O23" s="1">
        <v>387.40662367810489</v>
      </c>
      <c r="P23" s="1">
        <v>397.64364171899217</v>
      </c>
      <c r="Q23" s="1">
        <v>457.06481861628748</v>
      </c>
      <c r="R23" s="1">
        <v>1500.396854811253</v>
      </c>
      <c r="S23" s="1">
        <v>1411.2173531768694</v>
      </c>
      <c r="T23" s="1">
        <v>1457.5958697505573</v>
      </c>
      <c r="U23" s="42">
        <v>2259.2969170156093</v>
      </c>
      <c r="V23" s="1">
        <v>1853.5851450799346</v>
      </c>
      <c r="W23" s="1">
        <v>1913.1640541306447</v>
      </c>
      <c r="X23" s="1">
        <v>1804.229007966218</v>
      </c>
      <c r="Y23" s="1">
        <v>1727.5395680741287</v>
      </c>
      <c r="Z23" s="1">
        <v>1674.7529653268618</v>
      </c>
      <c r="AA23" s="1">
        <v>1572.4668067732298</v>
      </c>
      <c r="AB23" s="1">
        <v>1717.3495273573985</v>
      </c>
      <c r="AC23" s="1">
        <v>1697.6300691505601</v>
      </c>
      <c r="AD23" s="1">
        <v>1626.6367158024325</v>
      </c>
      <c r="AE23" s="1">
        <v>1505.4030292062514</v>
      </c>
      <c r="AF23" s="1">
        <v>1373.7466145523754</v>
      </c>
      <c r="AG23" s="1">
        <v>1221.1353957927504</v>
      </c>
      <c r="AH23" s="231">
        <v>1382.6062316917946</v>
      </c>
      <c r="AI23" s="282">
        <v>1233.6110207200554</v>
      </c>
      <c r="AJ23" s="282">
        <v>1217.741885666444</v>
      </c>
      <c r="AK23" s="175">
        <v>1313.396379537106</v>
      </c>
    </row>
    <row r="24" spans="1:37" ht="14.4" x14ac:dyDescent="0.3">
      <c r="A24" s="65">
        <v>19</v>
      </c>
      <c r="B24" s="48" t="s">
        <v>3</v>
      </c>
      <c r="C24" s="28" t="s">
        <v>120</v>
      </c>
      <c r="D24" s="42">
        <v>403.07405004915398</v>
      </c>
      <c r="E24" s="1">
        <v>636.58408475682222</v>
      </c>
      <c r="F24" s="1">
        <v>112.22643499637734</v>
      </c>
      <c r="G24" s="1">
        <v>64.69334940778657</v>
      </c>
      <c r="H24" s="1">
        <v>87.47853774482796</v>
      </c>
      <c r="I24" s="1">
        <v>130.54982279865925</v>
      </c>
      <c r="J24" s="1">
        <v>160.30063654655714</v>
      </c>
      <c r="K24" s="1">
        <v>225.56648832599498</v>
      </c>
      <c r="L24" s="1">
        <v>339.23546931878855</v>
      </c>
      <c r="M24" s="1">
        <v>245.77371286847452</v>
      </c>
      <c r="N24" s="1">
        <v>273.19811484842955</v>
      </c>
      <c r="O24" s="1">
        <v>232.69826595051947</v>
      </c>
      <c r="P24" s="1">
        <v>283.65654483191554</v>
      </c>
      <c r="Q24" s="1">
        <v>471.55146994773071</v>
      </c>
      <c r="R24" s="1">
        <v>570.59326251738946</v>
      </c>
      <c r="S24" s="1">
        <v>590.24054136035954</v>
      </c>
      <c r="T24" s="1">
        <v>448.6526175814264</v>
      </c>
      <c r="U24" s="42">
        <v>3384.891532276587</v>
      </c>
      <c r="V24" s="1">
        <v>2739.6605252840836</v>
      </c>
      <c r="W24" s="1">
        <v>3127.8603636374737</v>
      </c>
      <c r="X24" s="1">
        <v>2809.9551046715314</v>
      </c>
      <c r="Y24" s="1">
        <v>2653.0613183875485</v>
      </c>
      <c r="Z24" s="1">
        <v>2802.6601764812849</v>
      </c>
      <c r="AA24" s="1">
        <v>2293.9599936638556</v>
      </c>
      <c r="AB24" s="1">
        <v>2314.6903297250578</v>
      </c>
      <c r="AC24" s="1">
        <v>2013.0195218771405</v>
      </c>
      <c r="AD24" s="1">
        <v>2284.772159127484</v>
      </c>
      <c r="AE24" s="1">
        <v>2350.166028789512</v>
      </c>
      <c r="AF24" s="1">
        <v>2173.5256840263019</v>
      </c>
      <c r="AG24" s="1">
        <v>1737.3787665628756</v>
      </c>
      <c r="AH24" s="231">
        <v>1799.0958999576319</v>
      </c>
      <c r="AI24" s="282">
        <v>1483.7632322045336</v>
      </c>
      <c r="AJ24" s="282">
        <v>1775.8830014629827</v>
      </c>
      <c r="AK24" s="175">
        <v>1588.0746735956784</v>
      </c>
    </row>
    <row r="25" spans="1:37" ht="14.4" x14ac:dyDescent="0.3">
      <c r="A25" s="65">
        <v>20</v>
      </c>
      <c r="B25" s="48" t="s">
        <v>3</v>
      </c>
      <c r="C25" s="28" t="s">
        <v>121</v>
      </c>
      <c r="D25" s="42">
        <v>22.111427914726356</v>
      </c>
      <c r="E25" s="1">
        <v>21.401521003185714</v>
      </c>
      <c r="F25" s="1">
        <v>18.109124344742703</v>
      </c>
      <c r="G25" s="1">
        <v>17.189050399386179</v>
      </c>
      <c r="H25" s="1">
        <v>14.22743544342319</v>
      </c>
      <c r="I25" s="1">
        <v>27.452141491224783</v>
      </c>
      <c r="J25" s="1">
        <v>34.27154082158453</v>
      </c>
      <c r="K25" s="1">
        <v>41.36446158433489</v>
      </c>
      <c r="L25" s="1">
        <v>41.204322200816677</v>
      </c>
      <c r="M25" s="1">
        <v>47.026740994675222</v>
      </c>
      <c r="N25" s="1">
        <v>60.803594940664368</v>
      </c>
      <c r="O25" s="1">
        <v>60.990909391202038</v>
      </c>
      <c r="P25" s="1">
        <v>48.014602943513047</v>
      </c>
      <c r="Q25" s="1">
        <v>46.055672221400677</v>
      </c>
      <c r="R25" s="1">
        <v>54.51503588264044</v>
      </c>
      <c r="S25" s="1">
        <v>53.712747581707262</v>
      </c>
      <c r="T25" s="1">
        <v>32.741028220225722</v>
      </c>
      <c r="U25" s="42">
        <v>441.01893184330299</v>
      </c>
      <c r="V25" s="1">
        <v>356.53516484041046</v>
      </c>
      <c r="W25" s="1">
        <v>378.35468131351939</v>
      </c>
      <c r="X25" s="1">
        <v>338.58993116381214</v>
      </c>
      <c r="Y25" s="1">
        <v>240.4549154365819</v>
      </c>
      <c r="Z25" s="1">
        <v>237.23718939873487</v>
      </c>
      <c r="AA25" s="1">
        <v>221.49527191532587</v>
      </c>
      <c r="AB25" s="1">
        <v>219.33636269261319</v>
      </c>
      <c r="AC25" s="1">
        <v>259.00377961552562</v>
      </c>
      <c r="AD25" s="1">
        <v>213.00656517918009</v>
      </c>
      <c r="AE25" s="1">
        <v>202.78008138987974</v>
      </c>
      <c r="AF25" s="1">
        <v>216.99568906112856</v>
      </c>
      <c r="AG25" s="1">
        <v>287.27015608951729</v>
      </c>
      <c r="AH25" s="231">
        <v>173.44225232965158</v>
      </c>
      <c r="AI25" s="282">
        <v>144.38902208586359</v>
      </c>
      <c r="AJ25" s="282">
        <v>127.00124350580529</v>
      </c>
      <c r="AK25" s="175">
        <v>157.72302111042313</v>
      </c>
    </row>
    <row r="26" spans="1:37" ht="14.4" x14ac:dyDescent="0.3">
      <c r="A26" s="65">
        <v>21</v>
      </c>
      <c r="B26" s="48" t="s">
        <v>3</v>
      </c>
      <c r="C26" s="28" t="s">
        <v>122</v>
      </c>
      <c r="D26" s="42">
        <v>535.75642107882277</v>
      </c>
      <c r="E26" s="1">
        <v>457.09383928052426</v>
      </c>
      <c r="F26" s="1">
        <v>492.31898043170816</v>
      </c>
      <c r="G26" s="1">
        <v>354.56734116729507</v>
      </c>
      <c r="H26" s="1">
        <v>435.17792103762957</v>
      </c>
      <c r="I26" s="1">
        <v>434.5539375993103</v>
      </c>
      <c r="J26" s="1">
        <v>649.63694825849257</v>
      </c>
      <c r="K26" s="1">
        <v>435.16222785629196</v>
      </c>
      <c r="L26" s="1">
        <v>576.89555560121335</v>
      </c>
      <c r="M26" s="1">
        <v>467.87991657820209</v>
      </c>
      <c r="N26" s="1">
        <v>500.9183846021503</v>
      </c>
      <c r="O26" s="1">
        <v>484.57828005203282</v>
      </c>
      <c r="P26" s="1">
        <v>456.62643274359118</v>
      </c>
      <c r="Q26" s="1">
        <v>496.69635161397275</v>
      </c>
      <c r="R26" s="1">
        <v>503.88756161165844</v>
      </c>
      <c r="S26" s="1">
        <v>393.87132970581609</v>
      </c>
      <c r="T26" s="1">
        <v>235.02137886391674</v>
      </c>
      <c r="U26" s="42">
        <v>998.84326823069875</v>
      </c>
      <c r="V26" s="1">
        <v>839.12010252915627</v>
      </c>
      <c r="W26" s="1">
        <v>923.30896473877863</v>
      </c>
      <c r="X26" s="1">
        <v>879.5579751703209</v>
      </c>
      <c r="Y26" s="1">
        <v>837.63456420524244</v>
      </c>
      <c r="Z26" s="1">
        <v>851.3450678001999</v>
      </c>
      <c r="AA26" s="1">
        <v>769.41748988130882</v>
      </c>
      <c r="AB26" s="1">
        <v>684.89692939588849</v>
      </c>
      <c r="AC26" s="1">
        <v>630.61367797600428</v>
      </c>
      <c r="AD26" s="1">
        <v>590.15589119606238</v>
      </c>
      <c r="AE26" s="1">
        <v>517.60705871114055</v>
      </c>
      <c r="AF26" s="1">
        <v>544.30556098368436</v>
      </c>
      <c r="AG26" s="1">
        <v>497.60602390017112</v>
      </c>
      <c r="AH26" s="231">
        <v>570.63038776320843</v>
      </c>
      <c r="AI26" s="282">
        <v>482.38907925600211</v>
      </c>
      <c r="AJ26" s="282">
        <v>478.17139555159014</v>
      </c>
      <c r="AK26" s="175">
        <v>485.11170546160469</v>
      </c>
    </row>
    <row r="27" spans="1:37" ht="14.4" x14ac:dyDescent="0.3">
      <c r="A27" s="65">
        <v>22</v>
      </c>
      <c r="B27" s="48" t="s">
        <v>3</v>
      </c>
      <c r="C27" s="28" t="s">
        <v>123</v>
      </c>
      <c r="D27" s="42">
        <v>262.34286832175383</v>
      </c>
      <c r="E27" s="1">
        <v>280.42844747011236</v>
      </c>
      <c r="F27" s="1">
        <v>34.424428399118263</v>
      </c>
      <c r="G27" s="1">
        <v>198.51524482721479</v>
      </c>
      <c r="H27" s="1">
        <v>134.0328313166377</v>
      </c>
      <c r="I27" s="1">
        <v>110.27747262649012</v>
      </c>
      <c r="J27" s="1">
        <v>132.49512451127342</v>
      </c>
      <c r="K27" s="1">
        <v>159.61371673702055</v>
      </c>
      <c r="L27" s="1">
        <v>250.95575623281607</v>
      </c>
      <c r="M27" s="1">
        <v>244.95766503481752</v>
      </c>
      <c r="N27" s="1">
        <v>264.88744279643157</v>
      </c>
      <c r="O27" s="1">
        <v>258.99801252449174</v>
      </c>
      <c r="P27" s="1">
        <v>286.76341716999241</v>
      </c>
      <c r="Q27" s="1">
        <v>316.68984429189669</v>
      </c>
      <c r="R27" s="1">
        <v>402.37746224681689</v>
      </c>
      <c r="S27" s="1">
        <v>377.46161148175912</v>
      </c>
      <c r="T27" s="1">
        <v>201.43970838372127</v>
      </c>
      <c r="U27" s="42">
        <v>988.47490502341793</v>
      </c>
      <c r="V27" s="1">
        <v>942.58322248527043</v>
      </c>
      <c r="W27" s="1">
        <v>1026.7800155510647</v>
      </c>
      <c r="X27" s="1">
        <v>1019.7721585038934</v>
      </c>
      <c r="Y27" s="1">
        <v>1003.1817799399228</v>
      </c>
      <c r="Z27" s="1">
        <v>1001.4589667392418</v>
      </c>
      <c r="AA27" s="1">
        <v>937.23519365694006</v>
      </c>
      <c r="AB27" s="1">
        <v>929.99219158980179</v>
      </c>
      <c r="AC27" s="1">
        <v>954.06927341711139</v>
      </c>
      <c r="AD27" s="1">
        <v>918.29849102719515</v>
      </c>
      <c r="AE27" s="1">
        <v>871.66153770467395</v>
      </c>
      <c r="AF27" s="1">
        <v>883.08830740578878</v>
      </c>
      <c r="AG27" s="1">
        <v>911.35211976037203</v>
      </c>
      <c r="AH27" s="231">
        <v>906.86532116256626</v>
      </c>
      <c r="AI27" s="282">
        <v>840.84728230351686</v>
      </c>
      <c r="AJ27" s="282">
        <v>818.92544563038268</v>
      </c>
      <c r="AK27" s="175">
        <v>1090.6280790405551</v>
      </c>
    </row>
    <row r="28" spans="1:37" ht="14.4" x14ac:dyDescent="0.3">
      <c r="A28" s="65">
        <v>23</v>
      </c>
      <c r="B28" s="48" t="s">
        <v>100</v>
      </c>
      <c r="C28" s="28" t="s">
        <v>124</v>
      </c>
      <c r="D28" s="42">
        <v>133101.46346999262</v>
      </c>
      <c r="E28" s="1">
        <v>146463.15838113686</v>
      </c>
      <c r="F28" s="1">
        <v>169034.07164422711</v>
      </c>
      <c r="G28" s="1">
        <v>150422.81177776653</v>
      </c>
      <c r="H28" s="1">
        <v>162916.29708640391</v>
      </c>
      <c r="I28" s="1">
        <v>161101.93176473686</v>
      </c>
      <c r="J28" s="1">
        <v>154474.325575455</v>
      </c>
      <c r="K28" s="1">
        <v>156604.8160596193</v>
      </c>
      <c r="L28" s="1">
        <v>165687.14089527412</v>
      </c>
      <c r="M28" s="1">
        <v>167905.39468655345</v>
      </c>
      <c r="N28" s="1">
        <v>166276.97899275392</v>
      </c>
      <c r="O28" s="1">
        <v>170765.51098479755</v>
      </c>
      <c r="P28" s="1">
        <v>153166.56071243418</v>
      </c>
      <c r="Q28" s="1">
        <v>183699.66797502351</v>
      </c>
      <c r="R28" s="1">
        <v>176851.23393933696</v>
      </c>
      <c r="S28" s="1">
        <v>173645.0004789395</v>
      </c>
      <c r="T28" s="1">
        <v>159009.85744642187</v>
      </c>
      <c r="U28" s="42">
        <v>70094.689415811372</v>
      </c>
      <c r="V28" s="1">
        <v>84335.273945119581</v>
      </c>
      <c r="W28" s="1">
        <v>115582.88656316645</v>
      </c>
      <c r="X28" s="1">
        <v>84632.458616091899</v>
      </c>
      <c r="Y28" s="1">
        <v>75663.303340174592</v>
      </c>
      <c r="Z28" s="1">
        <v>71928.064303263673</v>
      </c>
      <c r="AA28" s="1">
        <v>58582.404721559331</v>
      </c>
      <c r="AB28" s="1">
        <v>57484.173523223704</v>
      </c>
      <c r="AC28" s="1">
        <v>63930.02312506819</v>
      </c>
      <c r="AD28" s="1">
        <v>55256.506893191676</v>
      </c>
      <c r="AE28" s="1">
        <v>59416.413465655984</v>
      </c>
      <c r="AF28" s="1">
        <v>51600.17026386263</v>
      </c>
      <c r="AG28" s="1">
        <v>44455.076565064701</v>
      </c>
      <c r="AH28" s="231">
        <v>50744.708769408455</v>
      </c>
      <c r="AI28" s="282">
        <v>50496.13878380508</v>
      </c>
      <c r="AJ28" s="282">
        <v>47812.490499153064</v>
      </c>
      <c r="AK28" s="175">
        <v>49695.41379918412</v>
      </c>
    </row>
    <row r="29" spans="1:37" ht="14.4" x14ac:dyDescent="0.3">
      <c r="A29" s="65">
        <v>24</v>
      </c>
      <c r="B29" s="48" t="s">
        <v>100</v>
      </c>
      <c r="C29" s="28" t="s">
        <v>247</v>
      </c>
      <c r="D29" s="42">
        <v>4.7014966452823383</v>
      </c>
      <c r="E29" s="1">
        <v>8.4692382940439401</v>
      </c>
      <c r="F29" s="1">
        <v>12.387664269067741</v>
      </c>
      <c r="G29" s="1">
        <v>14.840307170332888</v>
      </c>
      <c r="H29" s="1">
        <v>17.809185979818871</v>
      </c>
      <c r="I29" s="1">
        <v>24.927628196265182</v>
      </c>
      <c r="J29" s="1">
        <v>37.62009594561092</v>
      </c>
      <c r="K29" s="1">
        <v>49.366403722597703</v>
      </c>
      <c r="L29" s="1">
        <v>62.475759710037906</v>
      </c>
      <c r="M29" s="1">
        <v>74.93097108687212</v>
      </c>
      <c r="N29" s="1">
        <v>73.948124380343913</v>
      </c>
      <c r="O29" s="1">
        <v>78.308461778438698</v>
      </c>
      <c r="P29" s="1">
        <v>83.322671978884387</v>
      </c>
      <c r="Q29" s="1">
        <v>96.22536940630286</v>
      </c>
      <c r="R29" s="1">
        <v>106.63373863844919</v>
      </c>
      <c r="S29" s="1">
        <v>106.92896769079059</v>
      </c>
      <c r="T29" s="1">
        <v>64.810045056725599</v>
      </c>
      <c r="U29" s="42">
        <v>154.09879189514854</v>
      </c>
      <c r="V29" s="1">
        <v>151.42631531610095</v>
      </c>
      <c r="W29" s="1">
        <v>182.68906396205486</v>
      </c>
      <c r="X29" s="1">
        <v>188.90480960002287</v>
      </c>
      <c r="Y29" s="1">
        <v>202.60129996806975</v>
      </c>
      <c r="Z29" s="1">
        <v>207.38950131440873</v>
      </c>
      <c r="AA29" s="1">
        <v>227.34840275257133</v>
      </c>
      <c r="AB29" s="1">
        <v>222.81465895198153</v>
      </c>
      <c r="AC29" s="1">
        <v>203.92062488116156</v>
      </c>
      <c r="AD29" s="1">
        <v>202.71954857143774</v>
      </c>
      <c r="AE29" s="1">
        <v>186.80596762276284</v>
      </c>
      <c r="AF29" s="1">
        <v>202.00545929931246</v>
      </c>
      <c r="AG29" s="1">
        <v>213.44808036256171</v>
      </c>
      <c r="AH29" s="231">
        <v>223.91843530030329</v>
      </c>
      <c r="AI29" s="282">
        <v>181.60982562188144</v>
      </c>
      <c r="AJ29" s="282">
        <v>206.01055458995114</v>
      </c>
      <c r="AK29" s="175">
        <v>276.12427141185367</v>
      </c>
    </row>
    <row r="30" spans="1:37" ht="14.4" x14ac:dyDescent="0.3">
      <c r="A30" s="65">
        <v>25</v>
      </c>
      <c r="B30" s="48" t="s">
        <v>100</v>
      </c>
      <c r="C30" s="28" t="s">
        <v>249</v>
      </c>
      <c r="D30" s="42">
        <v>128.0801135927988</v>
      </c>
      <c r="E30" s="1">
        <v>77.515551373855899</v>
      </c>
      <c r="F30" s="1">
        <v>114.8940541091027</v>
      </c>
      <c r="G30" s="1">
        <v>98.714221368640693</v>
      </c>
      <c r="H30" s="1">
        <v>193.3451350045911</v>
      </c>
      <c r="I30" s="1">
        <v>287.10483716360295</v>
      </c>
      <c r="J30" s="1">
        <v>302.95994994525762</v>
      </c>
      <c r="K30" s="1">
        <v>507.94765324233458</v>
      </c>
      <c r="L30" s="1">
        <v>497.10383027409853</v>
      </c>
      <c r="M30" s="1">
        <v>514.08746677019246</v>
      </c>
      <c r="N30" s="1">
        <v>565.89740844985124</v>
      </c>
      <c r="O30" s="1">
        <v>532.90354127903811</v>
      </c>
      <c r="P30" s="1">
        <v>510.3125174939766</v>
      </c>
      <c r="Q30" s="1">
        <v>568.52148684939016</v>
      </c>
      <c r="R30" s="1">
        <v>696.81228193445884</v>
      </c>
      <c r="S30" s="1">
        <v>676.58666763535541</v>
      </c>
      <c r="T30" s="1">
        <v>359.40223920557548</v>
      </c>
      <c r="U30" s="42">
        <v>2013.1327801871901</v>
      </c>
      <c r="V30" s="1">
        <v>2062.5966638331793</v>
      </c>
      <c r="W30" s="1">
        <v>2261.6388670642455</v>
      </c>
      <c r="X30" s="1">
        <v>2312.7768135806459</v>
      </c>
      <c r="Y30" s="1">
        <v>2168.1170048079448</v>
      </c>
      <c r="Z30" s="1">
        <v>2083.6393678078421</v>
      </c>
      <c r="AA30" s="1">
        <v>2074.6544943536737</v>
      </c>
      <c r="AB30" s="1">
        <v>2122.4330219281828</v>
      </c>
      <c r="AC30" s="1">
        <v>2012.8773432923031</v>
      </c>
      <c r="AD30" s="1">
        <v>1807.8752017998759</v>
      </c>
      <c r="AE30" s="1">
        <v>1766.4355488167491</v>
      </c>
      <c r="AF30" s="1">
        <v>1649.205300663416</v>
      </c>
      <c r="AG30" s="1">
        <v>1444.1380096035459</v>
      </c>
      <c r="AH30" s="231">
        <v>1546.5660228694612</v>
      </c>
      <c r="AI30" s="282">
        <v>1402.3748839577529</v>
      </c>
      <c r="AJ30" s="282">
        <v>1405.9083301416813</v>
      </c>
      <c r="AK30" s="175">
        <v>1671.0008698435856</v>
      </c>
    </row>
    <row r="31" spans="1:37" ht="14.4" x14ac:dyDescent="0.3">
      <c r="A31" s="65">
        <v>26</v>
      </c>
      <c r="B31" s="48" t="s">
        <v>0</v>
      </c>
      <c r="C31" s="28" t="s">
        <v>125</v>
      </c>
      <c r="D31" s="42">
        <v>697.67467224345728</v>
      </c>
      <c r="E31" s="1">
        <v>1096.0082482740604</v>
      </c>
      <c r="F31" s="1">
        <v>1269.5830947677027</v>
      </c>
      <c r="G31" s="1">
        <v>1501.501717458596</v>
      </c>
      <c r="H31" s="1">
        <v>1674.3140367339449</v>
      </c>
      <c r="I31" s="1">
        <v>2802.5139948547126</v>
      </c>
      <c r="J31" s="1">
        <v>3379.6670877879942</v>
      </c>
      <c r="K31" s="1">
        <v>4436.0904292290606</v>
      </c>
      <c r="L31" s="1">
        <v>6121.9485953252615</v>
      </c>
      <c r="M31" s="1">
        <v>7192.3311760148099</v>
      </c>
      <c r="N31" s="1">
        <v>8045.8005090057159</v>
      </c>
      <c r="O31" s="1">
        <v>7789.5359312516412</v>
      </c>
      <c r="P31" s="1">
        <v>8112.3085032047629</v>
      </c>
      <c r="Q31" s="1">
        <v>9205.0755202526179</v>
      </c>
      <c r="R31" s="1">
        <v>10930.230762790432</v>
      </c>
      <c r="S31" s="1">
        <v>10050.470829392169</v>
      </c>
      <c r="T31" s="1">
        <v>4409.4898400918109</v>
      </c>
      <c r="U31" s="42">
        <v>24815.604111496541</v>
      </c>
      <c r="V31" s="1">
        <v>24824.338661565656</v>
      </c>
      <c r="W31" s="1">
        <v>26399.701300942554</v>
      </c>
      <c r="X31" s="1">
        <v>26705.45184470564</v>
      </c>
      <c r="Y31" s="1">
        <v>25796.045395468896</v>
      </c>
      <c r="Z31" s="1">
        <v>25382.780388238931</v>
      </c>
      <c r="AA31" s="1">
        <v>24386.521117305216</v>
      </c>
      <c r="AB31" s="1">
        <v>25047.074127874039</v>
      </c>
      <c r="AC31" s="1">
        <v>25052.458826005244</v>
      </c>
      <c r="AD31" s="1">
        <v>23704.67741447124</v>
      </c>
      <c r="AE31" s="1">
        <v>23493.429705948838</v>
      </c>
      <c r="AF31" s="1">
        <v>24524.719671950985</v>
      </c>
      <c r="AG31" s="1">
        <v>24497.065715271681</v>
      </c>
      <c r="AH31" s="231">
        <v>25571.667562347277</v>
      </c>
      <c r="AI31" s="282">
        <v>22926.075755897145</v>
      </c>
      <c r="AJ31" s="282">
        <v>21792.446367077537</v>
      </c>
      <c r="AK31" s="175">
        <v>29466.373741949581</v>
      </c>
    </row>
    <row r="32" spans="1:37" ht="14.4" x14ac:dyDescent="0.3">
      <c r="A32" s="65">
        <v>27</v>
      </c>
      <c r="B32" s="48" t="s">
        <v>94</v>
      </c>
      <c r="C32" s="28" t="s">
        <v>126</v>
      </c>
      <c r="D32" s="42">
        <v>1134.4259942849437</v>
      </c>
      <c r="E32" s="1">
        <v>1208.0411533166152</v>
      </c>
      <c r="F32" s="1">
        <v>1253.308690879192</v>
      </c>
      <c r="G32" s="1">
        <v>1678.2146211112436</v>
      </c>
      <c r="H32" s="1">
        <v>1931.0992490924452</v>
      </c>
      <c r="I32" s="1">
        <v>2456.5479959038998</v>
      </c>
      <c r="J32" s="1">
        <v>2731.1041070553106</v>
      </c>
      <c r="K32" s="1">
        <v>3844.904662154267</v>
      </c>
      <c r="L32" s="1">
        <v>4154.556627052998</v>
      </c>
      <c r="M32" s="1">
        <v>5533.8765812347447</v>
      </c>
      <c r="N32" s="1">
        <v>5222.2473527447391</v>
      </c>
      <c r="O32" s="1">
        <v>5161.4267624918621</v>
      </c>
      <c r="P32" s="1">
        <v>4880.9725045580253</v>
      </c>
      <c r="Q32" s="1">
        <v>5185.3498002323995</v>
      </c>
      <c r="R32" s="1">
        <v>6090.0415314598076</v>
      </c>
      <c r="S32" s="1">
        <v>6014.4864814122184</v>
      </c>
      <c r="T32" s="1">
        <v>2634.1065612902457</v>
      </c>
      <c r="U32" s="42">
        <v>25306.895082483661</v>
      </c>
      <c r="V32" s="1">
        <v>23002.859580099841</v>
      </c>
      <c r="W32" s="1">
        <v>24249.455395331319</v>
      </c>
      <c r="X32" s="1">
        <v>25185.984448757394</v>
      </c>
      <c r="Y32" s="1">
        <v>22233.678386609274</v>
      </c>
      <c r="Z32" s="1">
        <v>21962.990968492453</v>
      </c>
      <c r="AA32" s="1">
        <v>19964.720084353561</v>
      </c>
      <c r="AB32" s="1">
        <v>18444.678989734792</v>
      </c>
      <c r="AC32" s="1">
        <v>18008.373522402882</v>
      </c>
      <c r="AD32" s="1">
        <v>17575.95048864188</v>
      </c>
      <c r="AE32" s="1">
        <v>17411.628253707138</v>
      </c>
      <c r="AF32" s="1">
        <v>18235.693537366693</v>
      </c>
      <c r="AG32" s="1">
        <v>16120.885537119393</v>
      </c>
      <c r="AH32" s="231">
        <v>15980.308982180622</v>
      </c>
      <c r="AI32" s="282">
        <v>14671.420903919927</v>
      </c>
      <c r="AJ32" s="282">
        <v>15528.406325773249</v>
      </c>
      <c r="AK32" s="175">
        <v>18374.315425411303</v>
      </c>
    </row>
    <row r="33" spans="1:37" ht="14.4" x14ac:dyDescent="0.3">
      <c r="A33" s="65">
        <v>28</v>
      </c>
      <c r="B33" s="48" t="s">
        <v>2</v>
      </c>
      <c r="C33" s="28" t="s">
        <v>127</v>
      </c>
      <c r="D33" s="42">
        <v>2636.871219867171</v>
      </c>
      <c r="E33" s="1">
        <v>3096.8034672845433</v>
      </c>
      <c r="F33" s="1">
        <v>3609.0735372806621</v>
      </c>
      <c r="G33" s="1">
        <v>5008.2299522085286</v>
      </c>
      <c r="H33" s="1">
        <v>6536.8916243148424</v>
      </c>
      <c r="I33" s="1">
        <v>8107.9919625669536</v>
      </c>
      <c r="J33" s="1">
        <v>10505.476097638655</v>
      </c>
      <c r="K33" s="1">
        <v>12384.000320294575</v>
      </c>
      <c r="L33" s="1">
        <v>15116.987684902664</v>
      </c>
      <c r="M33" s="1">
        <v>16750.255431724971</v>
      </c>
      <c r="N33" s="1">
        <v>17331.628799104834</v>
      </c>
      <c r="O33" s="1">
        <v>16850.457980353523</v>
      </c>
      <c r="P33" s="1">
        <v>16260.137469275114</v>
      </c>
      <c r="Q33" s="1">
        <v>17398.346094840028</v>
      </c>
      <c r="R33" s="1">
        <v>18357.684543882031</v>
      </c>
      <c r="S33" s="1">
        <v>16714.025518451315</v>
      </c>
      <c r="T33" s="1">
        <v>11096.813412369214</v>
      </c>
      <c r="U33" s="42">
        <v>49790.31720158035</v>
      </c>
      <c r="V33" s="1">
        <v>45484.902527508304</v>
      </c>
      <c r="W33" s="1">
        <v>47468.906704245645</v>
      </c>
      <c r="X33" s="1">
        <v>46296.486687126031</v>
      </c>
      <c r="Y33" s="1">
        <v>41166.888520171313</v>
      </c>
      <c r="Z33" s="1">
        <v>37375.794521857242</v>
      </c>
      <c r="AA33" s="1">
        <v>35855.075989593533</v>
      </c>
      <c r="AB33" s="1">
        <v>35023.949165444152</v>
      </c>
      <c r="AC33" s="1">
        <v>30803.631578243221</v>
      </c>
      <c r="AD33" s="1">
        <v>28597.526788919782</v>
      </c>
      <c r="AE33" s="1">
        <v>26664.471034504142</v>
      </c>
      <c r="AF33" s="1">
        <v>26364.122900438888</v>
      </c>
      <c r="AG33" s="1">
        <v>24102.052244594612</v>
      </c>
      <c r="AH33" s="231">
        <v>24799.551840218111</v>
      </c>
      <c r="AI33" s="282">
        <v>21858.371132949764</v>
      </c>
      <c r="AJ33" s="282">
        <v>21496.173975876474</v>
      </c>
      <c r="AK33" s="175">
        <v>27997.559656463709</v>
      </c>
    </row>
    <row r="34" spans="1:37" ht="14.4" x14ac:dyDescent="0.3">
      <c r="A34" s="65">
        <v>29</v>
      </c>
      <c r="B34" s="48" t="s">
        <v>2</v>
      </c>
      <c r="C34" s="28" t="s">
        <v>128</v>
      </c>
      <c r="D34" s="42">
        <v>1.3334996170644779</v>
      </c>
      <c r="E34" s="1">
        <v>1.8541577516463719</v>
      </c>
      <c r="F34" s="1">
        <v>1.96499676031639</v>
      </c>
      <c r="G34" s="1">
        <v>2.7957801461383243</v>
      </c>
      <c r="H34" s="1">
        <v>4.2552013749577879</v>
      </c>
      <c r="I34" s="1">
        <v>5.0969202844342893</v>
      </c>
      <c r="J34" s="1">
        <v>8.4898192179093606</v>
      </c>
      <c r="K34" s="1">
        <v>9.6236414240458092</v>
      </c>
      <c r="L34" s="1">
        <v>13.241374805004799</v>
      </c>
      <c r="M34" s="1">
        <v>32.303463224411082</v>
      </c>
      <c r="N34" s="1">
        <v>79.231195406997074</v>
      </c>
      <c r="O34" s="1">
        <v>81.918059944191242</v>
      </c>
      <c r="P34" s="1">
        <v>109.38035479440001</v>
      </c>
      <c r="Q34" s="1">
        <v>154.46852219383209</v>
      </c>
      <c r="R34" s="1">
        <v>153.54702895989823</v>
      </c>
      <c r="S34" s="1">
        <v>176.03172593228246</v>
      </c>
      <c r="T34" s="1">
        <v>301.28649821325519</v>
      </c>
      <c r="U34" s="42">
        <v>55222.149317567164</v>
      </c>
      <c r="V34" s="1">
        <v>48251.567032226216</v>
      </c>
      <c r="W34" s="1">
        <v>48710.075509717761</v>
      </c>
      <c r="X34" s="1">
        <v>31683.841234317784</v>
      </c>
      <c r="Y34" s="1">
        <v>23372.242621435002</v>
      </c>
      <c r="Z34" s="1">
        <v>27939.164611222339</v>
      </c>
      <c r="AA34" s="1">
        <v>29596.753813057807</v>
      </c>
      <c r="AB34" s="1">
        <v>39260.924797418622</v>
      </c>
      <c r="AC34" s="1">
        <v>46258.570362174396</v>
      </c>
      <c r="AD34" s="1">
        <v>41222.633801711723</v>
      </c>
      <c r="AE34" s="1">
        <v>43507.836625009113</v>
      </c>
      <c r="AF34" s="1">
        <v>43660.223124625307</v>
      </c>
      <c r="AG34" s="1">
        <v>36360.626781033607</v>
      </c>
      <c r="AH34" s="231">
        <v>37085.174569936673</v>
      </c>
      <c r="AI34" s="282">
        <v>39970.912955104308</v>
      </c>
      <c r="AJ34" s="282">
        <v>40200.643063608084</v>
      </c>
      <c r="AK34" s="175">
        <v>40614.947877081184</v>
      </c>
    </row>
    <row r="35" spans="1:37" ht="14.4" x14ac:dyDescent="0.3">
      <c r="A35" s="65">
        <v>30</v>
      </c>
      <c r="B35" s="48" t="s">
        <v>2</v>
      </c>
      <c r="C35" s="28" t="s">
        <v>129</v>
      </c>
      <c r="D35" s="42">
        <v>1.2827001838374681</v>
      </c>
      <c r="E35" s="1">
        <v>1.7510465126735129</v>
      </c>
      <c r="F35" s="1">
        <v>2.8957025956280287</v>
      </c>
      <c r="G35" s="1">
        <v>2.5495072723858052</v>
      </c>
      <c r="H35" s="1">
        <v>2.923774058346484</v>
      </c>
      <c r="I35" s="1">
        <v>2.0853914832147011</v>
      </c>
      <c r="J35" s="1">
        <v>2.8083858858339981</v>
      </c>
      <c r="K35" s="1">
        <v>3.06107676774384</v>
      </c>
      <c r="L35" s="1">
        <v>5.5270446070984169</v>
      </c>
      <c r="M35" s="1">
        <v>4.4672294822514589</v>
      </c>
      <c r="N35" s="1">
        <v>8.6217581708127788</v>
      </c>
      <c r="O35" s="1">
        <v>33.9437690213664</v>
      </c>
      <c r="P35" s="1">
        <v>19.970289480201295</v>
      </c>
      <c r="Q35" s="1">
        <v>117.48523099502609</v>
      </c>
      <c r="R35" s="1">
        <v>301.39740267406455</v>
      </c>
      <c r="S35" s="1">
        <v>547.62133535852558</v>
      </c>
      <c r="T35" s="1">
        <v>1360.5789918281714</v>
      </c>
      <c r="U35" s="42">
        <v>31176.018684621078</v>
      </c>
      <c r="V35" s="1">
        <v>26400.34882304335</v>
      </c>
      <c r="W35" s="1">
        <v>26403.344394599135</v>
      </c>
      <c r="X35" s="1">
        <v>28582.045567244812</v>
      </c>
      <c r="Y35" s="1">
        <v>27415.679709730848</v>
      </c>
      <c r="Z35" s="1">
        <v>28132.088471437906</v>
      </c>
      <c r="AA35" s="1">
        <v>28569.789570855071</v>
      </c>
      <c r="AB35" s="1">
        <v>28302.873817540738</v>
      </c>
      <c r="AC35" s="1">
        <v>34299.797324765554</v>
      </c>
      <c r="AD35" s="1">
        <v>35152.613300417986</v>
      </c>
      <c r="AE35" s="1">
        <v>33631.737187321633</v>
      </c>
      <c r="AF35" s="1">
        <v>31875.061223208933</v>
      </c>
      <c r="AG35" s="1">
        <v>11626.325091035751</v>
      </c>
      <c r="AH35" s="231">
        <v>14123.463221512115</v>
      </c>
      <c r="AI35" s="282">
        <v>30087.237882457241</v>
      </c>
      <c r="AJ35" s="282">
        <v>34568.188475157629</v>
      </c>
      <c r="AK35" s="175">
        <v>35628.779446239874</v>
      </c>
    </row>
    <row r="36" spans="1:37" ht="14.4" x14ac:dyDescent="0.3">
      <c r="A36" s="65">
        <v>31</v>
      </c>
      <c r="B36" s="48" t="s">
        <v>2</v>
      </c>
      <c r="C36" s="28" t="s">
        <v>130</v>
      </c>
      <c r="D36" s="42">
        <v>202.16792504665867</v>
      </c>
      <c r="E36" s="1">
        <v>239.79648353354008</v>
      </c>
      <c r="F36" s="1">
        <v>248.44035941087262</v>
      </c>
      <c r="G36" s="1">
        <v>308.92388347715786</v>
      </c>
      <c r="H36" s="1">
        <v>436.33251990191565</v>
      </c>
      <c r="I36" s="1">
        <v>603.51937212803784</v>
      </c>
      <c r="J36" s="1">
        <v>868.66552249801839</v>
      </c>
      <c r="K36" s="1">
        <v>1103.1057123979604</v>
      </c>
      <c r="L36" s="1">
        <v>1391.2372999874224</v>
      </c>
      <c r="M36" s="1">
        <v>1502.3132599072401</v>
      </c>
      <c r="N36" s="1">
        <v>1633.3696504354332</v>
      </c>
      <c r="O36" s="1">
        <v>1601.3189768024481</v>
      </c>
      <c r="P36" s="1">
        <v>1670.8344257914</v>
      </c>
      <c r="Q36" s="1">
        <v>1886.8284398954379</v>
      </c>
      <c r="R36" s="1">
        <v>2205.9626322934009</v>
      </c>
      <c r="S36" s="1">
        <v>2024.5192267299833</v>
      </c>
      <c r="T36" s="1">
        <v>839.27328933065155</v>
      </c>
      <c r="U36" s="42">
        <v>8828.6505932311356</v>
      </c>
      <c r="V36" s="1">
        <v>9533.2011843442215</v>
      </c>
      <c r="W36" s="1">
        <v>8947.9644281973742</v>
      </c>
      <c r="X36" s="1">
        <v>8958.8364878790017</v>
      </c>
      <c r="Y36" s="1">
        <v>8218.9649928217113</v>
      </c>
      <c r="Z36" s="1">
        <v>7988.3728357333248</v>
      </c>
      <c r="AA36" s="1">
        <v>7985.0398362335</v>
      </c>
      <c r="AB36" s="1">
        <v>9016.918128542291</v>
      </c>
      <c r="AC36" s="1">
        <v>8151.7715802217408</v>
      </c>
      <c r="AD36" s="1">
        <v>7634.636272996363</v>
      </c>
      <c r="AE36" s="1">
        <v>7726.8090598097369</v>
      </c>
      <c r="AF36" s="1">
        <v>7877.0379800675564</v>
      </c>
      <c r="AG36" s="1">
        <v>8072.1803515389765</v>
      </c>
      <c r="AH36" s="231">
        <v>8495.1268211088627</v>
      </c>
      <c r="AI36" s="282">
        <v>7993.0620770319256</v>
      </c>
      <c r="AJ36" s="282">
        <v>7935.05229524263</v>
      </c>
      <c r="AK36" s="175">
        <v>9488.05593170047</v>
      </c>
    </row>
    <row r="37" spans="1:37" ht="14.4" x14ac:dyDescent="0.3">
      <c r="A37" s="65">
        <v>32</v>
      </c>
      <c r="B37" s="48" t="s">
        <v>94</v>
      </c>
      <c r="C37" s="28" t="s">
        <v>131</v>
      </c>
      <c r="D37" s="42">
        <v>16.482541027142155</v>
      </c>
      <c r="E37" s="1">
        <v>22.085080662755004</v>
      </c>
      <c r="F37" s="1">
        <v>23.959015715035626</v>
      </c>
      <c r="G37" s="1">
        <v>32.615715046245604</v>
      </c>
      <c r="H37" s="1">
        <v>49.89599334472085</v>
      </c>
      <c r="I37" s="1">
        <v>71.314531551674278</v>
      </c>
      <c r="J37" s="1">
        <v>102.2762635156476</v>
      </c>
      <c r="K37" s="1">
        <v>137.86795046946716</v>
      </c>
      <c r="L37" s="1">
        <v>198.54946700968654</v>
      </c>
      <c r="M37" s="1">
        <v>231.08519423132441</v>
      </c>
      <c r="N37" s="1">
        <v>251.51784355933157</v>
      </c>
      <c r="O37" s="1">
        <v>236.91238504674061</v>
      </c>
      <c r="P37" s="1">
        <v>230.00884488526202</v>
      </c>
      <c r="Q37" s="1">
        <v>243.63216826931432</v>
      </c>
      <c r="R37" s="1">
        <v>290.6416635998155</v>
      </c>
      <c r="S37" s="1">
        <v>267.44045872925597</v>
      </c>
      <c r="T37" s="1">
        <v>113.24630049238024</v>
      </c>
      <c r="U37" s="42">
        <v>1228.2069261537883</v>
      </c>
      <c r="V37" s="1">
        <v>1227.0620399700947</v>
      </c>
      <c r="W37" s="1">
        <v>1301.3929453786338</v>
      </c>
      <c r="X37" s="1">
        <v>1232.117971766402</v>
      </c>
      <c r="Y37" s="1">
        <v>1139.5699592661917</v>
      </c>
      <c r="Z37" s="1">
        <v>1139.0783495761482</v>
      </c>
      <c r="AA37" s="1">
        <v>1110.5732106019448</v>
      </c>
      <c r="AB37" s="1">
        <v>1080.7869174008974</v>
      </c>
      <c r="AC37" s="1">
        <v>1061.7662293650628</v>
      </c>
      <c r="AD37" s="1">
        <v>1056.4133624441085</v>
      </c>
      <c r="AE37" s="1">
        <v>1015.5580036297007</v>
      </c>
      <c r="AF37" s="1">
        <v>976.09039432365478</v>
      </c>
      <c r="AG37" s="1">
        <v>897.32099670819764</v>
      </c>
      <c r="AH37" s="231">
        <v>911.59968782510964</v>
      </c>
      <c r="AI37" s="282">
        <v>813.45577546709876</v>
      </c>
      <c r="AJ37" s="282">
        <v>794.64811278269428</v>
      </c>
      <c r="AK37" s="175">
        <v>975.16587399300647</v>
      </c>
    </row>
    <row r="38" spans="1:37" ht="14.4" x14ac:dyDescent="0.3">
      <c r="A38" s="65">
        <v>33</v>
      </c>
      <c r="B38" s="48" t="s">
        <v>94</v>
      </c>
      <c r="C38" s="28" t="s">
        <v>132</v>
      </c>
      <c r="D38" s="42">
        <v>5.0064798327743967</v>
      </c>
      <c r="E38" s="1">
        <v>5.9360562545390883</v>
      </c>
      <c r="F38" s="1">
        <v>8.2022173331767103</v>
      </c>
      <c r="G38" s="1">
        <v>9.7765896001994239</v>
      </c>
      <c r="H38" s="1">
        <v>11.669606694095734</v>
      </c>
      <c r="I38" s="1">
        <v>14.682256100407034</v>
      </c>
      <c r="J38" s="1">
        <v>20.000500340107578</v>
      </c>
      <c r="K38" s="1">
        <v>22.708444319734536</v>
      </c>
      <c r="L38" s="1">
        <v>27.637255528746941</v>
      </c>
      <c r="M38" s="1">
        <v>30.272152761255796</v>
      </c>
      <c r="N38" s="1">
        <v>30.741613372106197</v>
      </c>
      <c r="O38" s="1">
        <v>26.213677484235596</v>
      </c>
      <c r="P38" s="1">
        <v>23.49099271474967</v>
      </c>
      <c r="Q38" s="1">
        <v>21.541051207634379</v>
      </c>
      <c r="R38" s="1">
        <v>23.23990186092362</v>
      </c>
      <c r="S38" s="1">
        <v>20.331021739865779</v>
      </c>
      <c r="T38" s="1">
        <v>7.4342982257733903</v>
      </c>
      <c r="U38" s="42">
        <v>263.22016327441503</v>
      </c>
      <c r="V38" s="1">
        <v>258.25974134622294</v>
      </c>
      <c r="W38" s="1">
        <v>254.0154652596184</v>
      </c>
      <c r="X38" s="1">
        <v>234.63025338377787</v>
      </c>
      <c r="Y38" s="1">
        <v>216.11005027352752</v>
      </c>
      <c r="Z38" s="1">
        <v>205.82719152814906</v>
      </c>
      <c r="AA38" s="1">
        <v>181.11351314244115</v>
      </c>
      <c r="AB38" s="1">
        <v>162.94470731350637</v>
      </c>
      <c r="AC38" s="1">
        <v>144.34474046501933</v>
      </c>
      <c r="AD38" s="1">
        <v>138.32742717150717</v>
      </c>
      <c r="AE38" s="1">
        <v>130.80939606827297</v>
      </c>
      <c r="AF38" s="1">
        <v>122.37372913752245</v>
      </c>
      <c r="AG38" s="1">
        <v>107.45687179761623</v>
      </c>
      <c r="AH38" s="231">
        <v>100.73702525631636</v>
      </c>
      <c r="AI38" s="282">
        <v>87.728579300295522</v>
      </c>
      <c r="AJ38" s="282">
        <v>80.985788833676011</v>
      </c>
      <c r="AK38" s="175">
        <v>90.670355927407911</v>
      </c>
    </row>
    <row r="39" spans="1:37" ht="14.4" x14ac:dyDescent="0.3">
      <c r="A39" s="65">
        <v>34</v>
      </c>
      <c r="B39" s="48" t="s">
        <v>94</v>
      </c>
      <c r="C39" s="28" t="s">
        <v>133</v>
      </c>
      <c r="D39" s="42">
        <v>3.8328081121820148</v>
      </c>
      <c r="E39" s="1">
        <v>5.2023268933787836</v>
      </c>
      <c r="F39" s="1">
        <v>8.5817006931240165</v>
      </c>
      <c r="G39" s="1">
        <v>8.8824385121595224</v>
      </c>
      <c r="H39" s="1">
        <v>11.237153291309648</v>
      </c>
      <c r="I39" s="1">
        <v>13.941100507102616</v>
      </c>
      <c r="J39" s="1">
        <v>20.977966026563887</v>
      </c>
      <c r="K39" s="1">
        <v>25.383497557390264</v>
      </c>
      <c r="L39" s="1">
        <v>32.970801587568857</v>
      </c>
      <c r="M39" s="1">
        <v>36.043387475238283</v>
      </c>
      <c r="N39" s="1">
        <v>38.318626093172021</v>
      </c>
      <c r="O39" s="1">
        <v>34.145817297252087</v>
      </c>
      <c r="P39" s="1">
        <v>36.717030010837448</v>
      </c>
      <c r="Q39" s="1">
        <v>38.173624612214539</v>
      </c>
      <c r="R39" s="1">
        <v>45.55167896857526</v>
      </c>
      <c r="S39" s="1">
        <v>63.491442772590865</v>
      </c>
      <c r="T39" s="1">
        <v>17.044623152352518</v>
      </c>
      <c r="U39" s="42">
        <v>322.77041035213762</v>
      </c>
      <c r="V39" s="1">
        <v>300.89757019209509</v>
      </c>
      <c r="W39" s="1">
        <v>314.58931979777293</v>
      </c>
      <c r="X39" s="1">
        <v>308.67535903728196</v>
      </c>
      <c r="Y39" s="1">
        <v>276.93541455201711</v>
      </c>
      <c r="Z39" s="1">
        <v>255.58565917014113</v>
      </c>
      <c r="AA39" s="1">
        <v>259.65688698345224</v>
      </c>
      <c r="AB39" s="1">
        <v>217.7086506488792</v>
      </c>
      <c r="AC39" s="1">
        <v>200.69330755284494</v>
      </c>
      <c r="AD39" s="1">
        <v>189.62212906193793</v>
      </c>
      <c r="AE39" s="1">
        <v>180.87254659645853</v>
      </c>
      <c r="AF39" s="1">
        <v>174.21993238371863</v>
      </c>
      <c r="AG39" s="1">
        <v>170.62491866208677</v>
      </c>
      <c r="AH39" s="231">
        <v>171.31716622980474</v>
      </c>
      <c r="AI39" s="282">
        <v>155.57730728566438</v>
      </c>
      <c r="AJ39" s="282">
        <v>177.74388414072132</v>
      </c>
      <c r="AK39" s="175">
        <v>172.36785856180114</v>
      </c>
    </row>
    <row r="40" spans="1:37" ht="14.4" x14ac:dyDescent="0.3">
      <c r="A40" s="65">
        <v>35</v>
      </c>
      <c r="B40" s="48" t="s">
        <v>94</v>
      </c>
      <c r="C40" s="28" t="s">
        <v>134</v>
      </c>
      <c r="D40" s="42">
        <v>9.4704508223380905</v>
      </c>
      <c r="E40" s="1">
        <v>11.661706571967736</v>
      </c>
      <c r="F40" s="1">
        <v>9.8041749297836045</v>
      </c>
      <c r="G40" s="1">
        <v>11.899978340370367</v>
      </c>
      <c r="H40" s="1">
        <v>16.70413466113434</v>
      </c>
      <c r="I40" s="1">
        <v>25.383410179451143</v>
      </c>
      <c r="J40" s="1">
        <v>34.890370962230925</v>
      </c>
      <c r="K40" s="1">
        <v>40.379655652402903</v>
      </c>
      <c r="L40" s="1">
        <v>56.500658742632694</v>
      </c>
      <c r="M40" s="1">
        <v>60.950529444540621</v>
      </c>
      <c r="N40" s="1">
        <v>64.999953394027202</v>
      </c>
      <c r="O40" s="1">
        <v>56.500114404815932</v>
      </c>
      <c r="P40" s="1">
        <v>54.994481999564144</v>
      </c>
      <c r="Q40" s="1">
        <v>57.472522151321577</v>
      </c>
      <c r="R40" s="1">
        <v>65.328301853781369</v>
      </c>
      <c r="S40" s="1">
        <v>50.083709590992449</v>
      </c>
      <c r="T40" s="1">
        <v>20.241163826535239</v>
      </c>
      <c r="U40" s="42">
        <v>596.54618989458152</v>
      </c>
      <c r="V40" s="1">
        <v>493.48283421843246</v>
      </c>
      <c r="W40" s="1">
        <v>499.47808345542705</v>
      </c>
      <c r="X40" s="1">
        <v>506.24344070634822</v>
      </c>
      <c r="Y40" s="1">
        <v>397.48815350280171</v>
      </c>
      <c r="Z40" s="1">
        <v>377.40044049142807</v>
      </c>
      <c r="AA40" s="1">
        <v>366.82710189182967</v>
      </c>
      <c r="AB40" s="1">
        <v>210.43464437572325</v>
      </c>
      <c r="AC40" s="1">
        <v>199.57975822227721</v>
      </c>
      <c r="AD40" s="1">
        <v>190.41056956044179</v>
      </c>
      <c r="AE40" s="1">
        <v>187.83892056491084</v>
      </c>
      <c r="AF40" s="1">
        <v>176.84044938941864</v>
      </c>
      <c r="AG40" s="1">
        <v>173.86944960140417</v>
      </c>
      <c r="AH40" s="231">
        <v>185.90603277922983</v>
      </c>
      <c r="AI40" s="282">
        <v>161.20256418190854</v>
      </c>
      <c r="AJ40" s="282">
        <v>137.07026083729991</v>
      </c>
      <c r="AK40" s="175">
        <v>176.88123189579426</v>
      </c>
    </row>
    <row r="41" spans="1:37" ht="14.4" x14ac:dyDescent="0.3">
      <c r="A41" s="65">
        <v>36</v>
      </c>
      <c r="B41" s="48" t="s">
        <v>94</v>
      </c>
      <c r="C41" s="28" t="s">
        <v>135</v>
      </c>
      <c r="D41" s="42">
        <v>99.455278518425928</v>
      </c>
      <c r="E41" s="1">
        <v>119.30031013709394</v>
      </c>
      <c r="F41" s="1">
        <v>141.31151356108217</v>
      </c>
      <c r="G41" s="1">
        <v>422.37585945651358</v>
      </c>
      <c r="H41" s="1">
        <v>157.07929649804049</v>
      </c>
      <c r="I41" s="1">
        <v>174.92642633538691</v>
      </c>
      <c r="J41" s="1">
        <v>116.67611339368862</v>
      </c>
      <c r="K41" s="1">
        <v>158.20846436930478</v>
      </c>
      <c r="L41" s="1">
        <v>180.62105054146042</v>
      </c>
      <c r="M41" s="1">
        <v>204.55365830316873</v>
      </c>
      <c r="N41" s="1">
        <v>213.80488543505814</v>
      </c>
      <c r="O41" s="1">
        <v>181.02428615821461</v>
      </c>
      <c r="P41" s="1">
        <v>161.0979295831074</v>
      </c>
      <c r="Q41" s="1">
        <v>143.10375278288294</v>
      </c>
      <c r="R41" s="1">
        <v>149.06122338119496</v>
      </c>
      <c r="S41" s="1">
        <v>130.14387214170901</v>
      </c>
      <c r="T41" s="1">
        <v>49.943004841238562</v>
      </c>
      <c r="U41" s="42">
        <v>1255.8853862097783</v>
      </c>
      <c r="V41" s="1">
        <v>1267.8708363889273</v>
      </c>
      <c r="W41" s="1">
        <v>1145.7307100079959</v>
      </c>
      <c r="X41" s="1">
        <v>1218.2813232055921</v>
      </c>
      <c r="Y41" s="1">
        <v>1104.5441147790712</v>
      </c>
      <c r="Z41" s="1">
        <v>1067.2850921294705</v>
      </c>
      <c r="AA41" s="1">
        <v>1001.89227672136</v>
      </c>
      <c r="AB41" s="1">
        <v>972.9558973570837</v>
      </c>
      <c r="AC41" s="1">
        <v>918.29824832308896</v>
      </c>
      <c r="AD41" s="1">
        <v>908.82879936157508</v>
      </c>
      <c r="AE41" s="1">
        <v>885.0797561155714</v>
      </c>
      <c r="AF41" s="1">
        <v>840.61127611234099</v>
      </c>
      <c r="AG41" s="1">
        <v>741.67784816626204</v>
      </c>
      <c r="AH41" s="231">
        <v>685.66012837977394</v>
      </c>
      <c r="AI41" s="282">
        <v>568.54777452743724</v>
      </c>
      <c r="AJ41" s="282">
        <v>509.70735903902715</v>
      </c>
      <c r="AK41" s="175">
        <v>557.78527208652815</v>
      </c>
    </row>
    <row r="42" spans="1:37" ht="14.4" x14ac:dyDescent="0.3">
      <c r="A42" s="65">
        <v>37</v>
      </c>
      <c r="B42" s="48" t="s">
        <v>94</v>
      </c>
      <c r="C42" s="28" t="s">
        <v>136</v>
      </c>
      <c r="D42" s="42">
        <v>13.4428338536197</v>
      </c>
      <c r="E42" s="1">
        <v>15.263035540014164</v>
      </c>
      <c r="F42" s="1">
        <v>39.715833205429043</v>
      </c>
      <c r="G42" s="1">
        <v>47.898246389068028</v>
      </c>
      <c r="H42" s="1">
        <v>81.528482091481919</v>
      </c>
      <c r="I42" s="1">
        <v>88.847764037743062</v>
      </c>
      <c r="J42" s="1">
        <v>126.15921371466676</v>
      </c>
      <c r="K42" s="1">
        <v>175.13912033458934</v>
      </c>
      <c r="L42" s="1">
        <v>249.34511401094173</v>
      </c>
      <c r="M42" s="1">
        <v>283.80136190760481</v>
      </c>
      <c r="N42" s="1">
        <v>289.78948604604648</v>
      </c>
      <c r="O42" s="1">
        <v>264.50429276626556</v>
      </c>
      <c r="P42" s="1">
        <v>233.81288322574204</v>
      </c>
      <c r="Q42" s="1">
        <v>311.37601471972465</v>
      </c>
      <c r="R42" s="1">
        <v>342.06484639910212</v>
      </c>
      <c r="S42" s="1">
        <v>293.27290374526655</v>
      </c>
      <c r="T42" s="1">
        <v>102.60975626342194</v>
      </c>
      <c r="U42" s="42">
        <v>620.5662686730127</v>
      </c>
      <c r="V42" s="1">
        <v>528.27870360024929</v>
      </c>
      <c r="W42" s="1">
        <v>873.14623001470329</v>
      </c>
      <c r="X42" s="1">
        <v>864.42657178121954</v>
      </c>
      <c r="Y42" s="1">
        <v>962.08949107320518</v>
      </c>
      <c r="Z42" s="1">
        <v>921.7317350188772</v>
      </c>
      <c r="AA42" s="1">
        <v>875.83426892164209</v>
      </c>
      <c r="AB42" s="1">
        <v>924.13127568223092</v>
      </c>
      <c r="AC42" s="1">
        <v>918.95872096102812</v>
      </c>
      <c r="AD42" s="1">
        <v>965.94932357102482</v>
      </c>
      <c r="AE42" s="1">
        <v>921.07155068362806</v>
      </c>
      <c r="AF42" s="1">
        <v>925.47143665874557</v>
      </c>
      <c r="AG42" s="1">
        <v>880.2537941255506</v>
      </c>
      <c r="AH42" s="231">
        <v>1251.8137505761933</v>
      </c>
      <c r="AI42" s="282">
        <v>1181.8919141853962</v>
      </c>
      <c r="AJ42" s="282">
        <v>1126.6911997152145</v>
      </c>
      <c r="AK42" s="175">
        <v>1165.9429444984557</v>
      </c>
    </row>
    <row r="43" spans="1:37" ht="14.4" x14ac:dyDescent="0.3">
      <c r="A43" s="65">
        <v>38</v>
      </c>
      <c r="B43" s="48" t="s">
        <v>94</v>
      </c>
      <c r="C43" s="28" t="s">
        <v>137</v>
      </c>
      <c r="D43" s="42">
        <v>2.889548613349016</v>
      </c>
      <c r="E43" s="1">
        <v>3.7361213697541462</v>
      </c>
      <c r="F43" s="1">
        <v>5.2349289335457634</v>
      </c>
      <c r="G43" s="1">
        <v>4.8124125120305008</v>
      </c>
      <c r="H43" s="1">
        <v>7.9590729776252696</v>
      </c>
      <c r="I43" s="1">
        <v>10.095587954560449</v>
      </c>
      <c r="J43" s="1">
        <v>14.625476419706436</v>
      </c>
      <c r="K43" s="1">
        <v>16.011008678055141</v>
      </c>
      <c r="L43" s="1">
        <v>23.889980120283461</v>
      </c>
      <c r="M43" s="1">
        <v>26.898535438290143</v>
      </c>
      <c r="N43" s="1">
        <v>22.117428448396527</v>
      </c>
      <c r="O43" s="1">
        <v>16.148728416391346</v>
      </c>
      <c r="P43" s="1">
        <v>15.559988925836191</v>
      </c>
      <c r="Q43" s="1">
        <v>14.191033663533663</v>
      </c>
      <c r="R43" s="1">
        <v>15.102996999329758</v>
      </c>
      <c r="S43" s="1">
        <v>32.6563562871277</v>
      </c>
      <c r="T43" s="1">
        <v>10.069202092940156</v>
      </c>
      <c r="U43" s="42">
        <v>166.4122723508186</v>
      </c>
      <c r="V43" s="1">
        <v>168.95962948015745</v>
      </c>
      <c r="W43" s="1">
        <v>239.93264587944196</v>
      </c>
      <c r="X43" s="1">
        <v>151.25575607805001</v>
      </c>
      <c r="Y43" s="1">
        <v>138.65326083060941</v>
      </c>
      <c r="Z43" s="1">
        <v>130.71425941155829</v>
      </c>
      <c r="AA43" s="1">
        <v>133.38380941523965</v>
      </c>
      <c r="AB43" s="1">
        <v>112.65137332003313</v>
      </c>
      <c r="AC43" s="1">
        <v>112.11529008047691</v>
      </c>
      <c r="AD43" s="1">
        <v>113.0387199146118</v>
      </c>
      <c r="AE43" s="1">
        <v>84.644141115240089</v>
      </c>
      <c r="AF43" s="1">
        <v>65.951653811130114</v>
      </c>
      <c r="AG43" s="1">
        <v>63.012260387506778</v>
      </c>
      <c r="AH43" s="231">
        <v>59.234401249332798</v>
      </c>
      <c r="AI43" s="282">
        <v>51.198375824144762</v>
      </c>
      <c r="AJ43" s="282">
        <v>53.455802614781881</v>
      </c>
      <c r="AK43" s="175">
        <v>55.792655361316179</v>
      </c>
    </row>
    <row r="44" spans="1:37" ht="14.4" x14ac:dyDescent="0.3">
      <c r="A44" s="65">
        <v>39</v>
      </c>
      <c r="B44" s="48" t="s">
        <v>94</v>
      </c>
      <c r="C44" s="28" t="s">
        <v>138</v>
      </c>
      <c r="D44" s="42">
        <v>11.8441877865449</v>
      </c>
      <c r="E44" s="1">
        <v>15.268530619904629</v>
      </c>
      <c r="F44" s="1">
        <v>3.967756010795314</v>
      </c>
      <c r="G44" s="1">
        <v>4.4963486986275338</v>
      </c>
      <c r="H44" s="1">
        <v>7.336256371438874</v>
      </c>
      <c r="I44" s="1">
        <v>8.714196600120296</v>
      </c>
      <c r="J44" s="1">
        <v>13.687596730666721</v>
      </c>
      <c r="K44" s="1">
        <v>18.153595921334748</v>
      </c>
      <c r="L44" s="1">
        <v>24.94672369674424</v>
      </c>
      <c r="M44" s="1">
        <v>27.84603009635391</v>
      </c>
      <c r="N44" s="1">
        <v>26.142073352399144</v>
      </c>
      <c r="O44" s="1">
        <v>22.457938176643303</v>
      </c>
      <c r="P44" s="1">
        <v>20.964598945117892</v>
      </c>
      <c r="Q44" s="1">
        <v>18.401821706460304</v>
      </c>
      <c r="R44" s="1">
        <v>21.412043719639712</v>
      </c>
      <c r="S44" s="1">
        <v>17.203192024436518</v>
      </c>
      <c r="T44" s="1">
        <v>7.4311430155785922</v>
      </c>
      <c r="U44" s="42">
        <v>263.36279088243379</v>
      </c>
      <c r="V44" s="1">
        <v>382.86419518253757</v>
      </c>
      <c r="W44" s="1">
        <v>154.40290120745368</v>
      </c>
      <c r="X44" s="1">
        <v>127.39722535897332</v>
      </c>
      <c r="Y44" s="1">
        <v>125.39295363825215</v>
      </c>
      <c r="Z44" s="1">
        <v>121.13611854871098</v>
      </c>
      <c r="AA44" s="1">
        <v>117.48435725362371</v>
      </c>
      <c r="AB44" s="1">
        <v>119.90472876268579</v>
      </c>
      <c r="AC44" s="1">
        <v>111.24171854909939</v>
      </c>
      <c r="AD44" s="1">
        <v>108.70877325476066</v>
      </c>
      <c r="AE44" s="1">
        <v>98.912283234536233</v>
      </c>
      <c r="AF44" s="1">
        <v>96.827456408290885</v>
      </c>
      <c r="AG44" s="1">
        <v>90.054062386833692</v>
      </c>
      <c r="AH44" s="231">
        <v>81.155191298638698</v>
      </c>
      <c r="AI44" s="282">
        <v>72.758397103544695</v>
      </c>
      <c r="AJ44" s="282">
        <v>62.324704491175879</v>
      </c>
      <c r="AK44" s="175">
        <v>72.650389564536596</v>
      </c>
    </row>
    <row r="45" spans="1:37" ht="14.4" x14ac:dyDescent="0.3">
      <c r="A45" s="65">
        <v>40</v>
      </c>
      <c r="B45" s="48" t="s">
        <v>94</v>
      </c>
      <c r="C45" s="28" t="s">
        <v>139</v>
      </c>
      <c r="D45" s="42">
        <v>1104.0909003765739</v>
      </c>
      <c r="E45" s="1">
        <v>787.57077058376262</v>
      </c>
      <c r="F45" s="1">
        <v>531.11843437656546</v>
      </c>
      <c r="G45" s="1">
        <v>978.02439640732223</v>
      </c>
      <c r="H45" s="1">
        <v>1385.7829583435421</v>
      </c>
      <c r="I45" s="1">
        <v>1617.2251053497034</v>
      </c>
      <c r="J45" s="1">
        <v>1120.1147592569494</v>
      </c>
      <c r="K45" s="1">
        <v>1016.7224794354736</v>
      </c>
      <c r="L45" s="1">
        <v>1299.8404437766451</v>
      </c>
      <c r="M45" s="1">
        <v>1381.2852135604478</v>
      </c>
      <c r="N45" s="1">
        <v>1372.137178172128</v>
      </c>
      <c r="O45" s="1">
        <v>983.26976514014484</v>
      </c>
      <c r="P45" s="1">
        <v>995.75555265589378</v>
      </c>
      <c r="Q45" s="1">
        <v>1013.3538597332139</v>
      </c>
      <c r="R45" s="1">
        <v>1025.4732334759929</v>
      </c>
      <c r="S45" s="1">
        <v>1041.1391642927142</v>
      </c>
      <c r="T45" s="1">
        <v>717.18191068791975</v>
      </c>
      <c r="U45" s="42">
        <v>4179.9753815351978</v>
      </c>
      <c r="V45" s="1">
        <v>3967.3510763860386</v>
      </c>
      <c r="W45" s="1">
        <v>4620.1922799354388</v>
      </c>
      <c r="X45" s="1">
        <v>3875.1863731136477</v>
      </c>
      <c r="Y45" s="1">
        <v>3409.1673803828267</v>
      </c>
      <c r="Z45" s="1">
        <v>3041.8381280558524</v>
      </c>
      <c r="AA45" s="1">
        <v>3208.426284158867</v>
      </c>
      <c r="AB45" s="1">
        <v>2395.0746900435206</v>
      </c>
      <c r="AC45" s="1">
        <v>2516.3392695860648</v>
      </c>
      <c r="AD45" s="1">
        <v>2217.2330119816093</v>
      </c>
      <c r="AE45" s="1">
        <v>2176.7483789212242</v>
      </c>
      <c r="AF45" s="1">
        <v>2095.2388252942169</v>
      </c>
      <c r="AG45" s="1">
        <v>2470.0376743849693</v>
      </c>
      <c r="AH45" s="231">
        <v>2365.8272791423815</v>
      </c>
      <c r="AI45" s="282">
        <v>2095.2949869000331</v>
      </c>
      <c r="AJ45" s="282">
        <v>1906.31517180271</v>
      </c>
      <c r="AK45" s="175">
        <v>2260.8977095326572</v>
      </c>
    </row>
    <row r="46" spans="1:37" ht="14.4" x14ac:dyDescent="0.3">
      <c r="A46" s="65">
        <v>41</v>
      </c>
      <c r="B46" s="48" t="s">
        <v>94</v>
      </c>
      <c r="C46" s="28" t="s">
        <v>140</v>
      </c>
      <c r="D46" s="42">
        <v>72.638416256276216</v>
      </c>
      <c r="E46" s="1">
        <v>93.17509400566081</v>
      </c>
      <c r="F46" s="1">
        <v>97.765488322580552</v>
      </c>
      <c r="G46" s="1">
        <v>129.22644486763656</v>
      </c>
      <c r="H46" s="1">
        <v>274.95290156428604</v>
      </c>
      <c r="I46" s="1">
        <v>313.13140817204163</v>
      </c>
      <c r="J46" s="1">
        <v>485.44857310307992</v>
      </c>
      <c r="K46" s="1">
        <v>534.2406739705533</v>
      </c>
      <c r="L46" s="1">
        <v>622.40893417152006</v>
      </c>
      <c r="M46" s="1">
        <v>682.27141607478416</v>
      </c>
      <c r="N46" s="1">
        <v>694.14396851431616</v>
      </c>
      <c r="O46" s="1">
        <v>638.91644542102563</v>
      </c>
      <c r="P46" s="1">
        <v>577.75650259053441</v>
      </c>
      <c r="Q46" s="1">
        <v>413.51528694569697</v>
      </c>
      <c r="R46" s="1">
        <v>454.28665549460175</v>
      </c>
      <c r="S46" s="1">
        <v>418.61279679449819</v>
      </c>
      <c r="T46" s="1">
        <v>168.45701350422331</v>
      </c>
      <c r="U46" s="42">
        <v>4259.289258821691</v>
      </c>
      <c r="V46" s="1">
        <v>3991.8176038638103</v>
      </c>
      <c r="W46" s="1">
        <v>3921.1694977717616</v>
      </c>
      <c r="X46" s="1">
        <v>3995.7555498162342</v>
      </c>
      <c r="Y46" s="1">
        <v>3604.7445326124648</v>
      </c>
      <c r="Z46" s="1">
        <v>3534.9756049425278</v>
      </c>
      <c r="AA46" s="1">
        <v>3451.9997086809599</v>
      </c>
      <c r="AB46" s="1">
        <v>3011.9814508054387</v>
      </c>
      <c r="AC46" s="1">
        <v>2807.1177404974369</v>
      </c>
      <c r="AD46" s="1">
        <v>2712.2866749433974</v>
      </c>
      <c r="AE46" s="1">
        <v>2572.116397315639</v>
      </c>
      <c r="AF46" s="1">
        <v>2608.4112377126121</v>
      </c>
      <c r="AG46" s="1">
        <v>2359.4037044420529</v>
      </c>
      <c r="AH46" s="231">
        <v>1777.9616815135109</v>
      </c>
      <c r="AI46" s="282">
        <v>1534.3542993431943</v>
      </c>
      <c r="AJ46" s="282">
        <v>1450.1820315967871</v>
      </c>
      <c r="AK46" s="175">
        <v>1671.8871109584388</v>
      </c>
    </row>
    <row r="47" spans="1:37" ht="14.4" x14ac:dyDescent="0.3">
      <c r="A47" s="65">
        <v>42</v>
      </c>
      <c r="B47" s="48" t="s">
        <v>94</v>
      </c>
      <c r="C47" s="28" t="s">
        <v>141</v>
      </c>
      <c r="D47" s="42">
        <v>44.189753740557023</v>
      </c>
      <c r="E47" s="1">
        <v>57.416970028458991</v>
      </c>
      <c r="F47" s="1">
        <v>68.003458681918701</v>
      </c>
      <c r="G47" s="1">
        <v>83.15769258776254</v>
      </c>
      <c r="H47" s="1">
        <v>114.59351936757055</v>
      </c>
      <c r="I47" s="1">
        <v>155.46677213554003</v>
      </c>
      <c r="J47" s="1">
        <v>226.08412639114266</v>
      </c>
      <c r="K47" s="1">
        <v>299.80471848705014</v>
      </c>
      <c r="L47" s="1">
        <v>414.89670840818218</v>
      </c>
      <c r="M47" s="1">
        <v>477.67250779928111</v>
      </c>
      <c r="N47" s="1">
        <v>558.39599547394005</v>
      </c>
      <c r="O47" s="1">
        <v>572.80988254398505</v>
      </c>
      <c r="P47" s="1">
        <v>530.70249205275923</v>
      </c>
      <c r="Q47" s="1">
        <v>530.5787442943905</v>
      </c>
      <c r="R47" s="1">
        <v>564.35679191271538</v>
      </c>
      <c r="S47" s="1">
        <v>623.02641126268077</v>
      </c>
      <c r="T47" s="1">
        <v>236.41349181843273</v>
      </c>
      <c r="U47" s="42">
        <v>2130.8798109059385</v>
      </c>
      <c r="V47" s="1">
        <v>2121.6111481914136</v>
      </c>
      <c r="W47" s="1">
        <v>2120.943819790793</v>
      </c>
      <c r="X47" s="1">
        <v>2121.3160213099814</v>
      </c>
      <c r="Y47" s="1">
        <v>2000.1740200567208</v>
      </c>
      <c r="Z47" s="1">
        <v>1960.7258963797378</v>
      </c>
      <c r="AA47" s="1">
        <v>1871.3598409520473</v>
      </c>
      <c r="AB47" s="1">
        <v>1874.8084652209384</v>
      </c>
      <c r="AC47" s="1">
        <v>1782.2579283940661</v>
      </c>
      <c r="AD47" s="1">
        <v>1779.030038616889</v>
      </c>
      <c r="AE47" s="1">
        <v>1770.7453582562844</v>
      </c>
      <c r="AF47" s="1">
        <v>1766.7773694445136</v>
      </c>
      <c r="AG47" s="1">
        <v>1675.4338976355793</v>
      </c>
      <c r="AH47" s="231">
        <v>1589.0223675361135</v>
      </c>
      <c r="AI47" s="282">
        <v>1386.3161261026639</v>
      </c>
      <c r="AJ47" s="282">
        <v>1355.0777783742005</v>
      </c>
      <c r="AK47" s="175">
        <v>1692.1730339272012</v>
      </c>
    </row>
    <row r="48" spans="1:37" ht="14.4" x14ac:dyDescent="0.3">
      <c r="A48" s="65">
        <v>43</v>
      </c>
      <c r="B48" s="48" t="s">
        <v>94</v>
      </c>
      <c r="C48" s="28" t="s">
        <v>142</v>
      </c>
      <c r="D48" s="42">
        <v>19.465690586283312</v>
      </c>
      <c r="E48" s="1">
        <v>24.848771549530952</v>
      </c>
      <c r="F48" s="1">
        <v>33.365273273900335</v>
      </c>
      <c r="G48" s="1">
        <v>38.294597299505263</v>
      </c>
      <c r="H48" s="1">
        <v>48.050174978172052</v>
      </c>
      <c r="I48" s="1">
        <v>85.347000905493488</v>
      </c>
      <c r="J48" s="1">
        <v>114.41992017451973</v>
      </c>
      <c r="K48" s="1">
        <v>134.97592348635703</v>
      </c>
      <c r="L48" s="1">
        <v>167.02215117443552</v>
      </c>
      <c r="M48" s="1">
        <v>192.95805940008526</v>
      </c>
      <c r="N48" s="1">
        <v>238.65632339604718</v>
      </c>
      <c r="O48" s="1">
        <v>193.84478170267906</v>
      </c>
      <c r="P48" s="1">
        <v>195.81955939984761</v>
      </c>
      <c r="Q48" s="1">
        <v>209.5072031323279</v>
      </c>
      <c r="R48" s="1">
        <v>232.44031018149479</v>
      </c>
      <c r="S48" s="1">
        <v>209.59200748403228</v>
      </c>
      <c r="T48" s="1">
        <v>97.711865430717012</v>
      </c>
      <c r="U48" s="42">
        <v>1231.5328072695922</v>
      </c>
      <c r="V48" s="1">
        <v>1226.7528966946743</v>
      </c>
      <c r="W48" s="1">
        <v>1183.2788575845689</v>
      </c>
      <c r="X48" s="1">
        <v>1202.2465609057601</v>
      </c>
      <c r="Y48" s="1">
        <v>1109.8826795182329</v>
      </c>
      <c r="Z48" s="1">
        <v>1063.0100067402127</v>
      </c>
      <c r="AA48" s="1">
        <v>1034.2205442097604</v>
      </c>
      <c r="AB48" s="1">
        <v>1020.1249217866306</v>
      </c>
      <c r="AC48" s="1">
        <v>963.1251515006818</v>
      </c>
      <c r="AD48" s="1">
        <v>934.5192983594111</v>
      </c>
      <c r="AE48" s="1">
        <v>907.56837245726319</v>
      </c>
      <c r="AF48" s="1">
        <v>884.41974663804524</v>
      </c>
      <c r="AG48" s="1">
        <v>809.930376118602</v>
      </c>
      <c r="AH48" s="231">
        <v>781.72062966647388</v>
      </c>
      <c r="AI48" s="282">
        <v>673.53328736246215</v>
      </c>
      <c r="AJ48" s="282">
        <v>641.54454523966501</v>
      </c>
      <c r="AK48" s="175">
        <v>773.56285333984772</v>
      </c>
    </row>
    <row r="49" spans="1:37" ht="14.4" x14ac:dyDescent="0.3">
      <c r="A49" s="65">
        <v>44</v>
      </c>
      <c r="B49" s="48" t="s">
        <v>94</v>
      </c>
      <c r="C49" s="28" t="s">
        <v>143</v>
      </c>
      <c r="D49" s="42">
        <v>94.274688423071595</v>
      </c>
      <c r="E49" s="1">
        <v>131.11090802258539</v>
      </c>
      <c r="F49" s="1">
        <v>152.33154249257336</v>
      </c>
      <c r="G49" s="1">
        <v>208.41868528108719</v>
      </c>
      <c r="H49" s="1">
        <v>270.0001840419705</v>
      </c>
      <c r="I49" s="1">
        <v>401.44932358938502</v>
      </c>
      <c r="J49" s="1">
        <v>481.61397505855984</v>
      </c>
      <c r="K49" s="1">
        <v>636.53951354409617</v>
      </c>
      <c r="L49" s="1">
        <v>979.89159288794917</v>
      </c>
      <c r="M49" s="1">
        <v>1028.5247083571896</v>
      </c>
      <c r="N49" s="1">
        <v>1117.7094371171088</v>
      </c>
      <c r="O49" s="1">
        <v>1153.8733169513837</v>
      </c>
      <c r="P49" s="1">
        <v>1076.7851235484336</v>
      </c>
      <c r="Q49" s="1">
        <v>1083.9083338418338</v>
      </c>
      <c r="R49" s="1">
        <v>1484.7669614451449</v>
      </c>
      <c r="S49" s="1">
        <v>1171.1224398329152</v>
      </c>
      <c r="T49" s="1">
        <v>473.16946626565959</v>
      </c>
      <c r="U49" s="42">
        <v>2907.9601595176468</v>
      </c>
      <c r="V49" s="1">
        <v>3225.6711419251988</v>
      </c>
      <c r="W49" s="1">
        <v>3536.6061356911355</v>
      </c>
      <c r="X49" s="1">
        <v>3616.6386290493679</v>
      </c>
      <c r="Y49" s="1">
        <v>3445.0008238943792</v>
      </c>
      <c r="Z49" s="1">
        <v>3902.3835421458461</v>
      </c>
      <c r="AA49" s="1">
        <v>3187.44569980593</v>
      </c>
      <c r="AB49" s="1">
        <v>3323.999849776922</v>
      </c>
      <c r="AC49" s="1">
        <v>3340.4050906501079</v>
      </c>
      <c r="AD49" s="1">
        <v>3242.4913508940585</v>
      </c>
      <c r="AE49" s="1">
        <v>3473.4977330639258</v>
      </c>
      <c r="AF49" s="1">
        <v>3633.8141141748642</v>
      </c>
      <c r="AG49" s="1">
        <v>3346.8871063114489</v>
      </c>
      <c r="AH49" s="231">
        <v>3472.38438716378</v>
      </c>
      <c r="AI49" s="282">
        <v>3288.9463247220078</v>
      </c>
      <c r="AJ49" s="282">
        <v>3217.1970517544291</v>
      </c>
      <c r="AK49" s="175">
        <v>3950.6521386870509</v>
      </c>
    </row>
    <row r="50" spans="1:37" ht="14.4" x14ac:dyDescent="0.3">
      <c r="A50" s="65">
        <v>45</v>
      </c>
      <c r="B50" s="48" t="s">
        <v>94</v>
      </c>
      <c r="C50" s="28" t="s">
        <v>144</v>
      </c>
      <c r="D50" s="42">
        <v>72.313927392950646</v>
      </c>
      <c r="E50" s="1">
        <v>177.61766263446651</v>
      </c>
      <c r="F50" s="1">
        <v>125.81290318917642</v>
      </c>
      <c r="G50" s="1">
        <v>167.70841729196542</v>
      </c>
      <c r="H50" s="1">
        <v>226.79861562545457</v>
      </c>
      <c r="I50" s="1">
        <v>316.7644065475194</v>
      </c>
      <c r="J50" s="1">
        <v>448.04749909690287</v>
      </c>
      <c r="K50" s="1">
        <v>625.26031891752052</v>
      </c>
      <c r="L50" s="1">
        <v>862.97564812436326</v>
      </c>
      <c r="M50" s="1">
        <v>1026.7300012364569</v>
      </c>
      <c r="N50" s="1">
        <v>1121.3144439997138</v>
      </c>
      <c r="O50" s="1">
        <v>1072.4917644650811</v>
      </c>
      <c r="P50" s="1">
        <v>1039.1501219115519</v>
      </c>
      <c r="Q50" s="1">
        <v>1117.7310825179629</v>
      </c>
      <c r="R50" s="1">
        <v>1336.8336249594668</v>
      </c>
      <c r="S50" s="1">
        <v>1270.9496339096881</v>
      </c>
      <c r="T50" s="1">
        <v>601.11260010488718</v>
      </c>
      <c r="U50" s="42">
        <v>3117.6996723350935</v>
      </c>
      <c r="V50" s="1">
        <v>3032.5608754685204</v>
      </c>
      <c r="W50" s="1">
        <v>3419.8896997394586</v>
      </c>
      <c r="X50" s="1">
        <v>3606.7538467817571</v>
      </c>
      <c r="Y50" s="1">
        <v>3354.8981831619599</v>
      </c>
      <c r="Z50" s="1">
        <v>3388.0610233257789</v>
      </c>
      <c r="AA50" s="1">
        <v>3217.1448171227053</v>
      </c>
      <c r="AB50" s="1">
        <v>3212.9339265523663</v>
      </c>
      <c r="AC50" s="1">
        <v>3024.6278145173806</v>
      </c>
      <c r="AD50" s="1">
        <v>3007.6499309397013</v>
      </c>
      <c r="AE50" s="1">
        <v>2985.4808819862947</v>
      </c>
      <c r="AF50" s="1">
        <v>3015.8905447515072</v>
      </c>
      <c r="AG50" s="1">
        <v>2945.3304549968489</v>
      </c>
      <c r="AH50" s="231">
        <v>2972.9662849870324</v>
      </c>
      <c r="AI50" s="282">
        <v>2682.4352726286443</v>
      </c>
      <c r="AJ50" s="282">
        <v>2688.6112143605988</v>
      </c>
      <c r="AK50" s="175">
        <v>3534.7820490645254</v>
      </c>
    </row>
    <row r="51" spans="1:37" ht="14.4" x14ac:dyDescent="0.3">
      <c r="A51" s="65">
        <v>46</v>
      </c>
      <c r="B51" s="48" t="s">
        <v>94</v>
      </c>
      <c r="C51" s="28" t="s">
        <v>145</v>
      </c>
      <c r="D51" s="42">
        <v>13.503385516673141</v>
      </c>
      <c r="E51" s="1">
        <v>18.837255560900054</v>
      </c>
      <c r="F51" s="1">
        <v>22.432108836996047</v>
      </c>
      <c r="G51" s="1">
        <v>29.289187203791037</v>
      </c>
      <c r="H51" s="1">
        <v>44.403077132085947</v>
      </c>
      <c r="I51" s="1">
        <v>64.227270231007822</v>
      </c>
      <c r="J51" s="1">
        <v>94.742243408963446</v>
      </c>
      <c r="K51" s="1">
        <v>125.24672721242354</v>
      </c>
      <c r="L51" s="1">
        <v>163.0706564189293</v>
      </c>
      <c r="M51" s="1">
        <v>191.17044090783128</v>
      </c>
      <c r="N51" s="1">
        <v>206.88845204346805</v>
      </c>
      <c r="O51" s="1">
        <v>198.56077356827251</v>
      </c>
      <c r="P51" s="1">
        <v>193.82350718086067</v>
      </c>
      <c r="Q51" s="1">
        <v>227.84170714171285</v>
      </c>
      <c r="R51" s="1">
        <v>247.12742622720594</v>
      </c>
      <c r="S51" s="1">
        <v>222.23916535027212</v>
      </c>
      <c r="T51" s="1">
        <v>110.97903166751756</v>
      </c>
      <c r="U51" s="42">
        <v>970.03687200698425</v>
      </c>
      <c r="V51" s="1">
        <v>983.12501924983167</v>
      </c>
      <c r="W51" s="1">
        <v>1016.4479321321762</v>
      </c>
      <c r="X51" s="1">
        <v>983.09428701589502</v>
      </c>
      <c r="Y51" s="1">
        <v>931.20616016743929</v>
      </c>
      <c r="Z51" s="1">
        <v>926.86130305393147</v>
      </c>
      <c r="AA51" s="1">
        <v>912.08667811331259</v>
      </c>
      <c r="AB51" s="1">
        <v>875.22979675159354</v>
      </c>
      <c r="AC51" s="1">
        <v>822.18427546546638</v>
      </c>
      <c r="AD51" s="1">
        <v>806.18138650877756</v>
      </c>
      <c r="AE51" s="1">
        <v>798.68844182763769</v>
      </c>
      <c r="AF51" s="1">
        <v>801.7627796814055</v>
      </c>
      <c r="AG51" s="1">
        <v>745.31428123017804</v>
      </c>
      <c r="AH51" s="231">
        <v>741.29384173130984</v>
      </c>
      <c r="AI51" s="282">
        <v>657.69712725454769</v>
      </c>
      <c r="AJ51" s="282">
        <v>634.79673125608588</v>
      </c>
      <c r="AK51" s="175">
        <v>758.4769078351402</v>
      </c>
    </row>
    <row r="52" spans="1:37" ht="14.4" x14ac:dyDescent="0.3">
      <c r="A52" s="65">
        <v>47</v>
      </c>
      <c r="B52" s="48" t="s">
        <v>94</v>
      </c>
      <c r="C52" s="28" t="s">
        <v>146</v>
      </c>
      <c r="D52" s="42">
        <v>9.9568093098909092</v>
      </c>
      <c r="E52" s="1">
        <v>13.532075193845579</v>
      </c>
      <c r="F52" s="1">
        <v>17.299316065148886</v>
      </c>
      <c r="G52" s="1">
        <v>23.008751951826142</v>
      </c>
      <c r="H52" s="1">
        <v>31.436385992593728</v>
      </c>
      <c r="I52" s="1">
        <v>40.799370436512405</v>
      </c>
      <c r="J52" s="1">
        <v>59.401927010485032</v>
      </c>
      <c r="K52" s="1">
        <v>78.413439661689679</v>
      </c>
      <c r="L52" s="1">
        <v>110.70490473234419</v>
      </c>
      <c r="M52" s="1">
        <v>123.73130251719766</v>
      </c>
      <c r="N52" s="1">
        <v>130.47009610513979</v>
      </c>
      <c r="O52" s="1">
        <v>116.22243396317471</v>
      </c>
      <c r="P52" s="1">
        <v>111.84942178240601</v>
      </c>
      <c r="Q52" s="1">
        <v>126.35769726197194</v>
      </c>
      <c r="R52" s="1">
        <v>130.27270150137829</v>
      </c>
      <c r="S52" s="1">
        <v>121.79192046134496</v>
      </c>
      <c r="T52" s="1">
        <v>52.418251235927208</v>
      </c>
      <c r="U52" s="42">
        <v>787.09726913756401</v>
      </c>
      <c r="V52" s="1">
        <v>793.55934422003179</v>
      </c>
      <c r="W52" s="1">
        <v>746.4490534045085</v>
      </c>
      <c r="X52" s="1">
        <v>765.17039305801643</v>
      </c>
      <c r="Y52" s="1">
        <v>742.533152684573</v>
      </c>
      <c r="Z52" s="1">
        <v>710.51804435273073</v>
      </c>
      <c r="AA52" s="1">
        <v>677.13576612403949</v>
      </c>
      <c r="AB52" s="1">
        <v>665.58359273379415</v>
      </c>
      <c r="AC52" s="1">
        <v>647.40399306440895</v>
      </c>
      <c r="AD52" s="1">
        <v>629.49614527338144</v>
      </c>
      <c r="AE52" s="1">
        <v>593.69048475635896</v>
      </c>
      <c r="AF52" s="1">
        <v>571.06253457097773</v>
      </c>
      <c r="AG52" s="1">
        <v>526.00163733824343</v>
      </c>
      <c r="AH52" s="231">
        <v>507.15656876771561</v>
      </c>
      <c r="AI52" s="282">
        <v>431.68483544508149</v>
      </c>
      <c r="AJ52" s="282">
        <v>411.19437440066224</v>
      </c>
      <c r="AK52" s="175">
        <v>473.9785845210896</v>
      </c>
    </row>
    <row r="53" spans="1:37" ht="14.4" x14ac:dyDescent="0.3">
      <c r="A53" s="65">
        <v>48</v>
      </c>
      <c r="B53" s="48" t="s">
        <v>94</v>
      </c>
      <c r="C53" s="28" t="s">
        <v>147</v>
      </c>
      <c r="D53" s="42">
        <v>7.6565089005467142</v>
      </c>
      <c r="E53" s="1">
        <v>9.9298896596177606</v>
      </c>
      <c r="F53" s="1">
        <v>13.142246471762981</v>
      </c>
      <c r="G53" s="1">
        <v>16.507830829485457</v>
      </c>
      <c r="H53" s="1">
        <v>21.623598058156723</v>
      </c>
      <c r="I53" s="1">
        <v>29.286472329266282</v>
      </c>
      <c r="J53" s="1">
        <v>75.793655177327537</v>
      </c>
      <c r="K53" s="1">
        <v>70.430369863206835</v>
      </c>
      <c r="L53" s="1">
        <v>101.26495524394831</v>
      </c>
      <c r="M53" s="1">
        <v>105.8868719952745</v>
      </c>
      <c r="N53" s="1">
        <v>112.05419555314721</v>
      </c>
      <c r="O53" s="1">
        <v>92.029652905353089</v>
      </c>
      <c r="P53" s="1">
        <v>88.769483540632095</v>
      </c>
      <c r="Q53" s="1">
        <v>97.924608291314698</v>
      </c>
      <c r="R53" s="1">
        <v>104.82577299126443</v>
      </c>
      <c r="S53" s="1">
        <v>99.912711594028252</v>
      </c>
      <c r="T53" s="1">
        <v>44.862625348142842</v>
      </c>
      <c r="U53" s="42">
        <v>396.81591904980144</v>
      </c>
      <c r="V53" s="1">
        <v>408.62431811499317</v>
      </c>
      <c r="W53" s="1">
        <v>435.28622771215367</v>
      </c>
      <c r="X53" s="1">
        <v>457.28940510414861</v>
      </c>
      <c r="Y53" s="1">
        <v>438.13105810331075</v>
      </c>
      <c r="Z53" s="1">
        <v>442.64482554653245</v>
      </c>
      <c r="AA53" s="1">
        <v>439.43450647081329</v>
      </c>
      <c r="AB53" s="1">
        <v>458.6059025629844</v>
      </c>
      <c r="AC53" s="1">
        <v>469.10249283461104</v>
      </c>
      <c r="AD53" s="1">
        <v>445.67962060268621</v>
      </c>
      <c r="AE53" s="1">
        <v>424.86950959200436</v>
      </c>
      <c r="AF53" s="1">
        <v>397.15395929721672</v>
      </c>
      <c r="AG53" s="1">
        <v>371.58948395953371</v>
      </c>
      <c r="AH53" s="231">
        <v>368.81399331504326</v>
      </c>
      <c r="AI53" s="282">
        <v>324.84810591569277</v>
      </c>
      <c r="AJ53" s="282">
        <v>322.96259396987466</v>
      </c>
      <c r="AK53" s="175">
        <v>388.90094111738938</v>
      </c>
    </row>
    <row r="54" spans="1:37" ht="14.4" x14ac:dyDescent="0.3">
      <c r="A54" s="65">
        <v>49</v>
      </c>
      <c r="B54" s="48" t="s">
        <v>94</v>
      </c>
      <c r="C54" s="28" t="s">
        <v>148</v>
      </c>
      <c r="D54" s="42">
        <v>115.24678491156632</v>
      </c>
      <c r="E54" s="1">
        <v>55.155987034091559</v>
      </c>
      <c r="F54" s="1">
        <v>297.13984162286516</v>
      </c>
      <c r="G54" s="1">
        <v>77.83225822156767</v>
      </c>
      <c r="H54" s="1">
        <v>109.12500652558705</v>
      </c>
      <c r="I54" s="1">
        <v>147.32858964431881</v>
      </c>
      <c r="J54" s="1">
        <v>288.54034719889637</v>
      </c>
      <c r="K54" s="1">
        <v>281.68820431128404</v>
      </c>
      <c r="L54" s="1">
        <v>396.97298267385827</v>
      </c>
      <c r="M54" s="1">
        <v>473.4644470307137</v>
      </c>
      <c r="N54" s="1">
        <v>519.79165774065359</v>
      </c>
      <c r="O54" s="1">
        <v>472.69153380240027</v>
      </c>
      <c r="P54" s="1">
        <v>467.30659715931228</v>
      </c>
      <c r="Q54" s="1">
        <v>513.77296520080461</v>
      </c>
      <c r="R54" s="1">
        <v>641.4981395708395</v>
      </c>
      <c r="S54" s="1">
        <v>632.91284191551017</v>
      </c>
      <c r="T54" s="1">
        <v>216.59966483671542</v>
      </c>
      <c r="U54" s="42">
        <v>2003.9358676048944</v>
      </c>
      <c r="V54" s="1">
        <v>2010.3800204574361</v>
      </c>
      <c r="W54" s="1">
        <v>2053.5520988508838</v>
      </c>
      <c r="X54" s="1">
        <v>2144.6001224783154</v>
      </c>
      <c r="Y54" s="1">
        <v>2038.1461726191785</v>
      </c>
      <c r="Z54" s="1">
        <v>1993.6905936835158</v>
      </c>
      <c r="AA54" s="1">
        <v>1946.3908540180416</v>
      </c>
      <c r="AB54" s="1">
        <v>1944.6121375595358</v>
      </c>
      <c r="AC54" s="1">
        <v>1835.3167774508233</v>
      </c>
      <c r="AD54" s="1">
        <v>1819.3817688355616</v>
      </c>
      <c r="AE54" s="1">
        <v>1717.4634752611141</v>
      </c>
      <c r="AF54" s="1">
        <v>1744.7971884813796</v>
      </c>
      <c r="AG54" s="1">
        <v>1638.4286921160535</v>
      </c>
      <c r="AH54" s="231">
        <v>1646.8803028099192</v>
      </c>
      <c r="AI54" s="282">
        <v>1540.7745184164494</v>
      </c>
      <c r="AJ54" s="282">
        <v>1652.783093742082</v>
      </c>
      <c r="AK54" s="175">
        <v>1891.9058298822329</v>
      </c>
    </row>
    <row r="55" spans="1:37" ht="14.4" x14ac:dyDescent="0.3">
      <c r="A55" s="65">
        <v>50</v>
      </c>
      <c r="B55" s="48" t="s">
        <v>94</v>
      </c>
      <c r="C55" s="28" t="s">
        <v>149</v>
      </c>
      <c r="D55" s="42">
        <v>18.400938998344195</v>
      </c>
      <c r="E55" s="1">
        <v>24.691976593804743</v>
      </c>
      <c r="F55" s="1">
        <v>28.79264824638518</v>
      </c>
      <c r="G55" s="1">
        <v>38.806473731972865</v>
      </c>
      <c r="H55" s="1">
        <v>56.123433902717657</v>
      </c>
      <c r="I55" s="1">
        <v>81.744040804756239</v>
      </c>
      <c r="J55" s="1">
        <v>117.46264600158609</v>
      </c>
      <c r="K55" s="1">
        <v>142.83898806586393</v>
      </c>
      <c r="L55" s="1">
        <v>202.80666407463849</v>
      </c>
      <c r="M55" s="1">
        <v>234.46642602527743</v>
      </c>
      <c r="N55" s="1">
        <v>260.05135514918203</v>
      </c>
      <c r="O55" s="1">
        <v>239.57808787227464</v>
      </c>
      <c r="P55" s="1">
        <v>255.54199393957907</v>
      </c>
      <c r="Q55" s="1">
        <v>272.22210975097772</v>
      </c>
      <c r="R55" s="1">
        <v>344.39227701429326</v>
      </c>
      <c r="S55" s="1">
        <v>284.74971222097946</v>
      </c>
      <c r="T55" s="1">
        <v>111.26095421858572</v>
      </c>
      <c r="U55" s="42">
        <v>1858.8220892739707</v>
      </c>
      <c r="V55" s="1">
        <v>1779.655798108603</v>
      </c>
      <c r="W55" s="1">
        <v>1931.3368112635048</v>
      </c>
      <c r="X55" s="1">
        <v>2005.851301093132</v>
      </c>
      <c r="Y55" s="1">
        <v>1753.4915213189581</v>
      </c>
      <c r="Z55" s="1">
        <v>1684.3078973196109</v>
      </c>
      <c r="AA55" s="1">
        <v>1688.5963988379342</v>
      </c>
      <c r="AB55" s="1">
        <v>1335.3233437725969</v>
      </c>
      <c r="AC55" s="1">
        <v>1292.1648339419467</v>
      </c>
      <c r="AD55" s="1">
        <v>1255.7150237977105</v>
      </c>
      <c r="AE55" s="1">
        <v>1201.7826348283731</v>
      </c>
      <c r="AF55" s="1">
        <v>1166.6277916134968</v>
      </c>
      <c r="AG55" s="1">
        <v>1117.0429245891014</v>
      </c>
      <c r="AH55" s="231">
        <v>1090.2008475756095</v>
      </c>
      <c r="AI55" s="282">
        <v>967.75516935456938</v>
      </c>
      <c r="AJ55" s="282">
        <v>927.42129020531559</v>
      </c>
      <c r="AK55" s="175">
        <v>1123.1303493182693</v>
      </c>
    </row>
    <row r="56" spans="1:37" ht="14.4" x14ac:dyDescent="0.3">
      <c r="A56" s="65">
        <v>51</v>
      </c>
      <c r="B56" s="48" t="s">
        <v>94</v>
      </c>
      <c r="C56" s="28" t="s">
        <v>150</v>
      </c>
      <c r="D56" s="42">
        <v>0</v>
      </c>
      <c r="E56" s="1">
        <v>1.38788370591235E-3</v>
      </c>
      <c r="F56" s="1">
        <v>2.72608052355558E-3</v>
      </c>
      <c r="G56" s="1">
        <v>0</v>
      </c>
      <c r="H56" s="1">
        <v>0</v>
      </c>
      <c r="I56" s="1">
        <v>5.6867679612016702E-4</v>
      </c>
      <c r="J56" s="1">
        <v>7.4491377666142103E-3</v>
      </c>
      <c r="K56" s="1">
        <v>2.55682343274224E-2</v>
      </c>
      <c r="L56" s="1">
        <v>3.4418778001082499E-2</v>
      </c>
      <c r="M56" s="1">
        <v>6.6975180391782199E-2</v>
      </c>
      <c r="N56" s="1">
        <v>6.5563244039535604E-2</v>
      </c>
      <c r="O56" s="1">
        <v>0.75415715973578101</v>
      </c>
      <c r="P56" s="1">
        <v>0.73807025017169003</v>
      </c>
      <c r="Q56" s="1">
        <v>0.75300601163715597</v>
      </c>
      <c r="R56" s="1">
        <v>0.80028911381040602</v>
      </c>
      <c r="S56" s="1">
        <v>0.885890274301249</v>
      </c>
      <c r="T56" s="1">
        <v>0.30096339626444302</v>
      </c>
      <c r="U56" s="42">
        <v>0.25321635238090145</v>
      </c>
      <c r="V56" s="1">
        <v>0.31307508292911007</v>
      </c>
      <c r="W56" s="1">
        <v>0.34634909543133163</v>
      </c>
      <c r="X56" s="1">
        <v>7.8103450886542386E-2</v>
      </c>
      <c r="Y56" s="1">
        <v>7.0998276500912574E-2</v>
      </c>
      <c r="Z56" s="1">
        <v>9.775032206871416E-2</v>
      </c>
      <c r="AA56" s="1">
        <v>0.12784181289613883</v>
      </c>
      <c r="AB56" s="1">
        <v>0.25663245302453219</v>
      </c>
      <c r="AC56" s="1">
        <v>0.33402300150238884</v>
      </c>
      <c r="AD56" s="1">
        <v>0.39848591779729403</v>
      </c>
      <c r="AE56" s="1">
        <v>0.43386757079288901</v>
      </c>
      <c r="AF56" s="1">
        <v>4.8222121642225098</v>
      </c>
      <c r="AG56" s="1">
        <v>4.29366940741048</v>
      </c>
      <c r="AH56" s="231">
        <v>3.9741046859824305</v>
      </c>
      <c r="AI56" s="282">
        <v>3.65311940150597</v>
      </c>
      <c r="AJ56" s="282">
        <v>3.9393901727335701</v>
      </c>
      <c r="AK56" s="175">
        <v>4.4856988511401701</v>
      </c>
    </row>
    <row r="57" spans="1:37" ht="14.4" x14ac:dyDescent="0.3">
      <c r="A57" s="65">
        <v>52</v>
      </c>
      <c r="B57" s="48" t="s">
        <v>154</v>
      </c>
      <c r="C57" s="28" t="s">
        <v>151</v>
      </c>
      <c r="D57" s="42">
        <v>1171.5247302685311</v>
      </c>
      <c r="E57" s="1">
        <v>2043.9045621815603</v>
      </c>
      <c r="F57" s="1">
        <v>1760.1387745747552</v>
      </c>
      <c r="G57" s="1">
        <v>1940.5295350673905</v>
      </c>
      <c r="H57" s="1">
        <v>1963.0721437884558</v>
      </c>
      <c r="I57" s="1">
        <v>1913.4511780233668</v>
      </c>
      <c r="J57" s="1">
        <v>1525.2380508652222</v>
      </c>
      <c r="K57" s="1">
        <v>1862.8745597182722</v>
      </c>
      <c r="L57" s="1">
        <v>2636.535136650215</v>
      </c>
      <c r="M57" s="1">
        <v>2841.5234161928029</v>
      </c>
      <c r="N57" s="1">
        <v>2880.884610702115</v>
      </c>
      <c r="O57" s="1">
        <v>2221.9498743550312</v>
      </c>
      <c r="P57" s="1">
        <v>2209.2140985767724</v>
      </c>
      <c r="Q57" s="1">
        <v>2322.3927702235478</v>
      </c>
      <c r="R57" s="1">
        <v>2233.4832125053849</v>
      </c>
      <c r="S57" s="1">
        <v>2319.2287734796973</v>
      </c>
      <c r="T57" s="1">
        <v>1812.5882002388689</v>
      </c>
      <c r="U57" s="42">
        <v>7795.5575816080873</v>
      </c>
      <c r="V57" s="1">
        <v>7423.6828494864003</v>
      </c>
      <c r="W57" s="1">
        <v>7730.6688059787093</v>
      </c>
      <c r="X57" s="1">
        <v>6775.4342439382553</v>
      </c>
      <c r="Y57" s="1">
        <v>6894.4101116279462</v>
      </c>
      <c r="Z57" s="1">
        <v>6008.8997071634076</v>
      </c>
      <c r="AA57" s="1">
        <v>5658.6777812730252</v>
      </c>
      <c r="AB57" s="1">
        <v>5538.0973421671952</v>
      </c>
      <c r="AC57" s="1">
        <v>5386.4118060999526</v>
      </c>
      <c r="AD57" s="1">
        <v>5070.2985557496495</v>
      </c>
      <c r="AE57" s="1">
        <v>4885.3579216247408</v>
      </c>
      <c r="AF57" s="1">
        <v>5460.5337837764901</v>
      </c>
      <c r="AG57" s="1">
        <v>5250.2000167731585</v>
      </c>
      <c r="AH57" s="231">
        <v>5067.889134473854</v>
      </c>
      <c r="AI57" s="282">
        <v>4438.0905180181435</v>
      </c>
      <c r="AJ57" s="282">
        <v>4344.8313846297287</v>
      </c>
      <c r="AK57" s="175">
        <v>5058.4539098451933</v>
      </c>
    </row>
    <row r="58" spans="1:37" ht="14.4" x14ac:dyDescent="0.3">
      <c r="A58" s="65">
        <v>53</v>
      </c>
      <c r="B58" s="48" t="s">
        <v>95</v>
      </c>
      <c r="C58" s="28" t="s">
        <v>152</v>
      </c>
      <c r="D58" s="42">
        <v>9.1419868722823914</v>
      </c>
      <c r="E58" s="1">
        <v>10.705929902028339</v>
      </c>
      <c r="F58" s="1">
        <v>17.23031715885665</v>
      </c>
      <c r="G58" s="1">
        <v>18.514489855813</v>
      </c>
      <c r="H58" s="1">
        <v>23.004543681871528</v>
      </c>
      <c r="I58" s="1">
        <v>27.865290360376211</v>
      </c>
      <c r="J58" s="1">
        <v>38.780182011429403</v>
      </c>
      <c r="K58" s="1">
        <v>50.83346712289142</v>
      </c>
      <c r="L58" s="1">
        <v>68.14443067462696</v>
      </c>
      <c r="M58" s="1">
        <v>77.500462914389104</v>
      </c>
      <c r="N58" s="1">
        <v>81.751411705944363</v>
      </c>
      <c r="O58" s="1">
        <v>80.204543568711827</v>
      </c>
      <c r="P58" s="1">
        <v>76.289088746197308</v>
      </c>
      <c r="Q58" s="1">
        <v>74.175448742600921</v>
      </c>
      <c r="R58" s="1">
        <v>86.286489604962085</v>
      </c>
      <c r="S58" s="1">
        <v>76.897305941288806</v>
      </c>
      <c r="T58" s="1">
        <v>34.085399735823131</v>
      </c>
      <c r="U58" s="42">
        <v>301.29083603051799</v>
      </c>
      <c r="V58" s="1">
        <v>294.41344344710279</v>
      </c>
      <c r="W58" s="1">
        <v>310.85109133394383</v>
      </c>
      <c r="X58" s="1">
        <v>299.84957947276661</v>
      </c>
      <c r="Y58" s="1">
        <v>291.80009750469355</v>
      </c>
      <c r="Z58" s="1">
        <v>287.33087436103676</v>
      </c>
      <c r="AA58" s="1">
        <v>283.27230816403073</v>
      </c>
      <c r="AB58" s="1">
        <v>285.36495326896994</v>
      </c>
      <c r="AC58" s="1">
        <v>262.00962227067379</v>
      </c>
      <c r="AD58" s="1">
        <v>252.20946504944212</v>
      </c>
      <c r="AE58" s="1">
        <v>242.28229301097426</v>
      </c>
      <c r="AF58" s="1">
        <v>246.33590360332482</v>
      </c>
      <c r="AG58" s="1">
        <v>222.28641312605401</v>
      </c>
      <c r="AH58" s="231">
        <v>212.95038398872788</v>
      </c>
      <c r="AI58" s="282">
        <v>190.97138138371972</v>
      </c>
      <c r="AJ58" s="282">
        <v>190.89275564356211</v>
      </c>
      <c r="AK58" s="175">
        <v>238.89971880627576</v>
      </c>
    </row>
    <row r="59" spans="1:37" ht="14.4" x14ac:dyDescent="0.3">
      <c r="A59" s="65">
        <v>54</v>
      </c>
      <c r="B59" s="48" t="s">
        <v>95</v>
      </c>
      <c r="C59" s="28" t="s">
        <v>155</v>
      </c>
      <c r="D59" s="42">
        <v>51495.861145415416</v>
      </c>
      <c r="E59" s="1">
        <v>54966.556521624858</v>
      </c>
      <c r="F59" s="1">
        <v>55203.196864897429</v>
      </c>
      <c r="G59" s="1">
        <v>55866.824701469261</v>
      </c>
      <c r="H59" s="1">
        <v>55314.464237648659</v>
      </c>
      <c r="I59" s="1">
        <v>53876.90915713412</v>
      </c>
      <c r="J59" s="1">
        <v>53944.587300571176</v>
      </c>
      <c r="K59" s="1">
        <v>54329.480360367452</v>
      </c>
      <c r="L59" s="1">
        <v>58871.832250298357</v>
      </c>
      <c r="M59" s="1">
        <v>60551.865483762624</v>
      </c>
      <c r="N59" s="1">
        <v>58026.222977988553</v>
      </c>
      <c r="O59" s="1">
        <v>56838.386535374113</v>
      </c>
      <c r="P59" s="1">
        <v>56769.176916429213</v>
      </c>
      <c r="Q59" s="1">
        <v>60145.216521193615</v>
      </c>
      <c r="R59" s="1">
        <v>60704.765706590304</v>
      </c>
      <c r="S59" s="1">
        <v>58438.199076837045</v>
      </c>
      <c r="T59" s="1">
        <v>45460.741255837143</v>
      </c>
      <c r="U59" s="42">
        <v>148663.59104213107</v>
      </c>
      <c r="V59" s="1">
        <v>148297.0018043076</v>
      </c>
      <c r="W59" s="1">
        <v>145195.18983445392</v>
      </c>
      <c r="X59" s="1">
        <v>135112.83935581456</v>
      </c>
      <c r="Y59" s="1">
        <v>130285.66295213246</v>
      </c>
      <c r="Z59" s="1">
        <v>129578.33046237798</v>
      </c>
      <c r="AA59" s="1">
        <v>128589.28900126139</v>
      </c>
      <c r="AB59" s="1">
        <v>130969.48768359415</v>
      </c>
      <c r="AC59" s="1">
        <v>127907.46038575098</v>
      </c>
      <c r="AD59" s="1">
        <v>126757.52720532811</v>
      </c>
      <c r="AE59" s="1">
        <v>120450.27576425702</v>
      </c>
      <c r="AF59" s="1">
        <v>118645.86928038357</v>
      </c>
      <c r="AG59" s="1">
        <v>110154.91258533089</v>
      </c>
      <c r="AH59" s="231">
        <v>110411.84445662734</v>
      </c>
      <c r="AI59" s="282">
        <v>97478.727186290344</v>
      </c>
      <c r="AJ59" s="282">
        <v>95276.587058668301</v>
      </c>
      <c r="AK59" s="175">
        <v>113888.26201357583</v>
      </c>
    </row>
    <row r="60" spans="1:37" ht="14.4" x14ac:dyDescent="0.3">
      <c r="A60" s="126"/>
      <c r="B60" s="49" t="s">
        <v>96</v>
      </c>
      <c r="C60" s="60" t="s">
        <v>96</v>
      </c>
      <c r="D60" s="43">
        <v>419286.54812882585</v>
      </c>
      <c r="E60" s="44">
        <v>432638.03445879195</v>
      </c>
      <c r="F60" s="44">
        <v>469495.12614168384</v>
      </c>
      <c r="G60" s="44">
        <v>453345.68226685753</v>
      </c>
      <c r="H60" s="44">
        <v>469088.66919939942</v>
      </c>
      <c r="I60" s="44">
        <v>469352.42907400214</v>
      </c>
      <c r="J60" s="44">
        <v>470931.79741220921</v>
      </c>
      <c r="K60" s="44">
        <v>483082.18148532597</v>
      </c>
      <c r="L60" s="44">
        <v>503727.71078684612</v>
      </c>
      <c r="M60" s="44">
        <v>518368.96566007019</v>
      </c>
      <c r="N60" s="44">
        <v>514166.45956752205</v>
      </c>
      <c r="O60" s="44">
        <v>529784.67489933921</v>
      </c>
      <c r="P60" s="44">
        <v>513440.39986512205</v>
      </c>
      <c r="Q60" s="44">
        <v>553542.87556701351</v>
      </c>
      <c r="R60" s="44">
        <v>556741.01626306307</v>
      </c>
      <c r="S60" s="44">
        <v>544154.39050861797</v>
      </c>
      <c r="T60" s="44">
        <v>485825.85676665104</v>
      </c>
      <c r="U60" s="43">
        <v>656663.55702520208</v>
      </c>
      <c r="V60" s="44">
        <v>627972.41278654279</v>
      </c>
      <c r="W60" s="44">
        <v>681193.19548393413</v>
      </c>
      <c r="X60" s="44">
        <v>618982.6498513422</v>
      </c>
      <c r="Y60" s="44">
        <v>579674.61330881575</v>
      </c>
      <c r="Z60" s="44">
        <v>560172.99545235548</v>
      </c>
      <c r="AA60" s="44">
        <v>534777.06424669852</v>
      </c>
      <c r="AB60" s="44">
        <v>549486.55180329143</v>
      </c>
      <c r="AC60" s="44">
        <v>548518.22150266636</v>
      </c>
      <c r="AD60" s="44">
        <v>525453.74758947967</v>
      </c>
      <c r="AE60" s="44">
        <v>521436.09193195309</v>
      </c>
      <c r="AF60" s="44">
        <v>507131.39873145026</v>
      </c>
      <c r="AG60" s="44">
        <v>451780.8255444456</v>
      </c>
      <c r="AH60" s="241">
        <v>467298.88996054808</v>
      </c>
      <c r="AI60" s="283">
        <v>454985.55802949553</v>
      </c>
      <c r="AJ60" s="283">
        <v>452029.01761712902</v>
      </c>
      <c r="AK60" s="289">
        <v>510319.86964296148</v>
      </c>
    </row>
    <row r="61" spans="1:37" ht="14.4" x14ac:dyDescent="0.3">
      <c r="A61" s="3"/>
      <c r="B61" s="20"/>
      <c r="C61" s="26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I61" s="170"/>
      <c r="AJ61" s="170"/>
      <c r="AK61" s="170"/>
    </row>
    <row r="62" spans="1:37" ht="14.4" x14ac:dyDescent="0.3">
      <c r="A62" s="3"/>
      <c r="B62" s="20"/>
      <c r="C62" s="26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I62" s="207"/>
      <c r="AJ62" s="207"/>
      <c r="AK62" s="207"/>
    </row>
    <row r="63" spans="1:37" ht="14.4" x14ac:dyDescent="0.3">
      <c r="A63" s="3"/>
      <c r="B63" s="20"/>
      <c r="C63" s="20"/>
      <c r="D63" s="142" t="s">
        <v>179</v>
      </c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284"/>
      <c r="U63" s="143" t="s">
        <v>258</v>
      </c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70"/>
      <c r="AH63" s="143"/>
      <c r="AI63" s="170"/>
      <c r="AJ63" s="170"/>
      <c r="AK63" s="141"/>
    </row>
    <row r="64" spans="1:37" ht="14.4" x14ac:dyDescent="0.3">
      <c r="A64" s="3"/>
      <c r="B64" s="20"/>
      <c r="C64" s="20"/>
      <c r="D64" s="145" t="s">
        <v>101</v>
      </c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285"/>
      <c r="U64" s="146" t="s">
        <v>101</v>
      </c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27"/>
      <c r="AH64" s="146"/>
      <c r="AI64" s="207"/>
      <c r="AJ64" s="207"/>
      <c r="AK64" s="171"/>
    </row>
    <row r="65" spans="1:37" ht="14.4" x14ac:dyDescent="0.3">
      <c r="A65" s="16"/>
      <c r="B65" s="63"/>
      <c r="C65" s="58" t="s">
        <v>212</v>
      </c>
      <c r="D65" s="183" t="s">
        <v>60</v>
      </c>
      <c r="E65" s="183" t="s">
        <v>61</v>
      </c>
      <c r="F65" s="183" t="s">
        <v>62</v>
      </c>
      <c r="G65" s="183" t="s">
        <v>63</v>
      </c>
      <c r="H65" s="183" t="s">
        <v>64</v>
      </c>
      <c r="I65" s="183" t="s">
        <v>65</v>
      </c>
      <c r="J65" s="183" t="s">
        <v>162</v>
      </c>
      <c r="K65" s="183" t="s">
        <v>220</v>
      </c>
      <c r="L65" s="183" t="s">
        <v>221</v>
      </c>
      <c r="M65" s="183" t="s">
        <v>241</v>
      </c>
      <c r="N65" s="183" t="s">
        <v>242</v>
      </c>
      <c r="O65" s="183" t="s">
        <v>243</v>
      </c>
      <c r="P65" s="183" t="s">
        <v>245</v>
      </c>
      <c r="Q65" s="183" t="s">
        <v>250</v>
      </c>
      <c r="R65" s="183" t="s">
        <v>266</v>
      </c>
      <c r="S65" s="183" t="s">
        <v>268</v>
      </c>
      <c r="T65" s="184" t="s">
        <v>282</v>
      </c>
      <c r="U65" s="183" t="s">
        <v>60</v>
      </c>
      <c r="V65" s="183" t="s">
        <v>61</v>
      </c>
      <c r="W65" s="183" t="s">
        <v>62</v>
      </c>
      <c r="X65" s="183" t="s">
        <v>63</v>
      </c>
      <c r="Y65" s="183" t="s">
        <v>64</v>
      </c>
      <c r="Z65" s="183" t="s">
        <v>65</v>
      </c>
      <c r="AA65" s="183" t="s">
        <v>162</v>
      </c>
      <c r="AB65" s="183" t="s">
        <v>220</v>
      </c>
      <c r="AC65" s="183" t="s">
        <v>221</v>
      </c>
      <c r="AD65" s="183" t="s">
        <v>241</v>
      </c>
      <c r="AE65" s="183" t="s">
        <v>242</v>
      </c>
      <c r="AF65" s="183" t="s">
        <v>243</v>
      </c>
      <c r="AG65" s="36" t="s">
        <v>245</v>
      </c>
      <c r="AH65" s="183" t="s">
        <v>250</v>
      </c>
      <c r="AI65" s="219" t="s">
        <v>266</v>
      </c>
      <c r="AJ65" s="219" t="s">
        <v>268</v>
      </c>
      <c r="AK65" s="308" t="s">
        <v>282</v>
      </c>
    </row>
    <row r="66" spans="1:37" ht="14.4" x14ac:dyDescent="0.3">
      <c r="A66" s="16"/>
      <c r="B66" s="63"/>
      <c r="C66" s="200" t="s">
        <v>4</v>
      </c>
      <c r="D66" s="185">
        <f t="shared" ref="D66:U66" si="0">D6+D7+D8</f>
        <v>5762.1488466224064</v>
      </c>
      <c r="E66" s="173">
        <f t="shared" ref="E66:O66" si="1">E6+E7+E8</f>
        <v>4280.9356429050258</v>
      </c>
      <c r="F66" s="173">
        <f t="shared" si="1"/>
        <v>5027.1536717657609</v>
      </c>
      <c r="G66" s="173">
        <f t="shared" si="1"/>
        <v>5464.6339796123511</v>
      </c>
      <c r="H66" s="173">
        <f t="shared" si="1"/>
        <v>5971.0074339506436</v>
      </c>
      <c r="I66" s="173">
        <f t="shared" si="1"/>
        <v>6255.8599304907493</v>
      </c>
      <c r="J66" s="173">
        <f t="shared" si="1"/>
        <v>7399.3494698284194</v>
      </c>
      <c r="K66" s="173">
        <f t="shared" si="1"/>
        <v>8063.3107118812568</v>
      </c>
      <c r="L66" s="173">
        <f t="shared" si="1"/>
        <v>9749.1975681600707</v>
      </c>
      <c r="M66" s="173">
        <f t="shared" si="1"/>
        <v>10910.51985346236</v>
      </c>
      <c r="N66" s="173">
        <f t="shared" si="1"/>
        <v>11171.268760540768</v>
      </c>
      <c r="O66" s="173">
        <f t="shared" si="1"/>
        <v>11622.581910586303</v>
      </c>
      <c r="P66" s="173">
        <f t="shared" ref="P66:R66" si="2">P6+P7+P8</f>
        <v>11507.224049294649</v>
      </c>
      <c r="Q66" s="173">
        <f t="shared" si="2"/>
        <v>11097.516578616278</v>
      </c>
      <c r="R66" s="173">
        <f t="shared" si="2"/>
        <v>13436.032490245872</v>
      </c>
      <c r="S66" s="173">
        <f t="shared" ref="S66:T66" si="3">S6+S7+S8</f>
        <v>11544.126627794098</v>
      </c>
      <c r="T66" s="186">
        <f t="shared" si="3"/>
        <v>7233.0734526584947</v>
      </c>
      <c r="U66" s="173">
        <f t="shared" si="0"/>
        <v>31788.462687780298</v>
      </c>
      <c r="V66" s="173">
        <f t="shared" ref="V66:AG66" si="4">V6+V7+V8</f>
        <v>30586.398371125688</v>
      </c>
      <c r="W66" s="173">
        <f t="shared" si="4"/>
        <v>32206.085315914752</v>
      </c>
      <c r="X66" s="173">
        <f t="shared" si="4"/>
        <v>32263.299320307891</v>
      </c>
      <c r="Y66" s="173">
        <f t="shared" si="4"/>
        <v>31465.185921844368</v>
      </c>
      <c r="Z66" s="173">
        <f t="shared" si="4"/>
        <v>30223.338068720608</v>
      </c>
      <c r="AA66" s="173">
        <f t="shared" si="4"/>
        <v>28809.6509572174</v>
      </c>
      <c r="AB66" s="173">
        <f t="shared" si="4"/>
        <v>28402.842525035561</v>
      </c>
      <c r="AC66" s="173">
        <f t="shared" si="4"/>
        <v>26592.596789288065</v>
      </c>
      <c r="AD66" s="173">
        <f t="shared" si="4"/>
        <v>25702.338818030512</v>
      </c>
      <c r="AE66" s="173">
        <f t="shared" si="4"/>
        <v>23265.934604178256</v>
      </c>
      <c r="AF66" s="173">
        <f t="shared" si="4"/>
        <v>23772.457027149754</v>
      </c>
      <c r="AG66" s="173">
        <f t="shared" si="4"/>
        <v>22768.612410964844</v>
      </c>
      <c r="AH66" s="173">
        <f t="shared" ref="AH66:AI66" si="5">AH6+AH7+AH8</f>
        <v>22806.215696742009</v>
      </c>
      <c r="AI66" s="173">
        <f t="shared" si="5"/>
        <v>20403.858456727427</v>
      </c>
      <c r="AJ66" s="173">
        <f t="shared" ref="AJ66:AK66" si="6">AJ6+AJ7+AJ8</f>
        <v>20019.316208858676</v>
      </c>
      <c r="AK66" s="186">
        <f t="shared" si="6"/>
        <v>26253.738587864893</v>
      </c>
    </row>
    <row r="67" spans="1:37" ht="14.4" x14ac:dyDescent="0.3">
      <c r="A67" s="16"/>
      <c r="B67" s="63"/>
      <c r="C67" s="55" t="s">
        <v>5</v>
      </c>
      <c r="D67" s="37">
        <f t="shared" ref="D67:U67" si="7">D9</f>
        <v>50.661668829685034</v>
      </c>
      <c r="E67" s="2">
        <f t="shared" ref="E67:O67" si="8">E9</f>
        <v>67.868857675170986</v>
      </c>
      <c r="F67" s="2">
        <f t="shared" si="8"/>
        <v>73.010913845994139</v>
      </c>
      <c r="G67" s="2">
        <f t="shared" si="8"/>
        <v>93.61395026275089</v>
      </c>
      <c r="H67" s="2">
        <f t="shared" si="8"/>
        <v>151.77116353642737</v>
      </c>
      <c r="I67" s="2">
        <f t="shared" si="8"/>
        <v>243.56758502713328</v>
      </c>
      <c r="J67" s="2">
        <f t="shared" si="8"/>
        <v>423.68217430372306</v>
      </c>
      <c r="K67" s="2">
        <f t="shared" si="8"/>
        <v>580.37955383493511</v>
      </c>
      <c r="L67" s="2">
        <f t="shared" si="8"/>
        <v>819.85112834422102</v>
      </c>
      <c r="M67" s="2">
        <f t="shared" si="8"/>
        <v>870.66098791661932</v>
      </c>
      <c r="N67" s="2">
        <f t="shared" si="8"/>
        <v>878.95671862835013</v>
      </c>
      <c r="O67" s="2">
        <f t="shared" si="8"/>
        <v>905.38974948472605</v>
      </c>
      <c r="P67" s="2">
        <f t="shared" ref="P67:R67" si="9">P9</f>
        <v>1147.179821541089</v>
      </c>
      <c r="Q67" s="2">
        <f t="shared" si="9"/>
        <v>1724.7921559653082</v>
      </c>
      <c r="R67" s="2">
        <f t="shared" si="9"/>
        <v>2132.0217875152134</v>
      </c>
      <c r="S67" s="2">
        <f t="shared" ref="S67:T67" si="10">S9</f>
        <v>2003.1488507767758</v>
      </c>
      <c r="T67" s="38">
        <f t="shared" si="10"/>
        <v>1143.1281174249571</v>
      </c>
      <c r="U67" s="2">
        <f t="shared" si="7"/>
        <v>8460.7383386993188</v>
      </c>
      <c r="V67" s="2">
        <f t="shared" ref="V67:AG67" si="11">V9</f>
        <v>7117.4750255422623</v>
      </c>
      <c r="W67" s="2">
        <f t="shared" si="11"/>
        <v>9498.9922519634529</v>
      </c>
      <c r="X67" s="2">
        <f t="shared" si="11"/>
        <v>9468.1729824268987</v>
      </c>
      <c r="Y67" s="2">
        <f t="shared" si="11"/>
        <v>9703.7306534381769</v>
      </c>
      <c r="Z67" s="2">
        <f t="shared" si="11"/>
        <v>9544.8480074076924</v>
      </c>
      <c r="AA67" s="2">
        <f t="shared" si="11"/>
        <v>10229.670328055998</v>
      </c>
      <c r="AB67" s="2">
        <f t="shared" si="11"/>
        <v>10078.19879343807</v>
      </c>
      <c r="AC67" s="2">
        <f t="shared" si="11"/>
        <v>9893.4991193816568</v>
      </c>
      <c r="AD67" s="2">
        <f t="shared" si="11"/>
        <v>9909.4230426608992</v>
      </c>
      <c r="AE67" s="2">
        <f t="shared" si="11"/>
        <v>9566.7642630078062</v>
      </c>
      <c r="AF67" s="2">
        <f t="shared" si="11"/>
        <v>9506.0877804907268</v>
      </c>
      <c r="AG67" s="2">
        <f t="shared" si="11"/>
        <v>9544.4929032747459</v>
      </c>
      <c r="AH67" s="2">
        <f t="shared" ref="AH67:AI67" si="12">AH9</f>
        <v>9440.3317672055309</v>
      </c>
      <c r="AI67" s="2">
        <f t="shared" si="12"/>
        <v>8736.3908434360455</v>
      </c>
      <c r="AJ67" s="2">
        <f t="shared" ref="AJ67:AK67" si="13">AJ9</f>
        <v>8218.8937304229548</v>
      </c>
      <c r="AK67" s="38">
        <f t="shared" si="13"/>
        <v>9098.8305315123635</v>
      </c>
    </row>
    <row r="68" spans="1:37" ht="14.4" x14ac:dyDescent="0.3">
      <c r="A68" s="16"/>
      <c r="B68" s="63"/>
      <c r="C68" s="55" t="s">
        <v>3</v>
      </c>
      <c r="D68" s="37">
        <f t="shared" ref="D68:U68" si="14">SUM(D10:D27)</f>
        <v>221155.04672636461</v>
      </c>
      <c r="E68" s="2">
        <f t="shared" ref="E68:O68" si="15">SUM(E10:E27)</f>
        <v>217482.3233002256</v>
      </c>
      <c r="F68" s="2">
        <f t="shared" si="15"/>
        <v>230239.79272709897</v>
      </c>
      <c r="G68" s="2">
        <f t="shared" si="15"/>
        <v>228589.95151838139</v>
      </c>
      <c r="H68" s="2">
        <f t="shared" si="15"/>
        <v>229025.78201246654</v>
      </c>
      <c r="I68" s="2">
        <f t="shared" si="15"/>
        <v>227982.38046355959</v>
      </c>
      <c r="J68" s="2">
        <f t="shared" si="15"/>
        <v>231328.07297108028</v>
      </c>
      <c r="K68" s="2">
        <f t="shared" si="15"/>
        <v>234712.34821105713</v>
      </c>
      <c r="L68" s="2">
        <f t="shared" si="15"/>
        <v>232415.58004907705</v>
      </c>
      <c r="M68" s="2">
        <f t="shared" si="15"/>
        <v>236787.25597007974</v>
      </c>
      <c r="N68" s="2">
        <f t="shared" si="15"/>
        <v>234620.5407212943</v>
      </c>
      <c r="O68" s="2">
        <f t="shared" si="15"/>
        <v>248647.88798300421</v>
      </c>
      <c r="P68" s="2">
        <f t="shared" ref="P68:R68" si="16">SUM(P10:P27)</f>
        <v>250606.87126522115</v>
      </c>
      <c r="Q68" s="2">
        <f t="shared" si="16"/>
        <v>253411.4550593468</v>
      </c>
      <c r="R68" s="2">
        <f t="shared" si="16"/>
        <v>254935.40587396114</v>
      </c>
      <c r="S68" s="2">
        <f t="shared" ref="S68:T68" si="17">SUM(S10:S27)</f>
        <v>252845.5609898229</v>
      </c>
      <c r="T68" s="38">
        <f t="shared" si="17"/>
        <v>246908.134686523</v>
      </c>
      <c r="U68" s="2">
        <f t="shared" si="14"/>
        <v>163691.09182847745</v>
      </c>
      <c r="V68" s="2">
        <f t="shared" ref="V68:AG68" si="18">SUM(V10:V27)</f>
        <v>142037.82869143493</v>
      </c>
      <c r="W68" s="2">
        <f t="shared" si="18"/>
        <v>156276.55889309003</v>
      </c>
      <c r="X68" s="2">
        <f t="shared" si="18"/>
        <v>151099.25936558386</v>
      </c>
      <c r="Y68" s="2">
        <f t="shared" si="18"/>
        <v>147608.07222036825</v>
      </c>
      <c r="Z68" s="2">
        <f t="shared" si="18"/>
        <v>134662.08990121374</v>
      </c>
      <c r="AA68" s="2">
        <f t="shared" si="18"/>
        <v>128283.06147542357</v>
      </c>
      <c r="AB68" s="2">
        <f t="shared" si="18"/>
        <v>135366.66737024856</v>
      </c>
      <c r="AC68" s="2">
        <f t="shared" si="18"/>
        <v>126587.44208839687</v>
      </c>
      <c r="AD68" s="2">
        <f t="shared" si="18"/>
        <v>124085.4489509281</v>
      </c>
      <c r="AE68" s="2">
        <f t="shared" si="18"/>
        <v>127092.03810363298</v>
      </c>
      <c r="AF68" s="2">
        <f t="shared" si="18"/>
        <v>121442.71086251336</v>
      </c>
      <c r="AG68" s="2">
        <f t="shared" si="18"/>
        <v>115814.55873498556</v>
      </c>
      <c r="AH68" s="2">
        <f t="shared" ref="AH68:AI68" si="19">SUM(AH10:AH27)</f>
        <v>120023.5466241393</v>
      </c>
      <c r="AI68" s="2">
        <f t="shared" si="19"/>
        <v>115470.66158217246</v>
      </c>
      <c r="AJ68" s="2">
        <f t="shared" ref="AJ68:AK68" si="20">SUM(AJ10:AJ27)</f>
        <v>114878.52421295572</v>
      </c>
      <c r="AK68" s="38">
        <f t="shared" si="20"/>
        <v>120777.02407314748</v>
      </c>
    </row>
    <row r="69" spans="1:37" ht="14.4" x14ac:dyDescent="0.3">
      <c r="A69" s="16"/>
      <c r="B69" s="63"/>
      <c r="C69" s="55" t="s">
        <v>100</v>
      </c>
      <c r="D69" s="2">
        <f>D28+D29+D30</f>
        <v>133234.2450802307</v>
      </c>
      <c r="E69" s="2">
        <f t="shared" ref="E69:O69" si="21">E28+E29+E30</f>
        <v>146549.14317080477</v>
      </c>
      <c r="F69" s="2">
        <f t="shared" si="21"/>
        <v>169161.3533626053</v>
      </c>
      <c r="G69" s="2">
        <f t="shared" si="21"/>
        <v>150536.36630630548</v>
      </c>
      <c r="H69" s="2">
        <f t="shared" si="21"/>
        <v>163127.45140738832</v>
      </c>
      <c r="I69" s="2">
        <f t="shared" si="21"/>
        <v>161413.96423009672</v>
      </c>
      <c r="J69" s="2">
        <f t="shared" si="21"/>
        <v>154814.90562134585</v>
      </c>
      <c r="K69" s="2">
        <f t="shared" si="21"/>
        <v>157162.13011658425</v>
      </c>
      <c r="L69" s="2">
        <f t="shared" si="21"/>
        <v>166246.72048525827</v>
      </c>
      <c r="M69" s="2">
        <f t="shared" si="21"/>
        <v>168494.41312441052</v>
      </c>
      <c r="N69" s="2">
        <f t="shared" si="21"/>
        <v>166916.82452558412</v>
      </c>
      <c r="O69" s="2">
        <f t="shared" si="21"/>
        <v>171376.72298785503</v>
      </c>
      <c r="P69" s="2">
        <f t="shared" ref="P69:R69" si="22">P28+P29+P30</f>
        <v>153760.19590190702</v>
      </c>
      <c r="Q69" s="2">
        <f t="shared" si="22"/>
        <v>184364.41483127919</v>
      </c>
      <c r="R69" s="2">
        <f t="shared" si="22"/>
        <v>177654.67995990987</v>
      </c>
      <c r="S69" s="2">
        <f t="shared" ref="S69:T69" si="23">S28+S29+S30</f>
        <v>174428.51611426566</v>
      </c>
      <c r="T69" s="38">
        <f t="shared" si="23"/>
        <v>159434.06973068416</v>
      </c>
      <c r="U69" s="2">
        <f>U28+U29+U30</f>
        <v>72261.920987893711</v>
      </c>
      <c r="V69" s="2">
        <f t="shared" ref="V69:AG69" si="24">V28+V29+V30</f>
        <v>86549.296924268856</v>
      </c>
      <c r="W69" s="2">
        <f t="shared" si="24"/>
        <v>118027.21449419275</v>
      </c>
      <c r="X69" s="2">
        <f t="shared" si="24"/>
        <v>87134.140239272558</v>
      </c>
      <c r="Y69" s="2">
        <f t="shared" si="24"/>
        <v>78034.021644950612</v>
      </c>
      <c r="Z69" s="2">
        <f t="shared" si="24"/>
        <v>74219.093172385925</v>
      </c>
      <c r="AA69" s="2">
        <f t="shared" si="24"/>
        <v>60884.407618665573</v>
      </c>
      <c r="AB69" s="2">
        <f t="shared" si="24"/>
        <v>59829.42120410387</v>
      </c>
      <c r="AC69" s="2">
        <f t="shared" si="24"/>
        <v>66146.821093241655</v>
      </c>
      <c r="AD69" s="2">
        <f t="shared" si="24"/>
        <v>57267.101643562994</v>
      </c>
      <c r="AE69" s="2">
        <f t="shared" si="24"/>
        <v>61369.654982095497</v>
      </c>
      <c r="AF69" s="2">
        <f t="shared" si="24"/>
        <v>53451.381023825357</v>
      </c>
      <c r="AG69" s="2">
        <f t="shared" si="24"/>
        <v>46112.662655030806</v>
      </c>
      <c r="AH69" s="2">
        <f t="shared" ref="AH69:AI69" si="25">AH28+AH29+AH30</f>
        <v>52515.193227578216</v>
      </c>
      <c r="AI69" s="2">
        <f t="shared" si="25"/>
        <v>52080.123493384715</v>
      </c>
      <c r="AJ69" s="2">
        <f t="shared" ref="AJ69:AK69" si="26">AJ28+AJ29+AJ30</f>
        <v>49424.409383884697</v>
      </c>
      <c r="AK69" s="38">
        <f t="shared" si="26"/>
        <v>51642.538940439561</v>
      </c>
    </row>
    <row r="70" spans="1:37" ht="14.4" x14ac:dyDescent="0.3">
      <c r="A70" s="16"/>
      <c r="B70" s="63"/>
      <c r="C70" s="55" t="s">
        <v>0</v>
      </c>
      <c r="D70" s="37">
        <f>D31</f>
        <v>697.67467224345728</v>
      </c>
      <c r="E70" s="2">
        <f t="shared" ref="E70:O70" si="27">E31</f>
        <v>1096.0082482740604</v>
      </c>
      <c r="F70" s="2">
        <f t="shared" si="27"/>
        <v>1269.5830947677027</v>
      </c>
      <c r="G70" s="2">
        <f t="shared" si="27"/>
        <v>1501.501717458596</v>
      </c>
      <c r="H70" s="2">
        <f t="shared" si="27"/>
        <v>1674.3140367339449</v>
      </c>
      <c r="I70" s="2">
        <f t="shared" si="27"/>
        <v>2802.5139948547126</v>
      </c>
      <c r="J70" s="2">
        <f t="shared" si="27"/>
        <v>3379.6670877879942</v>
      </c>
      <c r="K70" s="2">
        <f t="shared" si="27"/>
        <v>4436.0904292290606</v>
      </c>
      <c r="L70" s="2">
        <f t="shared" si="27"/>
        <v>6121.9485953252615</v>
      </c>
      <c r="M70" s="2">
        <f t="shared" si="27"/>
        <v>7192.3311760148099</v>
      </c>
      <c r="N70" s="2">
        <f t="shared" si="27"/>
        <v>8045.8005090057159</v>
      </c>
      <c r="O70" s="2">
        <f t="shared" si="27"/>
        <v>7789.5359312516412</v>
      </c>
      <c r="P70" s="2">
        <f t="shared" ref="P70:R70" si="28">P31</f>
        <v>8112.3085032047629</v>
      </c>
      <c r="Q70" s="2">
        <f t="shared" si="28"/>
        <v>9205.0755202526179</v>
      </c>
      <c r="R70" s="2">
        <f t="shared" si="28"/>
        <v>10930.230762790432</v>
      </c>
      <c r="S70" s="2">
        <f t="shared" ref="S70:T70" si="29">S31</f>
        <v>10050.470829392169</v>
      </c>
      <c r="T70" s="38">
        <f t="shared" si="29"/>
        <v>4409.4898400918109</v>
      </c>
      <c r="U70" s="2">
        <f>U31</f>
        <v>24815.604111496541</v>
      </c>
      <c r="V70" s="2">
        <f t="shared" ref="V70:AG70" si="30">V31</f>
        <v>24824.338661565656</v>
      </c>
      <c r="W70" s="2">
        <f t="shared" si="30"/>
        <v>26399.701300942554</v>
      </c>
      <c r="X70" s="2">
        <f t="shared" si="30"/>
        <v>26705.45184470564</v>
      </c>
      <c r="Y70" s="2">
        <f t="shared" si="30"/>
        <v>25796.045395468896</v>
      </c>
      <c r="Z70" s="2">
        <f t="shared" si="30"/>
        <v>25382.780388238931</v>
      </c>
      <c r="AA70" s="2">
        <f t="shared" si="30"/>
        <v>24386.521117305216</v>
      </c>
      <c r="AB70" s="2">
        <f t="shared" si="30"/>
        <v>25047.074127874039</v>
      </c>
      <c r="AC70" s="2">
        <f t="shared" si="30"/>
        <v>25052.458826005244</v>
      </c>
      <c r="AD70" s="2">
        <f t="shared" si="30"/>
        <v>23704.67741447124</v>
      </c>
      <c r="AE70" s="2">
        <f t="shared" si="30"/>
        <v>23493.429705948838</v>
      </c>
      <c r="AF70" s="2">
        <f t="shared" si="30"/>
        <v>24524.719671950985</v>
      </c>
      <c r="AG70" s="2">
        <f t="shared" si="30"/>
        <v>24497.065715271681</v>
      </c>
      <c r="AH70" s="2">
        <f t="shared" ref="AH70:AI70" si="31">AH31</f>
        <v>25571.667562347277</v>
      </c>
      <c r="AI70" s="2">
        <f t="shared" si="31"/>
        <v>22926.075755897145</v>
      </c>
      <c r="AJ70" s="2">
        <f t="shared" ref="AJ70:AK70" si="32">AJ31</f>
        <v>21792.446367077537</v>
      </c>
      <c r="AK70" s="38">
        <f t="shared" si="32"/>
        <v>29466.373741949581</v>
      </c>
    </row>
    <row r="71" spans="1:37" ht="14.4" x14ac:dyDescent="0.3">
      <c r="A71" s="16"/>
      <c r="B71" s="63"/>
      <c r="C71" s="55" t="s">
        <v>2</v>
      </c>
      <c r="D71" s="37">
        <f>SUM(D33:D36)</f>
        <v>2841.6553447147312</v>
      </c>
      <c r="E71" s="2">
        <f t="shared" ref="E71:O71" si="33">SUM(E33:E36)</f>
        <v>3340.2051550824031</v>
      </c>
      <c r="F71" s="2">
        <f t="shared" si="33"/>
        <v>3862.3745960474789</v>
      </c>
      <c r="G71" s="2">
        <f t="shared" si="33"/>
        <v>5322.4991231042104</v>
      </c>
      <c r="H71" s="2">
        <f t="shared" si="33"/>
        <v>6980.4031196500628</v>
      </c>
      <c r="I71" s="2">
        <f t="shared" si="33"/>
        <v>8718.6936464626415</v>
      </c>
      <c r="J71" s="2">
        <f t="shared" si="33"/>
        <v>11385.439825240417</v>
      </c>
      <c r="K71" s="2">
        <f t="shared" si="33"/>
        <v>13499.790750884327</v>
      </c>
      <c r="L71" s="2">
        <f t="shared" si="33"/>
        <v>16526.993404302189</v>
      </c>
      <c r="M71" s="2">
        <f t="shared" si="33"/>
        <v>18289.339384338877</v>
      </c>
      <c r="N71" s="2">
        <f t="shared" si="33"/>
        <v>19052.851403118075</v>
      </c>
      <c r="O71" s="2">
        <f t="shared" si="33"/>
        <v>18567.63878612153</v>
      </c>
      <c r="P71" s="2">
        <f t="shared" ref="P71:R71" si="34">SUM(P33:P36)</f>
        <v>18060.322539341116</v>
      </c>
      <c r="Q71" s="2">
        <f t="shared" si="34"/>
        <v>19557.128287924323</v>
      </c>
      <c r="R71" s="2">
        <f t="shared" si="34"/>
        <v>21018.591607809398</v>
      </c>
      <c r="S71" s="2">
        <f t="shared" ref="S71:T71" si="35">SUM(S33:S36)</f>
        <v>19462.197806472108</v>
      </c>
      <c r="T71" s="38">
        <f t="shared" si="35"/>
        <v>13597.952191741293</v>
      </c>
      <c r="U71" s="2">
        <f>SUM(U33:U36)</f>
        <v>145017.13579699973</v>
      </c>
      <c r="V71" s="2">
        <f t="shared" ref="V71:AG71" si="36">SUM(V33:V36)</f>
        <v>129670.01956712207</v>
      </c>
      <c r="W71" s="2">
        <f t="shared" si="36"/>
        <v>131530.29103675991</v>
      </c>
      <c r="X71" s="2">
        <f t="shared" si="36"/>
        <v>115521.20997656764</v>
      </c>
      <c r="Y71" s="2">
        <f t="shared" si="36"/>
        <v>100173.77584415887</v>
      </c>
      <c r="Z71" s="2">
        <f t="shared" si="36"/>
        <v>101435.42044025082</v>
      </c>
      <c r="AA71" s="2">
        <f t="shared" si="36"/>
        <v>102006.6592097399</v>
      </c>
      <c r="AB71" s="2">
        <f t="shared" si="36"/>
        <v>111604.6659089458</v>
      </c>
      <c r="AC71" s="2">
        <f t="shared" si="36"/>
        <v>119513.77084540491</v>
      </c>
      <c r="AD71" s="2">
        <f t="shared" si="36"/>
        <v>112607.41016404585</v>
      </c>
      <c r="AE71" s="2">
        <f t="shared" si="36"/>
        <v>111530.85390664462</v>
      </c>
      <c r="AF71" s="2">
        <f t="shared" si="36"/>
        <v>109776.44522834069</v>
      </c>
      <c r="AG71" s="2">
        <f t="shared" si="36"/>
        <v>80161.184468202948</v>
      </c>
      <c r="AH71" s="2">
        <f t="shared" ref="AH71:AI71" si="37">SUM(AH33:AH36)</f>
        <v>84503.316452775762</v>
      </c>
      <c r="AI71" s="2">
        <f t="shared" si="37"/>
        <v>99909.584047543234</v>
      </c>
      <c r="AJ71" s="2">
        <f t="shared" ref="AJ71:AK71" si="38">SUM(AJ33:AJ36)</f>
        <v>104200.05780988482</v>
      </c>
      <c r="AK71" s="38">
        <f t="shared" si="38"/>
        <v>113729.34291148523</v>
      </c>
    </row>
    <row r="72" spans="1:37" ht="14.4" x14ac:dyDescent="0.3">
      <c r="A72" s="16"/>
      <c r="B72" s="63"/>
      <c r="C72" s="55" t="s">
        <v>94</v>
      </c>
      <c r="D72" s="37">
        <f>SUM(D37:D56)+D32</f>
        <v>2868.5879272640541</v>
      </c>
      <c r="E72" s="2">
        <f t="shared" ref="E72:O72" si="39">SUM(E37:E56)+E32</f>
        <v>2800.3830701164543</v>
      </c>
      <c r="F72" s="2">
        <f t="shared" si="39"/>
        <v>2881.2918189215611</v>
      </c>
      <c r="G72" s="2">
        <f t="shared" si="39"/>
        <v>4011.246945340381</v>
      </c>
      <c r="H72" s="2">
        <f t="shared" si="39"/>
        <v>4857.3991005544294</v>
      </c>
      <c r="I72" s="2">
        <f t="shared" si="39"/>
        <v>6117.2235979926872</v>
      </c>
      <c r="J72" s="2">
        <f t="shared" si="39"/>
        <v>6692.0747291747684</v>
      </c>
      <c r="K72" s="2">
        <f t="shared" si="39"/>
        <v>8384.9433246463923</v>
      </c>
      <c r="L72" s="2">
        <f t="shared" si="39"/>
        <v>10270.907738755879</v>
      </c>
      <c r="M72" s="2">
        <f t="shared" si="39"/>
        <v>12353.555800977452</v>
      </c>
      <c r="N72" s="2">
        <f t="shared" si="39"/>
        <v>12491.357928954159</v>
      </c>
      <c r="O72" s="2">
        <f t="shared" si="39"/>
        <v>11734.376597737932</v>
      </c>
      <c r="P72" s="2">
        <f t="shared" ref="P72:Q72" si="40">SUM(P37:P56)+P32</f>
        <v>11191.617680860223</v>
      </c>
      <c r="Q72" s="2">
        <f t="shared" si="40"/>
        <v>11640.708393469331</v>
      </c>
      <c r="R72" s="2">
        <f t="shared" ref="R72:S72" si="41">SUM(R37:R56)+R32</f>
        <v>13609.518372130378</v>
      </c>
      <c r="S72" s="2">
        <f t="shared" si="41"/>
        <v>12986.044133836429</v>
      </c>
      <c r="T72" s="38">
        <f t="shared" ref="T72" si="42">SUM(T37:T56)+T32</f>
        <v>5792.593891715459</v>
      </c>
      <c r="U72" s="2">
        <f>SUM(U37:U56)+U32</f>
        <v>53868.163814085383</v>
      </c>
      <c r="V72" s="2">
        <f t="shared" ref="V72:AG72" si="43">SUM(V37:V56)+V32</f>
        <v>51171.957448242043</v>
      </c>
      <c r="W72" s="2">
        <f t="shared" si="43"/>
        <v>54017.642459304174</v>
      </c>
      <c r="X72" s="2">
        <f t="shared" si="43"/>
        <v>54602.992943252175</v>
      </c>
      <c r="Y72" s="2">
        <f t="shared" si="43"/>
        <v>49421.908467321497</v>
      </c>
      <c r="Z72" s="2">
        <f t="shared" si="43"/>
        <v>48830.864430235284</v>
      </c>
      <c r="AA72" s="2">
        <f t="shared" si="43"/>
        <v>45645.8544495924</v>
      </c>
      <c r="AB72" s="2">
        <f t="shared" si="43"/>
        <v>42364.731894615179</v>
      </c>
      <c r="AC72" s="2">
        <f t="shared" si="43"/>
        <v>41175.75092682628</v>
      </c>
      <c r="AD72" s="2">
        <f t="shared" si="43"/>
        <v>40097.312329652836</v>
      </c>
      <c r="AE72" s="2">
        <f t="shared" si="43"/>
        <v>39539.500387552369</v>
      </c>
      <c r="AF72" s="2">
        <f t="shared" si="43"/>
        <v>40304.858169415973</v>
      </c>
      <c r="AG72" s="2">
        <f t="shared" si="43"/>
        <v>37254.849641484871</v>
      </c>
      <c r="AH72" s="2">
        <f t="shared" ref="AH72" si="44">SUM(AH37:AH56)+AH32</f>
        <v>36745.934654669894</v>
      </c>
      <c r="AI72" s="2">
        <f t="shared" ref="AI72:AK72" si="45">SUM(AI37:AI56)+AI32</f>
        <v>33351.074764642268</v>
      </c>
      <c r="AJ72" s="2">
        <f t="shared" si="45"/>
        <v>33683.058705102987</v>
      </c>
      <c r="AK72" s="38">
        <f t="shared" si="45"/>
        <v>40166.405214335136</v>
      </c>
    </row>
    <row r="73" spans="1:37" ht="14.4" x14ac:dyDescent="0.3">
      <c r="A73" s="16"/>
      <c r="B73" s="63"/>
      <c r="C73" s="55" t="s">
        <v>154</v>
      </c>
      <c r="D73" s="37">
        <f>D57</f>
        <v>1171.5247302685311</v>
      </c>
      <c r="E73" s="2">
        <f t="shared" ref="E73:O73" si="46">E57</f>
        <v>2043.9045621815603</v>
      </c>
      <c r="F73" s="2">
        <f t="shared" si="46"/>
        <v>1760.1387745747552</v>
      </c>
      <c r="G73" s="2">
        <f t="shared" si="46"/>
        <v>1940.5295350673905</v>
      </c>
      <c r="H73" s="2">
        <f t="shared" si="46"/>
        <v>1963.0721437884558</v>
      </c>
      <c r="I73" s="2">
        <f t="shared" si="46"/>
        <v>1913.4511780233668</v>
      </c>
      <c r="J73" s="2">
        <f t="shared" si="46"/>
        <v>1525.2380508652222</v>
      </c>
      <c r="K73" s="2">
        <f t="shared" si="46"/>
        <v>1862.8745597182722</v>
      </c>
      <c r="L73" s="2">
        <f t="shared" si="46"/>
        <v>2636.535136650215</v>
      </c>
      <c r="M73" s="2">
        <f t="shared" si="46"/>
        <v>2841.5234161928029</v>
      </c>
      <c r="N73" s="2">
        <f t="shared" si="46"/>
        <v>2880.884610702115</v>
      </c>
      <c r="O73" s="2">
        <f t="shared" si="46"/>
        <v>2221.9498743550312</v>
      </c>
      <c r="P73" s="2">
        <f t="shared" ref="P73:R73" si="47">P57</f>
        <v>2209.2140985767724</v>
      </c>
      <c r="Q73" s="2">
        <f t="shared" si="47"/>
        <v>2322.3927702235478</v>
      </c>
      <c r="R73" s="2">
        <f t="shared" si="47"/>
        <v>2233.4832125053849</v>
      </c>
      <c r="S73" s="2">
        <f t="shared" ref="S73:T73" si="48">S57</f>
        <v>2319.2287734796973</v>
      </c>
      <c r="T73" s="38">
        <f t="shared" si="48"/>
        <v>1812.5882002388689</v>
      </c>
      <c r="U73" s="2">
        <f>U57</f>
        <v>7795.5575816080873</v>
      </c>
      <c r="V73" s="2">
        <f t="shared" ref="V73:AG73" si="49">V57</f>
        <v>7423.6828494864003</v>
      </c>
      <c r="W73" s="2">
        <f t="shared" si="49"/>
        <v>7730.6688059787093</v>
      </c>
      <c r="X73" s="2">
        <f t="shared" si="49"/>
        <v>6775.4342439382553</v>
      </c>
      <c r="Y73" s="2">
        <f t="shared" si="49"/>
        <v>6894.4101116279462</v>
      </c>
      <c r="Z73" s="2">
        <f t="shared" si="49"/>
        <v>6008.8997071634076</v>
      </c>
      <c r="AA73" s="2">
        <f t="shared" si="49"/>
        <v>5658.6777812730252</v>
      </c>
      <c r="AB73" s="2">
        <f t="shared" si="49"/>
        <v>5538.0973421671952</v>
      </c>
      <c r="AC73" s="2">
        <f t="shared" si="49"/>
        <v>5386.4118060999526</v>
      </c>
      <c r="AD73" s="2">
        <f t="shared" si="49"/>
        <v>5070.2985557496495</v>
      </c>
      <c r="AE73" s="2">
        <f t="shared" si="49"/>
        <v>4885.3579216247408</v>
      </c>
      <c r="AF73" s="2">
        <f t="shared" si="49"/>
        <v>5460.5337837764901</v>
      </c>
      <c r="AG73" s="2">
        <f t="shared" si="49"/>
        <v>5250.2000167731585</v>
      </c>
      <c r="AH73" s="2">
        <f t="shared" ref="AH73:AI73" si="50">AH57</f>
        <v>5067.889134473854</v>
      </c>
      <c r="AI73" s="2">
        <f t="shared" si="50"/>
        <v>4438.0905180181435</v>
      </c>
      <c r="AJ73" s="2">
        <f t="shared" ref="AJ73:AK73" si="51">AJ57</f>
        <v>4344.8313846297287</v>
      </c>
      <c r="AK73" s="38">
        <f t="shared" si="51"/>
        <v>5058.4539098451933</v>
      </c>
    </row>
    <row r="74" spans="1:37" ht="14.4" x14ac:dyDescent="0.3">
      <c r="A74" s="16"/>
      <c r="B74" s="63"/>
      <c r="C74" s="56" t="s">
        <v>164</v>
      </c>
      <c r="D74" s="37">
        <f>D58+D59</f>
        <v>51505.003132287697</v>
      </c>
      <c r="E74" s="2">
        <f t="shared" ref="E74:O74" si="52">E58+E59</f>
        <v>54977.262451526884</v>
      </c>
      <c r="F74" s="2">
        <f t="shared" si="52"/>
        <v>55220.427182056286</v>
      </c>
      <c r="G74" s="2">
        <f t="shared" si="52"/>
        <v>55885.339191325074</v>
      </c>
      <c r="H74" s="2">
        <f t="shared" si="52"/>
        <v>55337.468781330528</v>
      </c>
      <c r="I74" s="2">
        <f t="shared" si="52"/>
        <v>53904.774447494499</v>
      </c>
      <c r="J74" s="2">
        <f t="shared" si="52"/>
        <v>53983.367482582609</v>
      </c>
      <c r="K74" s="2">
        <f t="shared" si="52"/>
        <v>54380.313827490347</v>
      </c>
      <c r="L74" s="2">
        <f t="shared" si="52"/>
        <v>58939.976680972984</v>
      </c>
      <c r="M74" s="2">
        <f t="shared" si="52"/>
        <v>60629.365946677011</v>
      </c>
      <c r="N74" s="2">
        <f t="shared" si="52"/>
        <v>58107.9743896945</v>
      </c>
      <c r="O74" s="2">
        <f t="shared" si="52"/>
        <v>56918.591078942824</v>
      </c>
      <c r="P74" s="2">
        <f t="shared" ref="P74:R74" si="53">P58+P59</f>
        <v>56845.466005175411</v>
      </c>
      <c r="Q74" s="2">
        <f t="shared" si="53"/>
        <v>60219.391969936216</v>
      </c>
      <c r="R74" s="2">
        <f t="shared" si="53"/>
        <v>60791.052196195269</v>
      </c>
      <c r="S74" s="2">
        <f t="shared" ref="S74:T74" si="54">S58+S59</f>
        <v>58515.096382778334</v>
      </c>
      <c r="T74" s="38">
        <f t="shared" si="54"/>
        <v>45494.826655572964</v>
      </c>
      <c r="U74" s="2">
        <f>U58+U59</f>
        <v>148964.8818781616</v>
      </c>
      <c r="V74" s="2">
        <f t="shared" ref="V74:AG74" si="55">V58+V59</f>
        <v>148591.41524775469</v>
      </c>
      <c r="W74" s="2">
        <f t="shared" si="55"/>
        <v>145506.04092578788</v>
      </c>
      <c r="X74" s="2">
        <f t="shared" si="55"/>
        <v>135412.68893528733</v>
      </c>
      <c r="Y74" s="2">
        <f t="shared" si="55"/>
        <v>130577.46304963715</v>
      </c>
      <c r="Z74" s="2">
        <f t="shared" si="55"/>
        <v>129865.66133673902</v>
      </c>
      <c r="AA74" s="2">
        <f t="shared" si="55"/>
        <v>128872.56130942542</v>
      </c>
      <c r="AB74" s="2">
        <f t="shared" si="55"/>
        <v>131254.85263686313</v>
      </c>
      <c r="AC74" s="2">
        <f t="shared" si="55"/>
        <v>128169.47000802166</v>
      </c>
      <c r="AD74" s="2">
        <f t="shared" si="55"/>
        <v>127009.73667037755</v>
      </c>
      <c r="AE74" s="2">
        <f t="shared" si="55"/>
        <v>120692.55805726799</v>
      </c>
      <c r="AF74" s="2">
        <f t="shared" si="55"/>
        <v>118892.20518398689</v>
      </c>
      <c r="AG74" s="2">
        <f t="shared" si="55"/>
        <v>110377.19899845695</v>
      </c>
      <c r="AH74" s="2">
        <f t="shared" ref="AH74:AI74" si="56">AH58+AH59</f>
        <v>110624.79484061607</v>
      </c>
      <c r="AI74" s="2">
        <f t="shared" si="56"/>
        <v>97669.698567674059</v>
      </c>
      <c r="AJ74" s="2">
        <f t="shared" ref="AJ74:AK74" si="57">AJ58+AJ59</f>
        <v>95467.479814311868</v>
      </c>
      <c r="AK74" s="38">
        <f t="shared" si="57"/>
        <v>114127.16173238211</v>
      </c>
    </row>
    <row r="75" spans="1:37" ht="14.4" x14ac:dyDescent="0.3">
      <c r="A75" s="16"/>
      <c r="B75" s="63"/>
      <c r="C75" s="57" t="s">
        <v>96</v>
      </c>
      <c r="D75" s="39">
        <f>SUM(D66:D74)</f>
        <v>419286.5481288259</v>
      </c>
      <c r="E75" s="40">
        <f t="shared" ref="E75:O75" si="58">SUM(E66:E74)</f>
        <v>432638.0344587919</v>
      </c>
      <c r="F75" s="40">
        <f t="shared" si="58"/>
        <v>469495.12614168384</v>
      </c>
      <c r="G75" s="40">
        <f t="shared" si="58"/>
        <v>453345.68226685759</v>
      </c>
      <c r="H75" s="40">
        <f t="shared" si="58"/>
        <v>469088.6691993993</v>
      </c>
      <c r="I75" s="40">
        <f t="shared" si="58"/>
        <v>469352.42907400208</v>
      </c>
      <c r="J75" s="40">
        <f t="shared" si="58"/>
        <v>470931.79741220933</v>
      </c>
      <c r="K75" s="40">
        <f t="shared" si="58"/>
        <v>483082.18148532603</v>
      </c>
      <c r="L75" s="40">
        <f t="shared" si="58"/>
        <v>503727.71078684612</v>
      </c>
      <c r="M75" s="40">
        <f t="shared" si="58"/>
        <v>518368.96566007013</v>
      </c>
      <c r="N75" s="40">
        <f t="shared" si="58"/>
        <v>514166.45956752211</v>
      </c>
      <c r="O75" s="40">
        <f t="shared" si="58"/>
        <v>529784.67489933921</v>
      </c>
      <c r="P75" s="40">
        <f t="shared" ref="P75:R75" si="59">SUM(P66:P74)</f>
        <v>513440.39986512216</v>
      </c>
      <c r="Q75" s="40">
        <f t="shared" si="59"/>
        <v>553542.87556701363</v>
      </c>
      <c r="R75" s="40">
        <f t="shared" si="59"/>
        <v>556741.01626306307</v>
      </c>
      <c r="S75" s="40">
        <f t="shared" ref="S75:T75" si="60">SUM(S66:S74)</f>
        <v>544154.39050861821</v>
      </c>
      <c r="T75" s="41">
        <f t="shared" si="60"/>
        <v>485825.85676665098</v>
      </c>
      <c r="U75" s="40">
        <f>SUM(U66:U74)</f>
        <v>656663.55702520208</v>
      </c>
      <c r="V75" s="40">
        <f t="shared" ref="V75:AG75" si="61">SUM(V66:V74)</f>
        <v>627972.41278654267</v>
      </c>
      <c r="W75" s="40">
        <f t="shared" si="61"/>
        <v>681193.19548393425</v>
      </c>
      <c r="X75" s="40">
        <f t="shared" si="61"/>
        <v>618982.64985134231</v>
      </c>
      <c r="Y75" s="40">
        <f t="shared" si="61"/>
        <v>579674.61330881575</v>
      </c>
      <c r="Z75" s="40">
        <f t="shared" si="61"/>
        <v>560172.99545235548</v>
      </c>
      <c r="AA75" s="40">
        <f t="shared" si="61"/>
        <v>534777.06424669852</v>
      </c>
      <c r="AB75" s="40">
        <f t="shared" si="61"/>
        <v>549486.55180329143</v>
      </c>
      <c r="AC75" s="40">
        <f t="shared" si="61"/>
        <v>548518.22150266625</v>
      </c>
      <c r="AD75" s="40">
        <f t="shared" si="61"/>
        <v>525453.74758947967</v>
      </c>
      <c r="AE75" s="40">
        <f t="shared" si="61"/>
        <v>521436.09193195304</v>
      </c>
      <c r="AF75" s="40">
        <f t="shared" si="61"/>
        <v>507131.3987314502</v>
      </c>
      <c r="AG75" s="40">
        <f t="shared" si="61"/>
        <v>451780.82554444554</v>
      </c>
      <c r="AH75" s="40">
        <f t="shared" ref="AH75:AI75" si="62">SUM(AH66:AH74)</f>
        <v>467298.88996054791</v>
      </c>
      <c r="AI75" s="40">
        <f t="shared" si="62"/>
        <v>454985.55802949541</v>
      </c>
      <c r="AJ75" s="40">
        <f t="shared" ref="AJ75:AK75" si="63">SUM(AJ66:AJ74)</f>
        <v>452029.01761712902</v>
      </c>
      <c r="AK75" s="41">
        <f t="shared" si="63"/>
        <v>510319.86964296154</v>
      </c>
    </row>
    <row r="81" spans="2:4" ht="14.4" x14ac:dyDescent="0.3">
      <c r="B81" s="63"/>
      <c r="C81" s="63"/>
    </row>
    <row r="82" spans="2:4" ht="14.4" x14ac:dyDescent="0.3">
      <c r="B82" s="63"/>
      <c r="C82" s="63"/>
    </row>
    <row r="83" spans="2:4" ht="14.4" x14ac:dyDescent="0.3">
      <c r="B83" s="32" t="s">
        <v>171</v>
      </c>
      <c r="C83" s="22" t="s">
        <v>305</v>
      </c>
    </row>
    <row r="84" spans="2:4" ht="14.4" x14ac:dyDescent="0.3">
      <c r="B84" s="62"/>
      <c r="C84" s="63"/>
      <c r="D84" s="5"/>
    </row>
    <row r="85" spans="2:4" ht="14.4" x14ac:dyDescent="0.3">
      <c r="B85" s="32" t="s">
        <v>168</v>
      </c>
      <c r="C85" s="33" t="s">
        <v>169</v>
      </c>
      <c r="D85" s="5"/>
    </row>
    <row r="86" spans="2:4" ht="14.4" x14ac:dyDescent="0.3">
      <c r="B86" s="32"/>
      <c r="C86" s="31"/>
      <c r="D86" s="5"/>
    </row>
    <row r="87" spans="2:4" ht="14.4" x14ac:dyDescent="0.3">
      <c r="B87" s="32" t="s">
        <v>170</v>
      </c>
      <c r="C87" s="21" t="s">
        <v>303</v>
      </c>
      <c r="D87" s="5"/>
    </row>
    <row r="88" spans="2:4" ht="14.4" x14ac:dyDescent="0.3">
      <c r="B88" s="31"/>
      <c r="C88" s="21" t="s">
        <v>308</v>
      </c>
      <c r="D88" s="5"/>
    </row>
    <row r="89" spans="2:4" ht="14.4" x14ac:dyDescent="0.3">
      <c r="B89" s="31"/>
      <c r="C89" s="21" t="s">
        <v>307</v>
      </c>
      <c r="D89" s="5"/>
    </row>
    <row r="90" spans="2:4" ht="13.8" x14ac:dyDescent="0.3">
      <c r="D90" s="5"/>
    </row>
  </sheetData>
  <phoneticPr fontId="41" type="noConversion"/>
  <hyperlinks>
    <hyperlink ref="B1" location="'Innehåll-Content'!A1" display="Tillbaka till innehåll - Back to content" xr:uid="{00000000-0004-0000-0B00-00000000000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O94"/>
  <sheetViews>
    <sheetView zoomScale="85" zoomScaleNormal="85" workbookViewId="0">
      <pane xSplit="3" ySplit="5" topLeftCell="D6" activePane="bottomRight" state="frozen"/>
      <selection activeCell="C74" sqref="C74"/>
      <selection pane="topRight" activeCell="C74" sqref="C74"/>
      <selection pane="bottomLeft" activeCell="C74" sqref="C74"/>
      <selection pane="bottomRight"/>
    </sheetView>
  </sheetViews>
  <sheetFormatPr defaultRowHeight="12.6" x14ac:dyDescent="0.25"/>
  <cols>
    <col min="1" max="1" width="4" customWidth="1"/>
    <col min="2" max="2" width="42.77734375" bestFit="1" customWidth="1"/>
    <col min="3" max="3" width="72.21875" customWidth="1"/>
    <col min="4" max="12" width="8.5546875" customWidth="1"/>
    <col min="13" max="19" width="8.21875" customWidth="1"/>
    <col min="20" max="29" width="8.5546875" customWidth="1"/>
    <col min="30" max="35" width="8.21875" customWidth="1"/>
    <col min="36" max="36" width="12.77734375" customWidth="1"/>
    <col min="37" max="37" width="12.5546875" bestFit="1" customWidth="1"/>
    <col min="38" max="40" width="13.44140625" bestFit="1" customWidth="1"/>
    <col min="41" max="41" width="13" bestFit="1" customWidth="1"/>
    <col min="42" max="47" width="13.44140625" bestFit="1" customWidth="1"/>
    <col min="48" max="48" width="13.44140625" customWidth="1"/>
    <col min="49" max="51" width="10.44140625" customWidth="1"/>
    <col min="52" max="52" width="11" customWidth="1"/>
    <col min="53" max="53" width="10.21875" bestFit="1" customWidth="1"/>
    <col min="54" max="54" width="9.77734375" customWidth="1"/>
    <col min="55" max="55" width="10.21875" bestFit="1" customWidth="1"/>
    <col min="56" max="57" width="9.77734375" customWidth="1"/>
    <col min="58" max="62" width="10.21875" bestFit="1" customWidth="1"/>
    <col min="63" max="64" width="10.21875" customWidth="1"/>
    <col min="65" max="65" width="9.77734375" customWidth="1"/>
    <col min="66" max="66" width="10.44140625" customWidth="1"/>
  </cols>
  <sheetData>
    <row r="1" spans="1:67" ht="15.6" x14ac:dyDescent="0.3">
      <c r="B1" s="124" t="s">
        <v>193</v>
      </c>
      <c r="E1" s="124"/>
      <c r="F1" s="124"/>
      <c r="G1" s="124"/>
      <c r="H1" s="124"/>
      <c r="U1" s="124"/>
      <c r="V1" s="124"/>
      <c r="AK1" s="124"/>
      <c r="AL1" s="124"/>
      <c r="BA1" s="124"/>
      <c r="BB1" s="124"/>
      <c r="BC1" s="124"/>
      <c r="BD1" s="124"/>
      <c r="BE1" s="124"/>
    </row>
    <row r="2" spans="1:67" ht="21" x14ac:dyDescent="0.4">
      <c r="B2" s="125" t="s">
        <v>300</v>
      </c>
      <c r="BL2" s="207"/>
      <c r="BM2" s="207"/>
      <c r="BN2" s="207"/>
      <c r="BO2" s="207"/>
    </row>
    <row r="3" spans="1:67" ht="15" customHeight="1" x14ac:dyDescent="0.3">
      <c r="A3" s="15"/>
      <c r="B3" s="25"/>
      <c r="C3" s="25"/>
      <c r="D3" s="150" t="s">
        <v>184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9"/>
      <c r="T3" s="156" t="s">
        <v>183</v>
      </c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9"/>
      <c r="AJ3" s="156" t="s">
        <v>206</v>
      </c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9"/>
      <c r="AZ3" s="156" t="s">
        <v>218</v>
      </c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252"/>
      <c r="BM3" s="252"/>
      <c r="BN3" s="170"/>
      <c r="BO3" s="141"/>
    </row>
    <row r="4" spans="1:67" ht="15" customHeight="1" x14ac:dyDescent="0.3">
      <c r="A4" s="16"/>
      <c r="B4" s="30"/>
      <c r="C4" s="24"/>
      <c r="D4" s="331" t="s">
        <v>269</v>
      </c>
      <c r="E4" s="332"/>
      <c r="F4" s="332"/>
      <c r="G4" s="332"/>
      <c r="H4" s="332"/>
      <c r="I4" s="332"/>
      <c r="J4" s="332"/>
      <c r="K4" s="332"/>
      <c r="L4" s="332"/>
      <c r="M4" s="332"/>
      <c r="N4" s="161"/>
      <c r="O4" s="166"/>
      <c r="P4" s="204"/>
      <c r="Q4" s="249"/>
      <c r="R4" s="301"/>
      <c r="S4" s="134"/>
      <c r="T4" s="332" t="s">
        <v>185</v>
      </c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166"/>
      <c r="AF4" s="204"/>
      <c r="AG4" s="249"/>
      <c r="AH4" s="300"/>
      <c r="AI4" s="134"/>
      <c r="AJ4" s="62" t="s">
        <v>267</v>
      </c>
      <c r="AK4" s="62"/>
      <c r="AL4" s="62"/>
      <c r="AM4" s="62"/>
      <c r="AN4" s="62"/>
      <c r="AO4" s="62"/>
      <c r="AP4" s="62"/>
      <c r="AQ4" s="62"/>
      <c r="AR4" s="62"/>
      <c r="AS4" s="62"/>
      <c r="AT4" s="166"/>
      <c r="AU4" s="192"/>
      <c r="AV4" s="204"/>
      <c r="AW4" s="247"/>
      <c r="AX4" s="301"/>
      <c r="AY4" s="134"/>
      <c r="AZ4" s="145" t="s">
        <v>69</v>
      </c>
      <c r="BA4" s="62"/>
      <c r="BB4" s="62"/>
      <c r="BC4" s="62"/>
      <c r="BD4" s="62"/>
      <c r="BE4" s="62"/>
      <c r="BF4" s="62"/>
      <c r="BG4" s="62"/>
      <c r="BH4" s="62"/>
      <c r="BI4" s="62"/>
      <c r="BJ4" s="166"/>
      <c r="BK4" s="192"/>
      <c r="BL4" s="204"/>
      <c r="BM4" s="248"/>
      <c r="BN4" s="207"/>
      <c r="BO4" s="171"/>
    </row>
    <row r="5" spans="1:67" ht="14.4" x14ac:dyDescent="0.3">
      <c r="A5" s="34" t="s">
        <v>156</v>
      </c>
      <c r="B5" s="58" t="s">
        <v>211</v>
      </c>
      <c r="C5" s="66" t="s">
        <v>59</v>
      </c>
      <c r="D5" s="187" t="s">
        <v>60</v>
      </c>
      <c r="E5" s="183" t="s">
        <v>61</v>
      </c>
      <c r="F5" s="183" t="s">
        <v>62</v>
      </c>
      <c r="G5" s="183" t="s">
        <v>63</v>
      </c>
      <c r="H5" s="183" t="s">
        <v>64</v>
      </c>
      <c r="I5" s="183" t="s">
        <v>65</v>
      </c>
      <c r="J5" s="183" t="s">
        <v>162</v>
      </c>
      <c r="K5" s="183" t="s">
        <v>220</v>
      </c>
      <c r="L5" s="183" t="s">
        <v>221</v>
      </c>
      <c r="M5" s="183" t="s">
        <v>241</v>
      </c>
      <c r="N5" s="183" t="s">
        <v>242</v>
      </c>
      <c r="O5" s="183" t="s">
        <v>243</v>
      </c>
      <c r="P5" s="183" t="s">
        <v>245</v>
      </c>
      <c r="Q5" s="183" t="s">
        <v>250</v>
      </c>
      <c r="R5" s="183" t="s">
        <v>266</v>
      </c>
      <c r="S5" s="184" t="s">
        <v>268</v>
      </c>
      <c r="T5" s="183" t="s">
        <v>60</v>
      </c>
      <c r="U5" s="183" t="s">
        <v>61</v>
      </c>
      <c r="V5" s="183" t="s">
        <v>62</v>
      </c>
      <c r="W5" s="183" t="s">
        <v>63</v>
      </c>
      <c r="X5" s="183" t="s">
        <v>64</v>
      </c>
      <c r="Y5" s="183" t="s">
        <v>65</v>
      </c>
      <c r="Z5" s="183" t="s">
        <v>162</v>
      </c>
      <c r="AA5" s="183" t="s">
        <v>220</v>
      </c>
      <c r="AB5" s="183" t="s">
        <v>221</v>
      </c>
      <c r="AC5" s="183" t="s">
        <v>241</v>
      </c>
      <c r="AD5" s="183" t="s">
        <v>242</v>
      </c>
      <c r="AE5" s="183" t="s">
        <v>243</v>
      </c>
      <c r="AF5" s="183" t="s">
        <v>245</v>
      </c>
      <c r="AG5" s="183" t="s">
        <v>250</v>
      </c>
      <c r="AH5" s="183" t="s">
        <v>266</v>
      </c>
      <c r="AI5" s="184" t="s">
        <v>268</v>
      </c>
      <c r="AJ5" s="36" t="s">
        <v>60</v>
      </c>
      <c r="AK5" s="36" t="s">
        <v>61</v>
      </c>
      <c r="AL5" s="36" t="s">
        <v>62</v>
      </c>
      <c r="AM5" s="36" t="s">
        <v>63</v>
      </c>
      <c r="AN5" s="36" t="s">
        <v>64</v>
      </c>
      <c r="AO5" s="36" t="s">
        <v>65</v>
      </c>
      <c r="AP5" s="36" t="s">
        <v>162</v>
      </c>
      <c r="AQ5" s="36" t="s">
        <v>220</v>
      </c>
      <c r="AR5" s="36" t="s">
        <v>221</v>
      </c>
      <c r="AS5" s="36" t="s">
        <v>241</v>
      </c>
      <c r="AT5" s="36" t="s">
        <v>242</v>
      </c>
      <c r="AU5" s="36" t="s">
        <v>243</v>
      </c>
      <c r="AV5" s="36" t="s">
        <v>245</v>
      </c>
      <c r="AW5" s="36" t="s">
        <v>250</v>
      </c>
      <c r="AX5" s="36" t="s">
        <v>266</v>
      </c>
      <c r="AY5" s="36" t="s">
        <v>268</v>
      </c>
      <c r="AZ5" s="206" t="s">
        <v>60</v>
      </c>
      <c r="BA5" s="36" t="s">
        <v>61</v>
      </c>
      <c r="BB5" s="36" t="s">
        <v>62</v>
      </c>
      <c r="BC5" s="36" t="s">
        <v>63</v>
      </c>
      <c r="BD5" s="36" t="s">
        <v>64</v>
      </c>
      <c r="BE5" s="36" t="s">
        <v>65</v>
      </c>
      <c r="BF5" s="36" t="s">
        <v>162</v>
      </c>
      <c r="BG5" s="36" t="s">
        <v>220</v>
      </c>
      <c r="BH5" s="36" t="s">
        <v>221</v>
      </c>
      <c r="BI5" s="36" t="s">
        <v>241</v>
      </c>
      <c r="BJ5" s="36" t="s">
        <v>242</v>
      </c>
      <c r="BK5" s="36" t="s">
        <v>243</v>
      </c>
      <c r="BL5" s="36" t="s">
        <v>245</v>
      </c>
      <c r="BM5" s="77" t="s">
        <v>250</v>
      </c>
      <c r="BN5" s="77" t="s">
        <v>266</v>
      </c>
      <c r="BO5" s="272" t="s">
        <v>268</v>
      </c>
    </row>
    <row r="6" spans="1:67" ht="14.4" x14ac:dyDescent="0.3">
      <c r="A6" s="65">
        <v>1</v>
      </c>
      <c r="B6" s="67" t="s">
        <v>66</v>
      </c>
      <c r="C6" s="29" t="s">
        <v>7</v>
      </c>
      <c r="D6" s="42">
        <f>'4 Utsläpp data'!D6*1000/'6 Intensiteter data'!AJ6</f>
        <v>203.77587141809084</v>
      </c>
      <c r="E6" s="1">
        <f>'4 Utsläpp data'!E6*1000/'6 Intensiteter data'!AK6</f>
        <v>212.26586677836232</v>
      </c>
      <c r="F6" s="1">
        <f>'4 Utsläpp data'!F6*1000/'6 Intensiteter data'!AL6</f>
        <v>226.01495834905637</v>
      </c>
      <c r="G6" s="1">
        <f>'4 Utsläpp data'!G6*1000/'6 Intensiteter data'!AM6</f>
        <v>207.57567970378844</v>
      </c>
      <c r="H6" s="1">
        <f>'4 Utsläpp data'!H6*1000/'6 Intensiteter data'!AN6</f>
        <v>217.48124238817567</v>
      </c>
      <c r="I6" s="1">
        <f>'4 Utsläpp data'!I6*1000/'6 Intensiteter data'!AO6</f>
        <v>239.50697027345564</v>
      </c>
      <c r="J6" s="1">
        <f>'4 Utsläpp data'!J6*1000/'6 Intensiteter data'!AP6</f>
        <v>218.96257232944421</v>
      </c>
      <c r="K6" s="1">
        <f>'4 Utsläpp data'!K6*1000/'6 Intensiteter data'!AQ6</f>
        <v>226.949473692563</v>
      </c>
      <c r="L6" s="1">
        <f>'4 Utsläpp data'!L6*1000/'6 Intensiteter data'!AR6</f>
        <v>238.07499576151329</v>
      </c>
      <c r="M6" s="1">
        <f>'4 Utsläpp data'!M6*1000/'6 Intensiteter data'!AS6</f>
        <v>229.08105982951199</v>
      </c>
      <c r="N6" s="1">
        <f>'4 Utsläpp data'!N6*1000/'6 Intensiteter data'!AT6</f>
        <v>258.62672180832311</v>
      </c>
      <c r="O6" s="1">
        <f>'4 Utsläpp data'!O6*1000/'6 Intensiteter data'!AU6</f>
        <v>216.47295278314846</v>
      </c>
      <c r="P6" s="1">
        <f>'4 Utsläpp data'!P6*1000/'6 Intensiteter data'!AV6</f>
        <v>234.53937943511187</v>
      </c>
      <c r="Q6" s="1">
        <f>'4 Utsläpp data'!Q6*1000/'6 Intensiteter data'!AW6</f>
        <v>242.26694068701897</v>
      </c>
      <c r="R6" s="1">
        <f>'4 Utsläpp data'!R6*1000/'6 Intensiteter data'!AX6</f>
        <v>209.06848559809094</v>
      </c>
      <c r="S6" s="244">
        <f>'4 Utsläpp data'!S6*1000/'6 Intensiteter data'!AY6</f>
        <v>212.23930076771251</v>
      </c>
      <c r="T6" s="1">
        <f>'4 Utsläpp data'!D6*1000/('6 Intensiteter data'!AZ6*100)</f>
        <v>116.48625527950836</v>
      </c>
      <c r="U6" s="1">
        <f>'4 Utsläpp data'!E6*1000/('6 Intensiteter data'!BA6*100)</f>
        <v>111.16078309928953</v>
      </c>
      <c r="V6" s="1">
        <f>'4 Utsläpp data'!F6*1000/('6 Intensiteter data'!BB6*100)</f>
        <v>110.06636630189412</v>
      </c>
      <c r="W6" s="1">
        <f>'4 Utsläpp data'!G6*1000/('6 Intensiteter data'!BC6*100)</f>
        <v>102.13224294272862</v>
      </c>
      <c r="X6" s="1">
        <f>'4 Utsläpp data'!H6*1000/('6 Intensiteter data'!BD6*100)</f>
        <v>102.05640178517778</v>
      </c>
      <c r="Y6" s="1">
        <f>'4 Utsläpp data'!I6*1000/('6 Intensiteter data'!BE6*100)</f>
        <v>101.92820318132854</v>
      </c>
      <c r="Z6" s="1">
        <f>'4 Utsläpp data'!J6*1000/('6 Intensiteter data'!BF6*100)</f>
        <v>102.57623004547428</v>
      </c>
      <c r="AA6" s="1">
        <f>'4 Utsläpp data'!K6*1000/('6 Intensiteter data'!BG6*100)</f>
        <v>103.47837525469275</v>
      </c>
      <c r="AB6" s="1">
        <f>'4 Utsläpp data'!L6*1000/('6 Intensiteter data'!BH6*100)</f>
        <v>103.57752353846867</v>
      </c>
      <c r="AC6" s="1">
        <f>'4 Utsläpp data'!M6*1000/('6 Intensiteter data'!BI6*100)</f>
        <v>103.24965795220005</v>
      </c>
      <c r="AD6" s="1">
        <f>'4 Utsläpp data'!N6*1000/('6 Intensiteter data'!BJ6*100)</f>
        <v>99.058646451742078</v>
      </c>
      <c r="AE6" s="1">
        <f>'4 Utsläpp data'!O6*1000/('6 Intensiteter data'!BK6*100)</f>
        <v>98.864817401696968</v>
      </c>
      <c r="AF6" s="1">
        <f>'4 Utsläpp data'!P6*1000/('6 Intensiteter data'!BL6*100)</f>
        <v>97.739354476744282</v>
      </c>
      <c r="AG6" s="1">
        <f>'4 Utsläpp data'!Q6*1000/('6 Intensiteter data'!BM6*100)</f>
        <v>95.230776142806121</v>
      </c>
      <c r="AH6" s="1">
        <f>'4 Utsläpp data'!R6*1000/('6 Intensiteter data'!BN6*100)</f>
        <v>95.55122071586392</v>
      </c>
      <c r="AI6" s="244">
        <f>'4 Utsläpp data'!S6*1000/('6 Intensiteter data'!BO6*100)</f>
        <v>93.571072097086201</v>
      </c>
      <c r="AJ6" s="222">
        <v>38014</v>
      </c>
      <c r="AK6" s="222">
        <v>35087</v>
      </c>
      <c r="AL6" s="222">
        <v>33943</v>
      </c>
      <c r="AM6" s="222">
        <v>36705</v>
      </c>
      <c r="AN6" s="222">
        <v>34491</v>
      </c>
      <c r="AO6" s="222">
        <v>31450</v>
      </c>
      <c r="AP6" s="222">
        <v>34479</v>
      </c>
      <c r="AQ6" s="222">
        <v>33239</v>
      </c>
      <c r="AR6" s="222">
        <v>31281</v>
      </c>
      <c r="AS6" s="222">
        <v>32902</v>
      </c>
      <c r="AT6" s="222">
        <v>27922</v>
      </c>
      <c r="AU6" s="222">
        <v>33568</v>
      </c>
      <c r="AV6" s="222">
        <v>31213</v>
      </c>
      <c r="AW6" s="221">
        <v>29717</v>
      </c>
      <c r="AX6" s="221">
        <v>34506</v>
      </c>
      <c r="AY6" s="221">
        <v>33242</v>
      </c>
      <c r="AZ6" s="253">
        <v>665</v>
      </c>
      <c r="BA6" s="222">
        <v>670</v>
      </c>
      <c r="BB6" s="222">
        <v>697</v>
      </c>
      <c r="BC6" s="222">
        <v>746</v>
      </c>
      <c r="BD6" s="222">
        <v>735</v>
      </c>
      <c r="BE6" s="222">
        <v>739</v>
      </c>
      <c r="BF6" s="222">
        <v>736</v>
      </c>
      <c r="BG6" s="222">
        <v>729</v>
      </c>
      <c r="BH6" s="222">
        <v>719</v>
      </c>
      <c r="BI6" s="222">
        <v>730</v>
      </c>
      <c r="BJ6" s="222">
        <v>729</v>
      </c>
      <c r="BK6" s="222">
        <v>735</v>
      </c>
      <c r="BL6" s="222">
        <v>749</v>
      </c>
      <c r="BM6" s="231">
        <v>756</v>
      </c>
      <c r="BN6" s="231">
        <v>755</v>
      </c>
      <c r="BO6" s="175">
        <v>754</v>
      </c>
    </row>
    <row r="7" spans="1:67" ht="14.4" x14ac:dyDescent="0.3">
      <c r="A7" s="65">
        <v>2</v>
      </c>
      <c r="B7" s="67" t="s">
        <v>66</v>
      </c>
      <c r="C7" s="29" t="s">
        <v>8</v>
      </c>
      <c r="D7" s="42">
        <f>'4 Utsläpp data'!D7*1000/'6 Intensiteter data'!AJ7</f>
        <v>76.629577415106709</v>
      </c>
      <c r="E7" s="1">
        <f>'4 Utsläpp data'!E7*1000/'6 Intensiteter data'!AK7</f>
        <v>62.439561954925651</v>
      </c>
      <c r="F7" s="1">
        <f>'4 Utsläpp data'!F7*1000/'6 Intensiteter data'!AL7</f>
        <v>60.97759158960843</v>
      </c>
      <c r="G7" s="1">
        <f>'4 Utsläpp data'!G7*1000/'6 Intensiteter data'!AM7</f>
        <v>63.100360412846975</v>
      </c>
      <c r="H7" s="1">
        <f>'4 Utsläpp data'!H7*1000/'6 Intensiteter data'!AN7</f>
        <v>55.901944986079471</v>
      </c>
      <c r="I7" s="1">
        <f>'4 Utsläpp data'!I7*1000/'6 Intensiteter data'!AO7</f>
        <v>41.697374085558444</v>
      </c>
      <c r="J7" s="1">
        <f>'4 Utsläpp data'!J7*1000/'6 Intensiteter data'!AP7</f>
        <v>36.382504383186799</v>
      </c>
      <c r="K7" s="1">
        <f>'4 Utsläpp data'!K7*1000/'6 Intensiteter data'!AQ7</f>
        <v>32.575354008211583</v>
      </c>
      <c r="L7" s="1">
        <f>'4 Utsläpp data'!L7*1000/'6 Intensiteter data'!AR7</f>
        <v>28.530627801795667</v>
      </c>
      <c r="M7" s="1">
        <f>'4 Utsläpp data'!M7*1000/'6 Intensiteter data'!AS7</f>
        <v>26.868630881526865</v>
      </c>
      <c r="N7" s="1">
        <f>'4 Utsläpp data'!N7*1000/'6 Intensiteter data'!AT7</f>
        <v>28.106908826823251</v>
      </c>
      <c r="O7" s="1">
        <f>'4 Utsläpp data'!O7*1000/'6 Intensiteter data'!AU7</f>
        <v>29.55657844448621</v>
      </c>
      <c r="P7" s="1">
        <f>'4 Utsläpp data'!P7*1000/'6 Intensiteter data'!AV7</f>
        <v>27.989511040007201</v>
      </c>
      <c r="Q7" s="1">
        <f>'4 Utsläpp data'!Q7*1000/'6 Intensiteter data'!AW7</f>
        <v>26.926471847466871</v>
      </c>
      <c r="R7" s="1">
        <f>'4 Utsläpp data'!R7*1000/'6 Intensiteter data'!AX7</f>
        <v>23.573528339156159</v>
      </c>
      <c r="S7" s="244">
        <f>'4 Utsläpp data'!S7*1000/'6 Intensiteter data'!AY7</f>
        <v>25.714596199516105</v>
      </c>
      <c r="T7" s="1">
        <f>'4 Utsläpp data'!D7*1000/('6 Intensiteter data'!AZ7*100)</f>
        <v>22.775430109357515</v>
      </c>
      <c r="U7" s="1">
        <f>'4 Utsläpp data'!E7*1000/('6 Intensiteter data'!BA7*100)</f>
        <v>22.662395850552738</v>
      </c>
      <c r="V7" s="1">
        <f>'4 Utsläpp data'!F7*1000/('6 Intensiteter data'!BB7*100)</f>
        <v>22.026461139757444</v>
      </c>
      <c r="W7" s="1">
        <f>'4 Utsläpp data'!G7*1000/('6 Intensiteter data'!BC7*100)</f>
        <v>20.347401375314522</v>
      </c>
      <c r="X7" s="1">
        <f>'4 Utsläpp data'!H7*1000/('6 Intensiteter data'!BD7*100)</f>
        <v>18.018927640975615</v>
      </c>
      <c r="Y7" s="1">
        <f>'4 Utsläpp data'!I7*1000/('6 Intensiteter data'!BE7*100)</f>
        <v>16.88047472866149</v>
      </c>
      <c r="Z7" s="1">
        <f>'4 Utsläpp data'!J7*1000/('6 Intensiteter data'!BF7*100)</f>
        <v>16.051030949294017</v>
      </c>
      <c r="AA7" s="1">
        <f>'4 Utsläpp data'!K7*1000/('6 Intensiteter data'!BG7*100)</f>
        <v>15.987328852764916</v>
      </c>
      <c r="AB7" s="1">
        <f>'4 Utsläpp data'!L7*1000/('6 Intensiteter data'!BH7*100)</f>
        <v>15.458741792099758</v>
      </c>
      <c r="AC7" s="1">
        <f>'4 Utsläpp data'!M7*1000/('6 Intensiteter data'!BI7*100)</f>
        <v>14.504803322539759</v>
      </c>
      <c r="AD7" s="1">
        <f>'4 Utsläpp data'!N7*1000/('6 Intensiteter data'!BJ7*100)</f>
        <v>13.776379202063724</v>
      </c>
      <c r="AE7" s="1">
        <f>'4 Utsläpp data'!O7*1000/('6 Intensiteter data'!BK7*100)</f>
        <v>13.371855413491117</v>
      </c>
      <c r="AF7" s="1">
        <f>'4 Utsläpp data'!P7*1000/('6 Intensiteter data'!BL7*100)</f>
        <v>12.597570435355124</v>
      </c>
      <c r="AG7" s="1">
        <f>'4 Utsläpp data'!Q7*1000/('6 Intensiteter data'!BM7*100)</f>
        <v>12.605921820084204</v>
      </c>
      <c r="AH7" s="1">
        <f>'4 Utsläpp data'!R7*1000/('6 Intensiteter data'!BN7*100)</f>
        <v>10.760237159384433</v>
      </c>
      <c r="AI7" s="244">
        <f>'4 Utsläpp data'!S7*1000/('6 Intensiteter data'!BO7*100)</f>
        <v>10.853806502659832</v>
      </c>
      <c r="AJ7" s="222">
        <v>13018</v>
      </c>
      <c r="AK7" s="222">
        <v>15752</v>
      </c>
      <c r="AL7" s="222">
        <v>16255</v>
      </c>
      <c r="AM7" s="222">
        <v>16510</v>
      </c>
      <c r="AN7" s="222">
        <v>18115</v>
      </c>
      <c r="AO7" s="222">
        <v>23035</v>
      </c>
      <c r="AP7" s="222">
        <v>25544</v>
      </c>
      <c r="AQ7" s="222">
        <v>28318</v>
      </c>
      <c r="AR7" s="222">
        <v>29909</v>
      </c>
      <c r="AS7" s="222">
        <v>30663</v>
      </c>
      <c r="AT7" s="222">
        <v>27595</v>
      </c>
      <c r="AU7" s="222">
        <v>26783</v>
      </c>
      <c r="AV7" s="222">
        <v>27500</v>
      </c>
      <c r="AW7" s="221">
        <v>28511</v>
      </c>
      <c r="AX7" s="221">
        <v>27935</v>
      </c>
      <c r="AY7" s="221">
        <v>26085</v>
      </c>
      <c r="AZ7" s="240">
        <v>438</v>
      </c>
      <c r="BA7" s="222">
        <v>434</v>
      </c>
      <c r="BB7" s="222">
        <v>450</v>
      </c>
      <c r="BC7" s="222">
        <v>512</v>
      </c>
      <c r="BD7" s="222">
        <v>562</v>
      </c>
      <c r="BE7" s="222">
        <v>569</v>
      </c>
      <c r="BF7" s="222">
        <v>579</v>
      </c>
      <c r="BG7" s="222">
        <v>577</v>
      </c>
      <c r="BH7" s="222">
        <v>552</v>
      </c>
      <c r="BI7" s="222">
        <v>568</v>
      </c>
      <c r="BJ7" s="222">
        <v>563</v>
      </c>
      <c r="BK7" s="222">
        <v>592</v>
      </c>
      <c r="BL7" s="222">
        <v>611</v>
      </c>
      <c r="BM7" s="231">
        <v>609</v>
      </c>
      <c r="BN7" s="231">
        <v>612</v>
      </c>
      <c r="BO7" s="175">
        <v>618</v>
      </c>
    </row>
    <row r="8" spans="1:67" ht="14.4" x14ac:dyDescent="0.3">
      <c r="A8" s="65">
        <v>3</v>
      </c>
      <c r="B8" s="67" t="s">
        <v>66</v>
      </c>
      <c r="C8" s="29" t="s">
        <v>9</v>
      </c>
      <c r="D8" s="42">
        <f>'4 Utsläpp data'!D8*1000/'6 Intensiteter data'!AJ8</f>
        <v>107.6663554208767</v>
      </c>
      <c r="E8" s="1">
        <f>'4 Utsläpp data'!E8*1000/'6 Intensiteter data'!AK8</f>
        <v>100.78700057547776</v>
      </c>
      <c r="F8" s="1">
        <f>'4 Utsläpp data'!F8*1000/'6 Intensiteter data'!AL8</f>
        <v>71.48436113511292</v>
      </c>
      <c r="G8" s="1">
        <f>'4 Utsläpp data'!G8*1000/'6 Intensiteter data'!AM8</f>
        <v>67.482833272815938</v>
      </c>
      <c r="H8" s="1">
        <f>'4 Utsläpp data'!H8*1000/'6 Intensiteter data'!AN8</f>
        <v>73.414295481988489</v>
      </c>
      <c r="I8" s="1">
        <f>'4 Utsläpp data'!I8*1000/'6 Intensiteter data'!AO8</f>
        <v>76.749110282921876</v>
      </c>
      <c r="J8" s="1">
        <f>'4 Utsläpp data'!J8*1000/'6 Intensiteter data'!AP8</f>
        <v>70.299065742345505</v>
      </c>
      <c r="K8" s="1">
        <f>'4 Utsläpp data'!K8*1000/'6 Intensiteter data'!AQ8</f>
        <v>57.217197495866927</v>
      </c>
      <c r="L8" s="1">
        <f>'4 Utsläpp data'!L8*1000/'6 Intensiteter data'!AR8</f>
        <v>56.410245507148396</v>
      </c>
      <c r="M8" s="1">
        <f>'4 Utsläpp data'!M8*1000/'6 Intensiteter data'!AS8</f>
        <v>51.409340387456098</v>
      </c>
      <c r="N8" s="1">
        <f>'4 Utsläpp data'!N8*1000/'6 Intensiteter data'!AT8</f>
        <v>43.164041343168037</v>
      </c>
      <c r="O8" s="1">
        <f>'4 Utsläpp data'!O8*1000/'6 Intensiteter data'!AU8</f>
        <v>47.664361338697823</v>
      </c>
      <c r="P8" s="1">
        <f>'4 Utsläpp data'!P8*1000/'6 Intensiteter data'!AV8</f>
        <v>52.362109494171257</v>
      </c>
      <c r="Q8" s="1">
        <f>'4 Utsläpp data'!Q8*1000/'6 Intensiteter data'!AW8</f>
        <v>64.973271550582169</v>
      </c>
      <c r="R8" s="1">
        <f>'4 Utsläpp data'!R8*1000/'6 Intensiteter data'!AX8</f>
        <v>56.573163527817719</v>
      </c>
      <c r="S8" s="244">
        <f>'4 Utsläpp data'!S8*1000/'6 Intensiteter data'!AY8</f>
        <v>181.60247203177286</v>
      </c>
      <c r="T8" s="1">
        <f>'4 Utsläpp data'!D8*1000/('6 Intensiteter data'!AZ8*100)</f>
        <v>80.426767499394884</v>
      </c>
      <c r="U8" s="1">
        <f>'4 Utsläpp data'!E8*1000/('6 Intensiteter data'!BA8*100)</f>
        <v>66.471426570017485</v>
      </c>
      <c r="V8" s="1">
        <f>'4 Utsläpp data'!F8*1000/('6 Intensiteter data'!BB8*100)</f>
        <v>59.229899226236419</v>
      </c>
      <c r="W8" s="1">
        <f>'4 Utsläpp data'!G8*1000/('6 Intensiteter data'!BC8*100)</f>
        <v>54.458646451162465</v>
      </c>
      <c r="X8" s="1">
        <f>'4 Utsläpp data'!H8*1000/('6 Intensiteter data'!BD8*100)</f>
        <v>53.445607110887622</v>
      </c>
      <c r="Y8" s="1">
        <f>'4 Utsläpp data'!I8*1000/('6 Intensiteter data'!BE8*100)</f>
        <v>54.774628180864248</v>
      </c>
      <c r="Z8" s="1">
        <f>'4 Utsläpp data'!J8*1000/('6 Intensiteter data'!BF8*100)</f>
        <v>52.428303240475572</v>
      </c>
      <c r="AA8" s="1">
        <f>'4 Utsläpp data'!K8*1000/('6 Intensiteter data'!BG8*100)</f>
        <v>52.766971023966164</v>
      </c>
      <c r="AB8" s="1">
        <f>'4 Utsläpp data'!L8*1000/('6 Intensiteter data'!BH8*100)</f>
        <v>52.030155856005109</v>
      </c>
      <c r="AC8" s="1">
        <f>'4 Utsläpp data'!M8*1000/('6 Intensiteter data'!BI8*100)</f>
        <v>50.027714364543215</v>
      </c>
      <c r="AD8" s="1">
        <f>'4 Utsläpp data'!N8*1000/('6 Intensiteter data'!BJ8*100)</f>
        <v>45.133400729450074</v>
      </c>
      <c r="AE8" s="1">
        <f>'4 Utsläpp data'!O8*1000/('6 Intensiteter data'!BK8*100)</f>
        <v>41.021140977116808</v>
      </c>
      <c r="AF8" s="1">
        <f>'4 Utsläpp data'!P8*1000/('6 Intensiteter data'!BL8*100)</f>
        <v>40.528272748488554</v>
      </c>
      <c r="AG8" s="1">
        <f>'4 Utsläpp data'!Q8*1000/('6 Intensiteter data'!BM8*100)</f>
        <v>38.9839629303493</v>
      </c>
      <c r="AH8" s="1">
        <f>'4 Utsläpp data'!R8*1000/('6 Intensiteter data'!BN8*100)</f>
        <v>38.646542334940484</v>
      </c>
      <c r="AI8" s="244">
        <f>'4 Utsläpp data'!S8*1000/('6 Intensiteter data'!BO8*100)</f>
        <v>41.898284618759028</v>
      </c>
      <c r="AJ8" s="222">
        <v>1494</v>
      </c>
      <c r="AK8" s="222">
        <v>1385</v>
      </c>
      <c r="AL8" s="222">
        <v>1740</v>
      </c>
      <c r="AM8" s="222">
        <v>1614</v>
      </c>
      <c r="AN8" s="222">
        <v>1456</v>
      </c>
      <c r="AO8" s="222">
        <v>1356</v>
      </c>
      <c r="AP8" s="222">
        <v>1417</v>
      </c>
      <c r="AQ8" s="222">
        <v>1660</v>
      </c>
      <c r="AR8" s="222">
        <v>1568</v>
      </c>
      <c r="AS8" s="222">
        <v>1557</v>
      </c>
      <c r="AT8" s="222">
        <v>1673</v>
      </c>
      <c r="AU8" s="222">
        <v>1377</v>
      </c>
      <c r="AV8" s="222">
        <v>1161</v>
      </c>
      <c r="AW8" s="221">
        <v>960</v>
      </c>
      <c r="AX8" s="221">
        <v>1093</v>
      </c>
      <c r="AY8" s="221">
        <v>323</v>
      </c>
      <c r="AZ8" s="240">
        <v>20</v>
      </c>
      <c r="BA8" s="222">
        <v>21</v>
      </c>
      <c r="BB8" s="222">
        <v>21</v>
      </c>
      <c r="BC8" s="222">
        <v>20</v>
      </c>
      <c r="BD8" s="222">
        <v>20</v>
      </c>
      <c r="BE8" s="222">
        <v>19</v>
      </c>
      <c r="BF8" s="222">
        <v>19</v>
      </c>
      <c r="BG8" s="222">
        <v>18</v>
      </c>
      <c r="BH8" s="222">
        <v>17</v>
      </c>
      <c r="BI8" s="222">
        <v>16</v>
      </c>
      <c r="BJ8" s="222">
        <v>16</v>
      </c>
      <c r="BK8" s="222">
        <v>16</v>
      </c>
      <c r="BL8" s="222">
        <v>15</v>
      </c>
      <c r="BM8" s="231">
        <v>16</v>
      </c>
      <c r="BN8" s="231">
        <v>16</v>
      </c>
      <c r="BO8" s="175">
        <v>14</v>
      </c>
    </row>
    <row r="9" spans="1:67" ht="14.4" x14ac:dyDescent="0.3">
      <c r="A9" s="65">
        <v>4</v>
      </c>
      <c r="B9" s="67" t="s">
        <v>67</v>
      </c>
      <c r="C9" s="29" t="s">
        <v>10</v>
      </c>
      <c r="D9" s="42">
        <f>'4 Utsläpp data'!D9*1000/'6 Intensiteter data'!AJ9</f>
        <v>25.093141295135499</v>
      </c>
      <c r="E9" s="1">
        <f>'4 Utsläpp data'!E9*1000/'6 Intensiteter data'!AK9</f>
        <v>23.750397428361104</v>
      </c>
      <c r="F9" s="1">
        <f>'4 Utsläpp data'!F9*1000/'6 Intensiteter data'!AL9</f>
        <v>27.230066442440474</v>
      </c>
      <c r="G9" s="1">
        <f>'4 Utsläpp data'!G9*1000/'6 Intensiteter data'!AM9</f>
        <v>28.536583462163495</v>
      </c>
      <c r="H9" s="1">
        <f>'4 Utsläpp data'!H9*1000/'6 Intensiteter data'!AN9</f>
        <v>30.743230432356803</v>
      </c>
      <c r="I9" s="1">
        <f>'4 Utsläpp data'!I9*1000/'6 Intensiteter data'!AO9</f>
        <v>33.05757222587166</v>
      </c>
      <c r="J9" s="1">
        <f>'4 Utsläpp data'!J9*1000/'6 Intensiteter data'!AP9</f>
        <v>38.037731072987825</v>
      </c>
      <c r="K9" s="1">
        <f>'4 Utsläpp data'!K9*1000/'6 Intensiteter data'!AQ9</f>
        <v>35.664890478823366</v>
      </c>
      <c r="L9" s="1">
        <f>'4 Utsläpp data'!L9*1000/'6 Intensiteter data'!AR9</f>
        <v>34.381298813561749</v>
      </c>
      <c r="M9" s="1">
        <f>'4 Utsläpp data'!M9*1000/'6 Intensiteter data'!AS9</f>
        <v>31.160338019179765</v>
      </c>
      <c r="N9" s="1">
        <f>'4 Utsläpp data'!N9*1000/'6 Intensiteter data'!AT9</f>
        <v>28.652431758412497</v>
      </c>
      <c r="O9" s="1">
        <f>'4 Utsläpp data'!O9*1000/'6 Intensiteter data'!AU9</f>
        <v>29.250364667812448</v>
      </c>
      <c r="P9" s="1">
        <f>'4 Utsläpp data'!P9*1000/'6 Intensiteter data'!AV9</f>
        <v>29.013769900022517</v>
      </c>
      <c r="Q9" s="1">
        <f>'4 Utsläpp data'!Q9*1000/'6 Intensiteter data'!AW9</f>
        <v>27.231854713751556</v>
      </c>
      <c r="R9" s="1">
        <f>'4 Utsläpp data'!R9*1000/'6 Intensiteter data'!AX9</f>
        <v>30.868585964062763</v>
      </c>
      <c r="S9" s="244">
        <f>'4 Utsläpp data'!S9*1000/'6 Intensiteter data'!AY9</f>
        <v>32.13024185731058</v>
      </c>
      <c r="T9" s="1">
        <f>'4 Utsläpp data'!D9*1000/('6 Intensiteter data'!AZ9*100)</f>
        <v>84.689351871082309</v>
      </c>
      <c r="U9" s="1">
        <f>'4 Utsläpp data'!E9*1000/('6 Intensiteter data'!BA9*100)</f>
        <v>76.792951685034225</v>
      </c>
      <c r="V9" s="1">
        <f>'4 Utsläpp data'!F9*1000/('6 Intensiteter data'!BB9*100)</f>
        <v>100.22211613684142</v>
      </c>
      <c r="W9" s="1">
        <f>'4 Utsläpp data'!G9*1000/('6 Intensiteter data'!BC9*100)</f>
        <v>95.569938549735937</v>
      </c>
      <c r="X9" s="1">
        <f>'4 Utsläpp data'!H9*1000/('6 Intensiteter data'!BD9*100)</f>
        <v>94.903711860718118</v>
      </c>
      <c r="Y9" s="1">
        <f>'4 Utsläpp data'!I9*1000/('6 Intensiteter data'!BE9*100)</f>
        <v>89.178644589530748</v>
      </c>
      <c r="Z9" s="1">
        <f>'4 Utsläpp data'!J9*1000/('6 Intensiteter data'!BF9*100)</f>
        <v>93.823867464631761</v>
      </c>
      <c r="AA9" s="1">
        <f>'4 Utsläpp data'!K9*1000/('6 Intensiteter data'!BG9*100)</f>
        <v>99.102376317607892</v>
      </c>
      <c r="AB9" s="1">
        <f>'4 Utsläpp data'!L9*1000/('6 Intensiteter data'!BH9*100)</f>
        <v>100.42702641487445</v>
      </c>
      <c r="AC9" s="1">
        <f>'4 Utsläpp data'!M9*1000/('6 Intensiteter data'!BI9*100)</f>
        <v>101.66737677409989</v>
      </c>
      <c r="AD9" s="1">
        <f>'4 Utsläpp data'!N9*1000/('6 Intensiteter data'!BJ9*100)</f>
        <v>92.257845633780079</v>
      </c>
      <c r="AE9" s="1">
        <f>'4 Utsläpp data'!O9*1000/('6 Intensiteter data'!BK9*100)</f>
        <v>92.964896117937116</v>
      </c>
      <c r="AF9" s="1">
        <f>'4 Utsläpp data'!P9*1000/('6 Intensiteter data'!BL9*100)</f>
        <v>90.032629376759871</v>
      </c>
      <c r="AG9" s="1">
        <f>'4 Utsläpp data'!Q9*1000/('6 Intensiteter data'!BM9*100)</f>
        <v>84.877800877804489</v>
      </c>
      <c r="AH9" s="1">
        <f>'4 Utsläpp data'!R9*1000/('6 Intensiteter data'!BN9*100)</f>
        <v>77.584007694536439</v>
      </c>
      <c r="AI9" s="244">
        <f>'4 Utsläpp data'!S9*1000/('6 Intensiteter data'!BO9*100)</f>
        <v>74.173258332080309</v>
      </c>
      <c r="AJ9" s="222">
        <v>31050</v>
      </c>
      <c r="AK9" s="222">
        <v>27160</v>
      </c>
      <c r="AL9" s="222">
        <v>32389</v>
      </c>
      <c r="AM9" s="222">
        <v>31146</v>
      </c>
      <c r="AN9" s="222">
        <v>29635</v>
      </c>
      <c r="AO9" s="222">
        <v>26707</v>
      </c>
      <c r="AP9" s="222">
        <v>24666</v>
      </c>
      <c r="AQ9" s="222">
        <v>25842</v>
      </c>
      <c r="AR9" s="222">
        <v>26873</v>
      </c>
      <c r="AS9" s="222">
        <v>30017</v>
      </c>
      <c r="AT9" s="222">
        <v>30911</v>
      </c>
      <c r="AU9" s="222">
        <v>30829</v>
      </c>
      <c r="AV9" s="222">
        <v>31031</v>
      </c>
      <c r="AW9" s="221">
        <v>32727</v>
      </c>
      <c r="AX9" s="221">
        <v>26893</v>
      </c>
      <c r="AY9" s="221">
        <v>24932</v>
      </c>
      <c r="AZ9" s="240">
        <v>92</v>
      </c>
      <c r="BA9" s="222">
        <v>84</v>
      </c>
      <c r="BB9" s="222">
        <v>88</v>
      </c>
      <c r="BC9" s="222">
        <v>93</v>
      </c>
      <c r="BD9" s="222">
        <v>96</v>
      </c>
      <c r="BE9" s="222">
        <v>99</v>
      </c>
      <c r="BF9" s="222">
        <v>100</v>
      </c>
      <c r="BG9" s="222">
        <v>93</v>
      </c>
      <c r="BH9" s="222">
        <v>92</v>
      </c>
      <c r="BI9" s="222">
        <v>92</v>
      </c>
      <c r="BJ9" s="222">
        <v>96</v>
      </c>
      <c r="BK9" s="222">
        <v>97</v>
      </c>
      <c r="BL9" s="222">
        <v>100</v>
      </c>
      <c r="BM9" s="231">
        <v>105</v>
      </c>
      <c r="BN9" s="231">
        <v>107</v>
      </c>
      <c r="BO9" s="175">
        <v>108</v>
      </c>
    </row>
    <row r="10" spans="1:67" ht="14.4" x14ac:dyDescent="0.3">
      <c r="A10" s="65">
        <v>5</v>
      </c>
      <c r="B10" s="67" t="s">
        <v>6</v>
      </c>
      <c r="C10" s="29" t="s">
        <v>11</v>
      </c>
      <c r="D10" s="42">
        <f>'4 Utsläpp data'!D10*1000/'6 Intensiteter data'!AJ10</f>
        <v>17.240966399284236</v>
      </c>
      <c r="E10" s="1">
        <f>'4 Utsläpp data'!E10*1000/'6 Intensiteter data'!AK10</f>
        <v>17.87268900063636</v>
      </c>
      <c r="F10" s="1">
        <f>'4 Utsläpp data'!F10*1000/'6 Intensiteter data'!AL10</f>
        <v>14.730667253760384</v>
      </c>
      <c r="G10" s="1">
        <f>'4 Utsläpp data'!G10*1000/'6 Intensiteter data'!AM10</f>
        <v>15.1732411686187</v>
      </c>
      <c r="H10" s="1">
        <f>'4 Utsläpp data'!H10*1000/'6 Intensiteter data'!AN10</f>
        <v>16.556028206420155</v>
      </c>
      <c r="I10" s="1">
        <f>'4 Utsläpp data'!I10*1000/'6 Intensiteter data'!AO10</f>
        <v>15.94612557131998</v>
      </c>
      <c r="J10" s="1">
        <f>'4 Utsläpp data'!J10*1000/'6 Intensiteter data'!AP10</f>
        <v>15.518179828192755</v>
      </c>
      <c r="K10" s="1">
        <f>'4 Utsläpp data'!K10*1000/'6 Intensiteter data'!AQ10</f>
        <v>13.969639715635608</v>
      </c>
      <c r="L10" s="1">
        <f>'4 Utsläpp data'!L10*1000/'6 Intensiteter data'!AR10</f>
        <v>13.940538859876304</v>
      </c>
      <c r="M10" s="1">
        <f>'4 Utsläpp data'!M10*1000/'6 Intensiteter data'!AS10</f>
        <v>13.443744110620722</v>
      </c>
      <c r="N10" s="1">
        <f>'4 Utsläpp data'!N10*1000/'6 Intensiteter data'!AT10</f>
        <v>12.278798530989837</v>
      </c>
      <c r="O10" s="1">
        <f>'4 Utsläpp data'!O10*1000/'6 Intensiteter data'!AU10</f>
        <v>12.987914528607597</v>
      </c>
      <c r="P10" s="1">
        <f>'4 Utsläpp data'!P10*1000/'6 Intensiteter data'!AV10</f>
        <v>12.389171005565315</v>
      </c>
      <c r="Q10" s="1">
        <f>'4 Utsläpp data'!Q10*1000/'6 Intensiteter data'!AW10</f>
        <v>10.160954754541924</v>
      </c>
      <c r="R10" s="1">
        <f>'4 Utsläpp data'!R10*1000/'6 Intensiteter data'!AX10</f>
        <v>10.149495503111615</v>
      </c>
      <c r="S10" s="244">
        <f>'4 Utsläpp data'!S10*1000/'6 Intensiteter data'!AY10</f>
        <v>10.203335461295941</v>
      </c>
      <c r="T10" s="1">
        <f>'4 Utsläpp data'!D10*1000/('6 Intensiteter data'!AZ10*100)</f>
        <v>14.46181291210665</v>
      </c>
      <c r="U10" s="1">
        <f>'4 Utsläpp data'!E10*1000/('6 Intensiteter data'!BA10*100)</f>
        <v>14.979696407733355</v>
      </c>
      <c r="V10" s="1">
        <f>'4 Utsläpp data'!F10*1000/('6 Intensiteter data'!BB10*100)</f>
        <v>14.745871495765112</v>
      </c>
      <c r="W10" s="1">
        <f>'4 Utsläpp data'!G10*1000/('6 Intensiteter data'!BC10*100)</f>
        <v>14.636123887861995</v>
      </c>
      <c r="X10" s="1">
        <f>'4 Utsläpp data'!H10*1000/('6 Intensiteter data'!BD10*100)</f>
        <v>14.323515841256478</v>
      </c>
      <c r="Y10" s="1">
        <f>'4 Utsläpp data'!I10*1000/('6 Intensiteter data'!BE10*100)</f>
        <v>13.740980559355265</v>
      </c>
      <c r="Z10" s="1">
        <f>'4 Utsläpp data'!J10*1000/('6 Intensiteter data'!BF10*100)</f>
        <v>13.335379159489746</v>
      </c>
      <c r="AA10" s="1">
        <f>'4 Utsläpp data'!K10*1000/('6 Intensiteter data'!BG10*100)</f>
        <v>12.088667400740301</v>
      </c>
      <c r="AB10" s="1">
        <f>'4 Utsläpp data'!L10*1000/('6 Intensiteter data'!BH10*100)</f>
        <v>12.758138720404709</v>
      </c>
      <c r="AC10" s="1">
        <f>'4 Utsläpp data'!M10*1000/('6 Intensiteter data'!BI10*100)</f>
        <v>11.87530729771497</v>
      </c>
      <c r="AD10" s="1">
        <f>'4 Utsläpp data'!N10*1000/('6 Intensiteter data'!BJ10*100)</f>
        <v>11.160946753313352</v>
      </c>
      <c r="AE10" s="1">
        <f>'4 Utsläpp data'!O10*1000/('6 Intensiteter data'!BK10*100)</f>
        <v>10.996808808227113</v>
      </c>
      <c r="AF10" s="1">
        <f>'4 Utsläpp data'!P10*1000/('6 Intensiteter data'!BL10*100)</f>
        <v>11.214526885180767</v>
      </c>
      <c r="AG10" s="1">
        <f>'4 Utsläpp data'!Q10*1000/('6 Intensiteter data'!BM10*100)</f>
        <v>10.15316650045199</v>
      </c>
      <c r="AH10" s="1">
        <f>'4 Utsläpp data'!R10*1000/('6 Intensiteter data'!BN10*100)</f>
        <v>9.6466503223960487</v>
      </c>
      <c r="AI10" s="244">
        <f>'4 Utsläpp data'!S10*1000/('6 Intensiteter data'!BO10*100)</f>
        <v>9.0334733884061169</v>
      </c>
      <c r="AJ10" s="222">
        <v>51251</v>
      </c>
      <c r="AK10" s="222">
        <v>50288</v>
      </c>
      <c r="AL10" s="222">
        <v>59161</v>
      </c>
      <c r="AM10" s="222">
        <v>56815</v>
      </c>
      <c r="AN10" s="222">
        <v>50525</v>
      </c>
      <c r="AO10" s="222">
        <v>49807</v>
      </c>
      <c r="AP10" s="222">
        <v>49412</v>
      </c>
      <c r="AQ10" s="222">
        <v>50277</v>
      </c>
      <c r="AR10" s="222">
        <v>52623</v>
      </c>
      <c r="AS10" s="222">
        <v>51410</v>
      </c>
      <c r="AT10" s="222">
        <v>53356</v>
      </c>
      <c r="AU10" s="222">
        <v>48939</v>
      </c>
      <c r="AV10" s="222">
        <v>50600</v>
      </c>
      <c r="AW10" s="221">
        <v>56057</v>
      </c>
      <c r="AX10" s="221">
        <v>54176</v>
      </c>
      <c r="AY10" s="221">
        <v>50022</v>
      </c>
      <c r="AZ10" s="240">
        <v>611</v>
      </c>
      <c r="BA10" s="222">
        <v>600</v>
      </c>
      <c r="BB10" s="222">
        <v>591</v>
      </c>
      <c r="BC10" s="222">
        <v>589</v>
      </c>
      <c r="BD10" s="222">
        <v>584</v>
      </c>
      <c r="BE10" s="222">
        <v>578</v>
      </c>
      <c r="BF10" s="222">
        <v>575</v>
      </c>
      <c r="BG10" s="222">
        <v>581</v>
      </c>
      <c r="BH10" s="222">
        <v>575</v>
      </c>
      <c r="BI10" s="222">
        <v>582</v>
      </c>
      <c r="BJ10" s="222">
        <v>587</v>
      </c>
      <c r="BK10" s="222">
        <v>578</v>
      </c>
      <c r="BL10" s="222">
        <v>559</v>
      </c>
      <c r="BM10" s="231">
        <v>561</v>
      </c>
      <c r="BN10" s="231">
        <v>570</v>
      </c>
      <c r="BO10" s="175">
        <v>565</v>
      </c>
    </row>
    <row r="11" spans="1:67" ht="14.4" x14ac:dyDescent="0.3">
      <c r="A11" s="65">
        <v>6</v>
      </c>
      <c r="B11" s="67" t="s">
        <v>6</v>
      </c>
      <c r="C11" s="29" t="s">
        <v>12</v>
      </c>
      <c r="D11" s="42">
        <f>'4 Utsläpp data'!D11*1000/'6 Intensiteter data'!AJ11</f>
        <v>9.2754451003957517</v>
      </c>
      <c r="E11" s="1">
        <f>'4 Utsläpp data'!E11*1000/'6 Intensiteter data'!AK11</f>
        <v>10.384518192045986</v>
      </c>
      <c r="F11" s="1">
        <f>'4 Utsläpp data'!F11*1000/'6 Intensiteter data'!AL11</f>
        <v>9.859643193776451</v>
      </c>
      <c r="G11" s="1">
        <f>'4 Utsläpp data'!G11*1000/'6 Intensiteter data'!AM11</f>
        <v>9.0463582573764452</v>
      </c>
      <c r="H11" s="1">
        <f>'4 Utsläpp data'!H11*1000/'6 Intensiteter data'!AN11</f>
        <v>8.9996821698192146</v>
      </c>
      <c r="I11" s="1">
        <f>'4 Utsläpp data'!I11*1000/'6 Intensiteter data'!AO11</f>
        <v>8.3859510310586938</v>
      </c>
      <c r="J11" s="1">
        <f>'4 Utsläpp data'!J11*1000/'6 Intensiteter data'!AP11</f>
        <v>7.4244769576298584</v>
      </c>
      <c r="K11" s="1">
        <f>'4 Utsläpp data'!K11*1000/'6 Intensiteter data'!AQ11</f>
        <v>6.0367979238981535</v>
      </c>
      <c r="L11" s="1">
        <f>'4 Utsläpp data'!L11*1000/'6 Intensiteter data'!AR11</f>
        <v>5.8763169203997938</v>
      </c>
      <c r="M11" s="1">
        <f>'4 Utsläpp data'!M11*1000/'6 Intensiteter data'!AS11</f>
        <v>5.0858354186967603</v>
      </c>
      <c r="N11" s="1">
        <f>'4 Utsläpp data'!N11*1000/'6 Intensiteter data'!AT11</f>
        <v>4.4799657607413819</v>
      </c>
      <c r="O11" s="1">
        <f>'4 Utsläpp data'!O11*1000/'6 Intensiteter data'!AU11</f>
        <v>4.1302988185214051</v>
      </c>
      <c r="P11" s="1">
        <f>'4 Utsläpp data'!P11*1000/'6 Intensiteter data'!AV11</f>
        <v>3.9739790799914236</v>
      </c>
      <c r="Q11" s="1">
        <f>'4 Utsläpp data'!Q11*1000/'6 Intensiteter data'!AW11</f>
        <v>3.7815601957940124</v>
      </c>
      <c r="R11" s="1">
        <f>'4 Utsläpp data'!R11*1000/'6 Intensiteter data'!AX11</f>
        <v>3.0154591501598871</v>
      </c>
      <c r="S11" s="244">
        <f>'4 Utsläpp data'!S11*1000/'6 Intensiteter data'!AY11</f>
        <v>3.4585039570304095</v>
      </c>
      <c r="T11" s="1">
        <f>'4 Utsläpp data'!D11*1000/('6 Intensiteter data'!AZ11*100)</f>
        <v>5.0538172836735731</v>
      </c>
      <c r="U11" s="1">
        <f>'4 Utsläpp data'!E11*1000/('6 Intensiteter data'!BA11*100)</f>
        <v>5.1197838128076718</v>
      </c>
      <c r="V11" s="1">
        <f>'4 Utsläpp data'!F11*1000/('6 Intensiteter data'!BB11*100)</f>
        <v>5.3116205460940371</v>
      </c>
      <c r="W11" s="1">
        <f>'4 Utsläpp data'!G11*1000/('6 Intensiteter data'!BC11*100)</f>
        <v>5.1225003632394124</v>
      </c>
      <c r="X11" s="1">
        <f>'4 Utsläpp data'!H11*1000/('6 Intensiteter data'!BD11*100)</f>
        <v>5.0452435103817841</v>
      </c>
      <c r="Y11" s="1">
        <f>'4 Utsläpp data'!I11*1000/('6 Intensiteter data'!BE11*100)</f>
        <v>4.6042864470527016</v>
      </c>
      <c r="Z11" s="1">
        <f>'4 Utsläpp data'!J11*1000/('6 Intensiteter data'!BF11*100)</f>
        <v>4.1022471479145217</v>
      </c>
      <c r="AA11" s="1">
        <f>'4 Utsläpp data'!K11*1000/('6 Intensiteter data'!BG11*100)</f>
        <v>3.6772297477177145</v>
      </c>
      <c r="AB11" s="1">
        <f>'4 Utsläpp data'!L11*1000/('6 Intensiteter data'!BH11*100)</f>
        <v>3.6128191496685824</v>
      </c>
      <c r="AC11" s="1">
        <f>'4 Utsläpp data'!M11*1000/('6 Intensiteter data'!BI11*100)</f>
        <v>3.2260521458350557</v>
      </c>
      <c r="AD11" s="1">
        <f>'4 Utsläpp data'!N11*1000/('6 Intensiteter data'!BJ11*100)</f>
        <v>2.673046237242358</v>
      </c>
      <c r="AE11" s="1">
        <f>'4 Utsläpp data'!O11*1000/('6 Intensiteter data'!BK11*100)</f>
        <v>2.5717645428236446</v>
      </c>
      <c r="AF11" s="1">
        <f>'4 Utsläpp data'!P11*1000/('6 Intensiteter data'!BL11*100)</f>
        <v>2.4315453330774188</v>
      </c>
      <c r="AG11" s="1">
        <f>'4 Utsläpp data'!Q11*1000/('6 Intensiteter data'!BM11*100)</f>
        <v>2.3880041614791105</v>
      </c>
      <c r="AH11" s="1">
        <f>'4 Utsläpp data'!R11*1000/('6 Intensiteter data'!BN11*100)</f>
        <v>2.5087053657044462</v>
      </c>
      <c r="AI11" s="244">
        <f>'4 Utsläpp data'!S11*1000/('6 Intensiteter data'!BO11*100)</f>
        <v>2.5897823709815868</v>
      </c>
      <c r="AJ11" s="222">
        <v>5830</v>
      </c>
      <c r="AK11" s="222">
        <v>4733</v>
      </c>
      <c r="AL11" s="222">
        <v>5064</v>
      </c>
      <c r="AM11" s="222">
        <v>4983</v>
      </c>
      <c r="AN11" s="222">
        <v>4653</v>
      </c>
      <c r="AO11" s="222">
        <v>4612</v>
      </c>
      <c r="AP11" s="222">
        <v>4586</v>
      </c>
      <c r="AQ11" s="222">
        <v>4934</v>
      </c>
      <c r="AR11" s="222">
        <v>4857</v>
      </c>
      <c r="AS11" s="222">
        <v>5138</v>
      </c>
      <c r="AT11" s="222">
        <v>4654</v>
      </c>
      <c r="AU11" s="222">
        <v>4919</v>
      </c>
      <c r="AV11" s="222">
        <v>4589</v>
      </c>
      <c r="AW11" s="221">
        <v>4673</v>
      </c>
      <c r="AX11" s="221">
        <v>6406</v>
      </c>
      <c r="AY11" s="221">
        <v>5691</v>
      </c>
      <c r="AZ11" s="240">
        <v>107</v>
      </c>
      <c r="BA11" s="222">
        <v>96</v>
      </c>
      <c r="BB11" s="222">
        <v>94</v>
      </c>
      <c r="BC11" s="222">
        <v>88</v>
      </c>
      <c r="BD11" s="222">
        <v>83</v>
      </c>
      <c r="BE11" s="222">
        <v>84</v>
      </c>
      <c r="BF11" s="222">
        <v>83</v>
      </c>
      <c r="BG11" s="222">
        <v>81</v>
      </c>
      <c r="BH11" s="222">
        <v>79</v>
      </c>
      <c r="BI11" s="222">
        <v>81</v>
      </c>
      <c r="BJ11" s="222">
        <v>78</v>
      </c>
      <c r="BK11" s="222">
        <v>79</v>
      </c>
      <c r="BL11" s="222">
        <v>75</v>
      </c>
      <c r="BM11" s="231">
        <v>74</v>
      </c>
      <c r="BN11" s="231">
        <v>77</v>
      </c>
      <c r="BO11" s="175">
        <v>76</v>
      </c>
    </row>
    <row r="12" spans="1:67" ht="14.4" x14ac:dyDescent="0.3">
      <c r="A12" s="65">
        <v>7</v>
      </c>
      <c r="B12" s="67" t="s">
        <v>6</v>
      </c>
      <c r="C12" s="29" t="s">
        <v>13</v>
      </c>
      <c r="D12" s="42">
        <f>'4 Utsläpp data'!D12*1000/'6 Intensiteter data'!AJ12</f>
        <v>8.5926548962780167</v>
      </c>
      <c r="E12" s="1">
        <f>'4 Utsläpp data'!E12*1000/'6 Intensiteter data'!AK12</f>
        <v>8.8281711715809887</v>
      </c>
      <c r="F12" s="1">
        <f>'4 Utsläpp data'!F12*1000/'6 Intensiteter data'!AL12</f>
        <v>9.2759311918644887</v>
      </c>
      <c r="G12" s="1">
        <f>'4 Utsläpp data'!G12*1000/'6 Intensiteter data'!AM12</f>
        <v>9.4385235015371602</v>
      </c>
      <c r="H12" s="1">
        <f>'4 Utsläpp data'!H12*1000/'6 Intensiteter data'!AN12</f>
        <v>9.9203187716715071</v>
      </c>
      <c r="I12" s="1">
        <f>'4 Utsläpp data'!I12*1000/'6 Intensiteter data'!AO12</f>
        <v>9.8684169256813714</v>
      </c>
      <c r="J12" s="1">
        <f>'4 Utsläpp data'!J12*1000/'6 Intensiteter data'!AP12</f>
        <v>8.844277726268265</v>
      </c>
      <c r="K12" s="1">
        <f>'4 Utsläpp data'!K12*1000/'6 Intensiteter data'!AQ12</f>
        <v>7.4595053546518546</v>
      </c>
      <c r="L12" s="1">
        <f>'4 Utsläpp data'!L12*1000/'6 Intensiteter data'!AR12</f>
        <v>11.413451772843629</v>
      </c>
      <c r="M12" s="1">
        <f>'4 Utsläpp data'!M12*1000/'6 Intensiteter data'!AS12</f>
        <v>10.853255827898749</v>
      </c>
      <c r="N12" s="1">
        <f>'4 Utsläpp data'!N12*1000/'6 Intensiteter data'!AT12</f>
        <v>11.76695943123279</v>
      </c>
      <c r="O12" s="1">
        <f>'4 Utsläpp data'!O12*1000/'6 Intensiteter data'!AU12</f>
        <v>11.635333640089838</v>
      </c>
      <c r="P12" s="1">
        <f>'4 Utsläpp data'!P12*1000/'6 Intensiteter data'!AV12</f>
        <v>12.406568472003338</v>
      </c>
      <c r="Q12" s="1">
        <f>'4 Utsläpp data'!Q12*1000/'6 Intensiteter data'!AW12</f>
        <v>18.476945399098614</v>
      </c>
      <c r="R12" s="1">
        <f>'4 Utsläpp data'!R12*1000/'6 Intensiteter data'!AX12</f>
        <v>14.744844647977047</v>
      </c>
      <c r="S12" s="244">
        <f>'4 Utsläpp data'!S12*1000/'6 Intensiteter data'!AY12</f>
        <v>12.086513078909633</v>
      </c>
      <c r="T12" s="1">
        <f>'4 Utsläpp data'!D12*1000/('6 Intensiteter data'!AZ12*100)</f>
        <v>6.9584070620432819</v>
      </c>
      <c r="U12" s="1">
        <f>'4 Utsläpp data'!E12*1000/('6 Intensiteter data'!BA12*100)</f>
        <v>7.6347332169042996</v>
      </c>
      <c r="V12" s="1">
        <f>'4 Utsläpp data'!F12*1000/('6 Intensiteter data'!BB12*100)</f>
        <v>7.8511707850165218</v>
      </c>
      <c r="W12" s="1">
        <f>'4 Utsläpp data'!G12*1000/('6 Intensiteter data'!BC12*100)</f>
        <v>7.7556114562167853</v>
      </c>
      <c r="X12" s="1">
        <f>'4 Utsläpp data'!H12*1000/('6 Intensiteter data'!BD12*100)</f>
        <v>7.6295680383175561</v>
      </c>
      <c r="Y12" s="1">
        <f>'4 Utsläpp data'!I12*1000/('6 Intensiteter data'!BE12*100)</f>
        <v>7.4105643351288544</v>
      </c>
      <c r="Z12" s="1">
        <f>'4 Utsläpp data'!J12*1000/('6 Intensiteter data'!BF12*100)</f>
        <v>7.054306085405182</v>
      </c>
      <c r="AA12" s="1">
        <f>'4 Utsläpp data'!K12*1000/('6 Intensiteter data'!BG12*100)</f>
        <v>7.000090548519073</v>
      </c>
      <c r="AB12" s="1">
        <f>'4 Utsläpp data'!L12*1000/('6 Intensiteter data'!BH12*100)</f>
        <v>9.1979656244373711</v>
      </c>
      <c r="AC12" s="1">
        <f>'4 Utsläpp data'!M12*1000/('6 Intensiteter data'!BI12*100)</f>
        <v>9.1558890462064841</v>
      </c>
      <c r="AD12" s="1">
        <f>'4 Utsläpp data'!N12*1000/('6 Intensiteter data'!BJ12*100)</f>
        <v>9.3761772066066147</v>
      </c>
      <c r="AE12" s="1">
        <f>'4 Utsläpp data'!O12*1000/('6 Intensiteter data'!BK12*100)</f>
        <v>9.763578842618152</v>
      </c>
      <c r="AF12" s="1">
        <f>'4 Utsläpp data'!P12*1000/('6 Intensiteter data'!BL12*100)</f>
        <v>9.4509783625969721</v>
      </c>
      <c r="AG12" s="1">
        <f>'4 Utsläpp data'!Q12*1000/('6 Intensiteter data'!BM12*100)</f>
        <v>9.1293919375546277</v>
      </c>
      <c r="AH12" s="1">
        <f>'4 Utsläpp data'!R12*1000/('6 Intensiteter data'!BN12*100)</f>
        <v>8.5146104356408561</v>
      </c>
      <c r="AI12" s="244">
        <f>'4 Utsläpp data'!S12*1000/('6 Intensiteter data'!BO12*100)</f>
        <v>8.3068338170143612</v>
      </c>
      <c r="AJ12" s="222">
        <v>29639</v>
      </c>
      <c r="AK12" s="222">
        <v>28020</v>
      </c>
      <c r="AL12" s="222">
        <v>27762</v>
      </c>
      <c r="AM12" s="222">
        <v>26623</v>
      </c>
      <c r="AN12" s="222">
        <v>23534</v>
      </c>
      <c r="AO12" s="222">
        <v>21627</v>
      </c>
      <c r="AP12" s="222">
        <v>23051</v>
      </c>
      <c r="AQ12" s="222">
        <v>27777</v>
      </c>
      <c r="AR12" s="222">
        <v>24499</v>
      </c>
      <c r="AS12" s="222">
        <v>26658</v>
      </c>
      <c r="AT12" s="222">
        <v>25578</v>
      </c>
      <c r="AU12" s="222">
        <v>26097</v>
      </c>
      <c r="AV12" s="222">
        <v>24072</v>
      </c>
      <c r="AW12" s="221">
        <v>16404</v>
      </c>
      <c r="AX12" s="221">
        <v>19807</v>
      </c>
      <c r="AY12" s="221">
        <v>21993</v>
      </c>
      <c r="AZ12" s="240">
        <v>366</v>
      </c>
      <c r="BA12" s="222">
        <v>324</v>
      </c>
      <c r="BB12" s="222">
        <v>328</v>
      </c>
      <c r="BC12" s="222">
        <v>324</v>
      </c>
      <c r="BD12" s="222">
        <v>306</v>
      </c>
      <c r="BE12" s="222">
        <v>288</v>
      </c>
      <c r="BF12" s="222">
        <v>289</v>
      </c>
      <c r="BG12" s="222">
        <v>296</v>
      </c>
      <c r="BH12" s="222">
        <v>304</v>
      </c>
      <c r="BI12" s="222">
        <v>316</v>
      </c>
      <c r="BJ12" s="222">
        <v>321</v>
      </c>
      <c r="BK12" s="222">
        <v>311</v>
      </c>
      <c r="BL12" s="222">
        <v>316</v>
      </c>
      <c r="BM12" s="231">
        <v>332</v>
      </c>
      <c r="BN12" s="231">
        <v>343</v>
      </c>
      <c r="BO12" s="175">
        <v>320</v>
      </c>
    </row>
    <row r="13" spans="1:67" ht="14.4" x14ac:dyDescent="0.3">
      <c r="A13" s="65">
        <v>8</v>
      </c>
      <c r="B13" s="67" t="s">
        <v>6</v>
      </c>
      <c r="C13" s="29" t="s">
        <v>14</v>
      </c>
      <c r="D13" s="42">
        <f>'4 Utsläpp data'!D13*1000/'6 Intensiteter data'!AJ13</f>
        <v>46.076040267535753</v>
      </c>
      <c r="E13" s="1">
        <f>'4 Utsläpp data'!E13*1000/'6 Intensiteter data'!AK13</f>
        <v>42.555192356831199</v>
      </c>
      <c r="F13" s="1">
        <f>'4 Utsläpp data'!F13*1000/'6 Intensiteter data'!AL13</f>
        <v>37.980176023451889</v>
      </c>
      <c r="G13" s="1">
        <f>'4 Utsläpp data'!G13*1000/'6 Intensiteter data'!AM13</f>
        <v>36.032962862307762</v>
      </c>
      <c r="H13" s="1">
        <f>'4 Utsläpp data'!H13*1000/'6 Intensiteter data'!AN13</f>
        <v>32.901910268641849</v>
      </c>
      <c r="I13" s="1">
        <f>'4 Utsläpp data'!I13*1000/'6 Intensiteter data'!AO13</f>
        <v>27.548295395440658</v>
      </c>
      <c r="J13" s="1">
        <f>'4 Utsläpp data'!J13*1000/'6 Intensiteter data'!AP13</f>
        <v>24.773198821113066</v>
      </c>
      <c r="K13" s="1">
        <f>'4 Utsläpp data'!K13*1000/'6 Intensiteter data'!AQ13</f>
        <v>24.689529451835963</v>
      </c>
      <c r="L13" s="1">
        <f>'4 Utsläpp data'!L13*1000/'6 Intensiteter data'!AR13</f>
        <v>27.200935532823632</v>
      </c>
      <c r="M13" s="1">
        <f>'4 Utsläpp data'!M13*1000/'6 Intensiteter data'!AS13</f>
        <v>25.127065593806627</v>
      </c>
      <c r="N13" s="1">
        <f>'4 Utsläpp data'!N13*1000/'6 Intensiteter data'!AT13</f>
        <v>26.428135185999295</v>
      </c>
      <c r="O13" s="1">
        <f>'4 Utsläpp data'!O13*1000/'6 Intensiteter data'!AU13</f>
        <v>26.257184713067993</v>
      </c>
      <c r="P13" s="1">
        <f>'4 Utsläpp data'!P13*1000/'6 Intensiteter data'!AV13</f>
        <v>24.469524148941595</v>
      </c>
      <c r="Q13" s="1">
        <f>'4 Utsläpp data'!Q13*1000/'6 Intensiteter data'!AW13</f>
        <v>21.481459562208169</v>
      </c>
      <c r="R13" s="1">
        <f>'4 Utsläpp data'!R13*1000/'6 Intensiteter data'!AX13</f>
        <v>19.202892644088191</v>
      </c>
      <c r="S13" s="244">
        <f>'4 Utsläpp data'!S13*1000/'6 Intensiteter data'!AY13</f>
        <v>36.438731823450468</v>
      </c>
      <c r="T13" s="1">
        <f>'4 Utsläpp data'!D13*1000/('6 Intensiteter data'!AZ13*100)</f>
        <v>53.470779986553232</v>
      </c>
      <c r="U13" s="1">
        <f>'4 Utsläpp data'!E13*1000/('6 Intensiteter data'!BA13*100)</f>
        <v>47.34491507103624</v>
      </c>
      <c r="V13" s="1">
        <f>'4 Utsläpp data'!F13*1000/('6 Intensiteter data'!BB13*100)</f>
        <v>52.120207691224572</v>
      </c>
      <c r="W13" s="1">
        <f>'4 Utsläpp data'!G13*1000/('6 Intensiteter data'!BC13*100)</f>
        <v>48.076108933803596</v>
      </c>
      <c r="X13" s="1">
        <f>'4 Utsläpp data'!H13*1000/('6 Intensiteter data'!BD13*100)</f>
        <v>45.359328622159097</v>
      </c>
      <c r="Y13" s="1">
        <f>'4 Utsläpp data'!I13*1000/('6 Intensiteter data'!BE13*100)</f>
        <v>38.990710240577613</v>
      </c>
      <c r="Z13" s="1">
        <f>'4 Utsläpp data'!J13*1000/('6 Intensiteter data'!BF13*100)</f>
        <v>34.624906831171195</v>
      </c>
      <c r="AA13" s="1">
        <f>'4 Utsläpp data'!K13*1000/('6 Intensiteter data'!BG13*100)</f>
        <v>32.826455018489426</v>
      </c>
      <c r="AB13" s="1">
        <f>'4 Utsläpp data'!L13*1000/('6 Intensiteter data'!BH13*100)</f>
        <v>39.012186206409716</v>
      </c>
      <c r="AC13" s="1">
        <f>'4 Utsläpp data'!M13*1000/('6 Intensiteter data'!BI13*100)</f>
        <v>37.849828513337357</v>
      </c>
      <c r="AD13" s="1">
        <f>'4 Utsläpp data'!N13*1000/('6 Intensiteter data'!BJ13*100)</f>
        <v>40.125266495402371</v>
      </c>
      <c r="AE13" s="1">
        <f>'4 Utsläpp data'!O13*1000/('6 Intensiteter data'!BK13*100)</f>
        <v>38.196990245230118</v>
      </c>
      <c r="AF13" s="1">
        <f>'4 Utsläpp data'!P13*1000/('6 Intensiteter data'!BL13*100)</f>
        <v>36.04846699162642</v>
      </c>
      <c r="AG13" s="1">
        <f>'4 Utsläpp data'!Q13*1000/('6 Intensiteter data'!BM13*100)</f>
        <v>37.563116678167937</v>
      </c>
      <c r="AH13" s="1">
        <f>'4 Utsläpp data'!R13*1000/('6 Intensiteter data'!BN13*100)</f>
        <v>33.330833768172212</v>
      </c>
      <c r="AI13" s="244">
        <f>'4 Utsläpp data'!S13*1000/('6 Intensiteter data'!BO13*100)</f>
        <v>38.812454925092389</v>
      </c>
      <c r="AJ13" s="222">
        <v>40269</v>
      </c>
      <c r="AK13" s="222">
        <v>36603</v>
      </c>
      <c r="AL13" s="222">
        <v>42953</v>
      </c>
      <c r="AM13" s="222">
        <v>41361</v>
      </c>
      <c r="AN13" s="222">
        <v>42048</v>
      </c>
      <c r="AO13" s="222">
        <v>41470</v>
      </c>
      <c r="AP13" s="222">
        <v>39694</v>
      </c>
      <c r="AQ13" s="222">
        <v>37095</v>
      </c>
      <c r="AR13" s="222">
        <v>38724</v>
      </c>
      <c r="AS13" s="222">
        <v>41123</v>
      </c>
      <c r="AT13" s="222">
        <v>41449</v>
      </c>
      <c r="AU13" s="222">
        <v>39714</v>
      </c>
      <c r="AV13" s="222">
        <v>40071</v>
      </c>
      <c r="AW13" s="221">
        <v>47213</v>
      </c>
      <c r="AX13" s="221">
        <v>48253</v>
      </c>
      <c r="AY13" s="221">
        <v>29824</v>
      </c>
      <c r="AZ13" s="240">
        <v>347</v>
      </c>
      <c r="BA13" s="222">
        <v>329</v>
      </c>
      <c r="BB13" s="222">
        <v>313</v>
      </c>
      <c r="BC13" s="222">
        <v>310</v>
      </c>
      <c r="BD13" s="222">
        <v>305</v>
      </c>
      <c r="BE13" s="222">
        <v>293</v>
      </c>
      <c r="BF13" s="222">
        <v>284</v>
      </c>
      <c r="BG13" s="222">
        <v>279</v>
      </c>
      <c r="BH13" s="222">
        <v>270</v>
      </c>
      <c r="BI13" s="222">
        <v>273</v>
      </c>
      <c r="BJ13" s="222">
        <v>273</v>
      </c>
      <c r="BK13" s="222">
        <v>273</v>
      </c>
      <c r="BL13" s="222">
        <v>272</v>
      </c>
      <c r="BM13" s="231">
        <v>270</v>
      </c>
      <c r="BN13" s="231">
        <v>278</v>
      </c>
      <c r="BO13" s="175">
        <v>280</v>
      </c>
    </row>
    <row r="14" spans="1:67" ht="14.4" x14ac:dyDescent="0.3">
      <c r="A14" s="65">
        <v>9</v>
      </c>
      <c r="B14" s="67" t="s">
        <v>6</v>
      </c>
      <c r="C14" s="29" t="s">
        <v>15</v>
      </c>
      <c r="D14" s="42">
        <f>'4 Utsläpp data'!D14*1000/'6 Intensiteter data'!AJ14</f>
        <v>3.5837946978283188</v>
      </c>
      <c r="E14" s="1">
        <f>'4 Utsläpp data'!E14*1000/'6 Intensiteter data'!AK14</f>
        <v>3.472940765376328</v>
      </c>
      <c r="F14" s="1">
        <f>'4 Utsläpp data'!F14*1000/'6 Intensiteter data'!AL14</f>
        <v>3.0070258845167066</v>
      </c>
      <c r="G14" s="1">
        <f>'4 Utsläpp data'!G14*1000/'6 Intensiteter data'!AM14</f>
        <v>3.0075331907452609</v>
      </c>
      <c r="H14" s="1">
        <f>'4 Utsläpp data'!H14*1000/'6 Intensiteter data'!AN14</f>
        <v>2.9778035778620353</v>
      </c>
      <c r="I14" s="1">
        <f>'4 Utsläpp data'!I14*1000/'6 Intensiteter data'!AO14</f>
        <v>3.1327596677054519</v>
      </c>
      <c r="J14" s="1">
        <f>'4 Utsläpp data'!J14*1000/'6 Intensiteter data'!AP14</f>
        <v>2.8845248982705916</v>
      </c>
      <c r="K14" s="1">
        <f>'4 Utsläpp data'!K14*1000/'6 Intensiteter data'!AQ14</f>
        <v>2.7062260675026804</v>
      </c>
      <c r="L14" s="1">
        <f>'4 Utsläpp data'!L14*1000/'6 Intensiteter data'!AR14</f>
        <v>2.1323157610512369</v>
      </c>
      <c r="M14" s="1">
        <f>'4 Utsläpp data'!M14*1000/'6 Intensiteter data'!AS14</f>
        <v>2.2253797666006037</v>
      </c>
      <c r="N14" s="1">
        <f>'4 Utsläpp data'!N14*1000/'6 Intensiteter data'!AT14</f>
        <v>1.9304155738861644</v>
      </c>
      <c r="O14" s="1">
        <f>'4 Utsläpp data'!O14*1000/'6 Intensiteter data'!AU14</f>
        <v>2.3553641002598162</v>
      </c>
      <c r="P14" s="1">
        <f>'4 Utsläpp data'!P14*1000/'6 Intensiteter data'!AV14</f>
        <v>1.9879093250484918</v>
      </c>
      <c r="Q14" s="1">
        <f>'4 Utsläpp data'!Q14*1000/'6 Intensiteter data'!AW14</f>
        <v>1.7743684511040243</v>
      </c>
      <c r="R14" s="1">
        <f>'4 Utsläpp data'!R14*1000/'6 Intensiteter data'!AX14</f>
        <v>1.5524130076775187</v>
      </c>
      <c r="S14" s="244">
        <f>'4 Utsläpp data'!S14*1000/'6 Intensiteter data'!AY14</f>
        <v>1.4804277181527767</v>
      </c>
      <c r="T14" s="1">
        <f>'4 Utsläpp data'!D14*1000/('6 Intensiteter data'!AZ14*100)</f>
        <v>1.624592647459419</v>
      </c>
      <c r="U14" s="1">
        <f>'4 Utsläpp data'!E14*1000/('6 Intensiteter data'!BA14*100)</f>
        <v>1.5672609909528838</v>
      </c>
      <c r="V14" s="1">
        <f>'4 Utsläpp data'!F14*1000/('6 Intensiteter data'!BB14*100)</f>
        <v>1.5182811758923702</v>
      </c>
      <c r="W14" s="1">
        <f>'4 Utsläpp data'!G14*1000/('6 Intensiteter data'!BC14*100)</f>
        <v>1.5381652562417794</v>
      </c>
      <c r="X14" s="1">
        <f>'4 Utsläpp data'!H14*1000/('6 Intensiteter data'!BD14*100)</f>
        <v>1.6272703951823402</v>
      </c>
      <c r="Y14" s="1">
        <f>'4 Utsläpp data'!I14*1000/('6 Intensiteter data'!BE14*100)</f>
        <v>1.5081682712329507</v>
      </c>
      <c r="Z14" s="1">
        <f>'4 Utsläpp data'!J14*1000/('6 Intensiteter data'!BF14*100)</f>
        <v>1.453715709760782</v>
      </c>
      <c r="AA14" s="1">
        <f>'4 Utsläpp data'!K14*1000/('6 Intensiteter data'!BG14*100)</f>
        <v>1.3807722560589044</v>
      </c>
      <c r="AB14" s="1">
        <f>'4 Utsläpp data'!L14*1000/('6 Intensiteter data'!BH14*100)</f>
        <v>1.2187408034270717</v>
      </c>
      <c r="AC14" s="1">
        <f>'4 Utsläpp data'!M14*1000/('6 Intensiteter data'!BI14*100)</f>
        <v>1.2732625440455352</v>
      </c>
      <c r="AD14" s="1">
        <f>'4 Utsläpp data'!N14*1000/('6 Intensiteter data'!BJ14*100)</f>
        <v>1.3220690145926806</v>
      </c>
      <c r="AE14" s="1">
        <f>'4 Utsläpp data'!O14*1000/('6 Intensiteter data'!BK14*100)</f>
        <v>1.4624669822522312</v>
      </c>
      <c r="AF14" s="1">
        <f>'4 Utsläpp data'!P14*1000/('6 Intensiteter data'!BL14*100)</f>
        <v>1.3037558123941626</v>
      </c>
      <c r="AG14" s="1">
        <f>'4 Utsläpp data'!Q14*1000/('6 Intensiteter data'!BM14*100)</f>
        <v>1.3352657042886429</v>
      </c>
      <c r="AH14" s="1">
        <f>'4 Utsläpp data'!R14*1000/('6 Intensiteter data'!BN14*100)</f>
        <v>1.1688534035854878</v>
      </c>
      <c r="AI14" s="244">
        <f>'4 Utsläpp data'!S14*1000/('6 Intensiteter data'!BO14*100)</f>
        <v>1.0588759254087736</v>
      </c>
      <c r="AJ14" s="222">
        <v>8885</v>
      </c>
      <c r="AK14" s="222">
        <v>8123</v>
      </c>
      <c r="AL14" s="222">
        <v>8533</v>
      </c>
      <c r="AM14" s="222">
        <v>8183</v>
      </c>
      <c r="AN14" s="222">
        <v>8197</v>
      </c>
      <c r="AO14" s="222">
        <v>6788</v>
      </c>
      <c r="AP14" s="222">
        <v>6854</v>
      </c>
      <c r="AQ14" s="222">
        <v>6939</v>
      </c>
      <c r="AR14" s="222">
        <v>6973</v>
      </c>
      <c r="AS14" s="222">
        <v>6637</v>
      </c>
      <c r="AT14" s="222">
        <v>7465</v>
      </c>
      <c r="AU14" s="222">
        <v>6147</v>
      </c>
      <c r="AV14" s="254">
        <v>5837</v>
      </c>
      <c r="AW14" s="221">
        <v>6246</v>
      </c>
      <c r="AX14" s="221">
        <v>6174</v>
      </c>
      <c r="AY14" s="221">
        <v>5722</v>
      </c>
      <c r="AZ14" s="240">
        <v>196</v>
      </c>
      <c r="BA14" s="222">
        <v>180</v>
      </c>
      <c r="BB14" s="222">
        <v>169</v>
      </c>
      <c r="BC14" s="222">
        <v>160</v>
      </c>
      <c r="BD14" s="222">
        <v>150</v>
      </c>
      <c r="BE14" s="222">
        <v>141</v>
      </c>
      <c r="BF14" s="222">
        <v>136</v>
      </c>
      <c r="BG14" s="222">
        <v>136</v>
      </c>
      <c r="BH14" s="222">
        <v>122</v>
      </c>
      <c r="BI14" s="222">
        <v>116</v>
      </c>
      <c r="BJ14" s="222">
        <v>109</v>
      </c>
      <c r="BK14" s="222">
        <v>99</v>
      </c>
      <c r="BL14" s="222">
        <v>89</v>
      </c>
      <c r="BM14" s="231">
        <v>83</v>
      </c>
      <c r="BN14" s="231">
        <v>82</v>
      </c>
      <c r="BO14" s="175">
        <v>80</v>
      </c>
    </row>
    <row r="15" spans="1:67" ht="14.4" x14ac:dyDescent="0.3">
      <c r="A15" s="65">
        <v>10</v>
      </c>
      <c r="B15" s="67" t="s">
        <v>6</v>
      </c>
      <c r="C15" s="29" t="s">
        <v>16</v>
      </c>
      <c r="D15" s="42" t="s">
        <v>274</v>
      </c>
      <c r="E15" s="1" t="s">
        <v>274</v>
      </c>
      <c r="F15" s="1" t="s">
        <v>274</v>
      </c>
      <c r="G15" s="1" t="s">
        <v>274</v>
      </c>
      <c r="H15" s="1" t="s">
        <v>274</v>
      </c>
      <c r="I15" s="1" t="s">
        <v>274</v>
      </c>
      <c r="J15" s="1" t="s">
        <v>274</v>
      </c>
      <c r="K15" s="1" t="s">
        <v>274</v>
      </c>
      <c r="L15" s="1" t="s">
        <v>274</v>
      </c>
      <c r="M15" s="1" t="s">
        <v>274</v>
      </c>
      <c r="N15" s="1" t="s">
        <v>274</v>
      </c>
      <c r="O15" s="1" t="s">
        <v>274</v>
      </c>
      <c r="P15" s="1">
        <f>'4 Utsläpp data'!P15*1000/'6 Intensiteter data'!AV15</f>
        <v>11954.975230379112</v>
      </c>
      <c r="Q15" s="1">
        <f>'4 Utsläpp data'!Q15*1000/'6 Intensiteter data'!AW15</f>
        <v>897.65508527375982</v>
      </c>
      <c r="R15" s="1">
        <f>'4 Utsläpp data'!R15*1000/'6 Intensiteter data'!AX15</f>
        <v>481.14735906974164</v>
      </c>
      <c r="S15" s="244">
        <f>'4 Utsläpp data'!S15*1000/'6 Intensiteter data'!AY15</f>
        <v>511.72291557940446</v>
      </c>
      <c r="T15" s="1">
        <f>'4 Utsläpp data'!D15*1000/('6 Intensiteter data'!AZ15*100)</f>
        <v>1274.7043665637943</v>
      </c>
      <c r="U15" s="1">
        <f>'4 Utsläpp data'!E15*1000/('6 Intensiteter data'!BA15*100)</f>
        <v>1321.1244960926601</v>
      </c>
      <c r="V15" s="1">
        <f>'4 Utsläpp data'!F15*1000/('6 Intensiteter data'!BB15*100)</f>
        <v>1245.4509385913027</v>
      </c>
      <c r="W15" s="1">
        <f>'4 Utsläpp data'!G15*1000/('6 Intensiteter data'!BC15*100)</f>
        <v>1197.1586529643091</v>
      </c>
      <c r="X15" s="1">
        <f>'4 Utsläpp data'!H15*1000/('6 Intensiteter data'!BD15*100)</f>
        <v>1267.7583902853198</v>
      </c>
      <c r="Y15" s="1">
        <f>'4 Utsläpp data'!I15*1000/('6 Intensiteter data'!BE15*100)</f>
        <v>1097.3537586968278</v>
      </c>
      <c r="Z15" s="1">
        <f>'4 Utsläpp data'!J15*1000/('6 Intensiteter data'!BF15*100)</f>
        <v>1274.5431173185098</v>
      </c>
      <c r="AA15" s="1">
        <f>'4 Utsläpp data'!K15*1000/('6 Intensiteter data'!BG15*100)</f>
        <v>1199.4050460676788</v>
      </c>
      <c r="AB15" s="1">
        <f>'4 Utsläpp data'!L15*1000/('6 Intensiteter data'!BH15*100)</f>
        <v>1089.5900363217538</v>
      </c>
      <c r="AC15" s="1">
        <f>'4 Utsläpp data'!M15*1000/('6 Intensiteter data'!BI15*100)</f>
        <v>1076.8183259557011</v>
      </c>
      <c r="AD15" s="1">
        <f>'4 Utsläpp data'!N15*1000/('6 Intensiteter data'!BJ15*100)</f>
        <v>1091.9725806597341</v>
      </c>
      <c r="AE15" s="1">
        <f>'4 Utsläpp data'!O15*1000/('6 Intensiteter data'!BK15*100)</f>
        <v>876.21336263391379</v>
      </c>
      <c r="AF15" s="1">
        <f>'4 Utsläpp data'!P15*1000/('6 Intensiteter data'!BL15*100)</f>
        <v>840.97067137839269</v>
      </c>
      <c r="AG15" s="1">
        <f>'4 Utsläpp data'!Q15*1000/('6 Intensiteter data'!BM15*100)</f>
        <v>1030.7003925554063</v>
      </c>
      <c r="AH15" s="1">
        <f>'4 Utsläpp data'!R15*1000/('6 Intensiteter data'!BN15*100)</f>
        <v>994.6003265341659</v>
      </c>
      <c r="AI15" s="244">
        <f>'4 Utsläpp data'!S15*1000/('6 Intensiteter data'!BO15*100)</f>
        <v>950.56942973319019</v>
      </c>
      <c r="AJ15" s="222">
        <v>-1142</v>
      </c>
      <c r="AK15" s="222">
        <v>-1274</v>
      </c>
      <c r="AL15" s="222">
        <v>-1012</v>
      </c>
      <c r="AM15" s="222">
        <v>-1345</v>
      </c>
      <c r="AN15" s="222">
        <v>-672</v>
      </c>
      <c r="AO15" s="222">
        <v>-923</v>
      </c>
      <c r="AP15" s="222">
        <v>-984</v>
      </c>
      <c r="AQ15" s="222">
        <v>-394</v>
      </c>
      <c r="AR15" s="222">
        <v>-451</v>
      </c>
      <c r="AS15" s="222">
        <v>-401</v>
      </c>
      <c r="AT15" s="222">
        <v>-377</v>
      </c>
      <c r="AU15" s="222">
        <v>-369</v>
      </c>
      <c r="AV15" s="254">
        <v>204</v>
      </c>
      <c r="AW15" s="221">
        <v>3215</v>
      </c>
      <c r="AX15" s="221">
        <v>5788</v>
      </c>
      <c r="AY15" s="221">
        <v>5387</v>
      </c>
      <c r="AZ15" s="240">
        <v>25</v>
      </c>
      <c r="BA15" s="222">
        <v>24</v>
      </c>
      <c r="BB15" s="222">
        <v>25</v>
      </c>
      <c r="BC15" s="222">
        <v>25</v>
      </c>
      <c r="BD15" s="222">
        <v>25</v>
      </c>
      <c r="BE15" s="222">
        <v>25</v>
      </c>
      <c r="BF15" s="222">
        <v>23</v>
      </c>
      <c r="BG15" s="222">
        <v>25</v>
      </c>
      <c r="BH15" s="222">
        <v>27</v>
      </c>
      <c r="BI15" s="222">
        <v>28</v>
      </c>
      <c r="BJ15" s="222">
        <v>29</v>
      </c>
      <c r="BK15" s="222">
        <v>29</v>
      </c>
      <c r="BL15" s="222">
        <v>29</v>
      </c>
      <c r="BM15" s="231">
        <v>28</v>
      </c>
      <c r="BN15" s="231">
        <v>28</v>
      </c>
      <c r="BO15" s="175">
        <v>29</v>
      </c>
    </row>
    <row r="16" spans="1:67" ht="14.4" x14ac:dyDescent="0.3">
      <c r="A16" s="65">
        <v>11</v>
      </c>
      <c r="B16" s="67" t="s">
        <v>6</v>
      </c>
      <c r="C16" s="29" t="s">
        <v>17</v>
      </c>
      <c r="D16" s="42">
        <f>'4 Utsläpp data'!D16*1000/'6 Intensiteter data'!AJ16</f>
        <v>18.233653127079492</v>
      </c>
      <c r="E16" s="1">
        <f>'4 Utsläpp data'!E16*1000/'6 Intensiteter data'!AK16</f>
        <v>15.692506058566739</v>
      </c>
      <c r="F16" s="1">
        <f>'4 Utsläpp data'!F16*1000/'6 Intensiteter data'!AL16</f>
        <v>17.149100818749694</v>
      </c>
      <c r="G16" s="1">
        <f>'4 Utsläpp data'!G16*1000/'6 Intensiteter data'!AM16</f>
        <v>13.234969832929467</v>
      </c>
      <c r="H16" s="1">
        <f>'4 Utsläpp data'!H16*1000/'6 Intensiteter data'!AN16</f>
        <v>13.311530129223362</v>
      </c>
      <c r="I16" s="1">
        <f>'4 Utsläpp data'!I16*1000/'6 Intensiteter data'!AO16</f>
        <v>14.775345293128479</v>
      </c>
      <c r="J16" s="1">
        <f>'4 Utsläpp data'!J16*1000/'6 Intensiteter data'!AP16</f>
        <v>16.663050134037707</v>
      </c>
      <c r="K16" s="1">
        <f>'4 Utsläpp data'!K16*1000/'6 Intensiteter data'!AQ16</f>
        <v>15.080555247240399</v>
      </c>
      <c r="L16" s="1">
        <f>'4 Utsläpp data'!L16*1000/'6 Intensiteter data'!AR16</f>
        <v>15.957044961053828</v>
      </c>
      <c r="M16" s="1">
        <f>'4 Utsläpp data'!M16*1000/'6 Intensiteter data'!AS16</f>
        <v>16.912767295874591</v>
      </c>
      <c r="N16" s="1">
        <f>'4 Utsläpp data'!N16*1000/'6 Intensiteter data'!AT16</f>
        <v>15.565420858907752</v>
      </c>
      <c r="O16" s="1">
        <f>'4 Utsläpp data'!O16*1000/'6 Intensiteter data'!AU16</f>
        <v>13.947672249467264</v>
      </c>
      <c r="P16" s="1">
        <f>'4 Utsläpp data'!P16*1000/'6 Intensiteter data'!AV16</f>
        <v>9.453133079132547</v>
      </c>
      <c r="Q16" s="1">
        <f>'4 Utsläpp data'!Q16*1000/'6 Intensiteter data'!AW16</f>
        <v>12.948593649389311</v>
      </c>
      <c r="R16" s="1">
        <f>'4 Utsläpp data'!R16*1000/'6 Intensiteter data'!AX16</f>
        <v>7.3749311107736597</v>
      </c>
      <c r="S16" s="244">
        <f>'4 Utsläpp data'!S16*1000/'6 Intensiteter data'!AY16</f>
        <v>9.1419963395989186</v>
      </c>
      <c r="T16" s="1">
        <f>'4 Utsläpp data'!D16*1000/('6 Intensiteter data'!AZ16*100)</f>
        <v>42.253554329136115</v>
      </c>
      <c r="U16" s="1">
        <f>'4 Utsläpp data'!E16*1000/('6 Intensiteter data'!BA16*100)</f>
        <v>41.323756842840794</v>
      </c>
      <c r="V16" s="1">
        <f>'4 Utsläpp data'!F16*1000/('6 Intensiteter data'!BB16*100)</f>
        <v>50.654895728762028</v>
      </c>
      <c r="W16" s="1">
        <f>'4 Utsläpp data'!G16*1000/('6 Intensiteter data'!BC16*100)</f>
        <v>42.293175946501492</v>
      </c>
      <c r="X16" s="1">
        <f>'4 Utsläpp data'!H16*1000/('6 Intensiteter data'!BD16*100)</f>
        <v>43.925378216377716</v>
      </c>
      <c r="Y16" s="1">
        <f>'4 Utsläpp data'!I16*1000/('6 Intensiteter data'!BE16*100)</f>
        <v>44.057707702322936</v>
      </c>
      <c r="Z16" s="1">
        <f>'4 Utsläpp data'!J16*1000/('6 Intensiteter data'!BF16*100)</f>
        <v>42.033250024556473</v>
      </c>
      <c r="AA16" s="1">
        <f>'4 Utsläpp data'!K16*1000/('6 Intensiteter data'!BG16*100)</f>
        <v>41.005354360612962</v>
      </c>
      <c r="AB16" s="1">
        <f>'4 Utsläpp data'!L16*1000/('6 Intensiteter data'!BH16*100)</f>
        <v>43.587956938460749</v>
      </c>
      <c r="AC16" s="1">
        <f>'4 Utsläpp data'!M16*1000/('6 Intensiteter data'!BI16*100)</f>
        <v>41.723012883352609</v>
      </c>
      <c r="AD16" s="1">
        <f>'4 Utsläpp data'!N16*1000/('6 Intensiteter data'!BJ16*100)</f>
        <v>40.738446131734179</v>
      </c>
      <c r="AE16" s="1">
        <f>'4 Utsläpp data'!O16*1000/('6 Intensiteter data'!BK16*100)</f>
        <v>39.021944568262725</v>
      </c>
      <c r="AF16" s="1">
        <f>'4 Utsläpp data'!P16*1000/('6 Intensiteter data'!BL16*100)</f>
        <v>28.202722309512016</v>
      </c>
      <c r="AG16" s="1">
        <f>'4 Utsläpp data'!Q16*1000/('6 Intensiteter data'!BM16*100)</f>
        <v>39.186553816964739</v>
      </c>
      <c r="AH16" s="1">
        <f>'4 Utsläpp data'!R16*1000/('6 Intensiteter data'!BN16*100)</f>
        <v>32.693636916452768</v>
      </c>
      <c r="AI16" s="244">
        <f>'4 Utsläpp data'!S16*1000/('6 Intensiteter data'!BO16*100)</f>
        <v>33.169851542517698</v>
      </c>
      <c r="AJ16" s="222">
        <v>82729</v>
      </c>
      <c r="AK16" s="222">
        <v>87427</v>
      </c>
      <c r="AL16" s="222">
        <v>94226</v>
      </c>
      <c r="AM16" s="222">
        <v>99382</v>
      </c>
      <c r="AN16" s="222">
        <v>98664</v>
      </c>
      <c r="AO16" s="222">
        <v>89157</v>
      </c>
      <c r="AP16" s="222">
        <v>74415</v>
      </c>
      <c r="AQ16" s="222">
        <v>80485</v>
      </c>
      <c r="AR16" s="222">
        <v>79489</v>
      </c>
      <c r="AS16" s="222">
        <v>74502</v>
      </c>
      <c r="AT16" s="222">
        <v>80611</v>
      </c>
      <c r="AU16" s="222">
        <v>87849</v>
      </c>
      <c r="AV16" s="254">
        <v>96663</v>
      </c>
      <c r="AW16" s="221">
        <v>101079</v>
      </c>
      <c r="AX16" s="221">
        <v>149838</v>
      </c>
      <c r="AY16" s="221">
        <v>123362</v>
      </c>
      <c r="AZ16" s="240">
        <v>357</v>
      </c>
      <c r="BA16" s="222">
        <v>332</v>
      </c>
      <c r="BB16" s="222">
        <v>319</v>
      </c>
      <c r="BC16" s="222">
        <v>311</v>
      </c>
      <c r="BD16" s="222">
        <v>299</v>
      </c>
      <c r="BE16" s="222">
        <v>299</v>
      </c>
      <c r="BF16" s="222">
        <v>295</v>
      </c>
      <c r="BG16" s="222">
        <v>296</v>
      </c>
      <c r="BH16" s="222">
        <v>291</v>
      </c>
      <c r="BI16" s="222">
        <v>302</v>
      </c>
      <c r="BJ16" s="222">
        <v>308</v>
      </c>
      <c r="BK16" s="222">
        <v>314</v>
      </c>
      <c r="BL16" s="222">
        <v>324</v>
      </c>
      <c r="BM16" s="231">
        <v>334</v>
      </c>
      <c r="BN16" s="231">
        <v>338</v>
      </c>
      <c r="BO16" s="175">
        <v>340</v>
      </c>
    </row>
    <row r="17" spans="1:67" ht="14.4" x14ac:dyDescent="0.3">
      <c r="A17" s="65">
        <v>12</v>
      </c>
      <c r="B17" s="67" t="s">
        <v>6</v>
      </c>
      <c r="C17" s="29" t="s">
        <v>18</v>
      </c>
      <c r="D17" s="42">
        <f>'4 Utsläpp data'!D17*1000/'6 Intensiteter data'!AJ17</f>
        <v>6.1859646949323226</v>
      </c>
      <c r="E17" s="1">
        <f>'4 Utsläpp data'!E17*1000/'6 Intensiteter data'!AK17</f>
        <v>8.0080784500244686</v>
      </c>
      <c r="F17" s="1">
        <f>'4 Utsläpp data'!F17*1000/'6 Intensiteter data'!AL17</f>
        <v>7.4023887600004308</v>
      </c>
      <c r="G17" s="1">
        <f>'4 Utsläpp data'!G17*1000/'6 Intensiteter data'!AM17</f>
        <v>5.8336360281908508</v>
      </c>
      <c r="H17" s="1">
        <f>'4 Utsläpp data'!H17*1000/'6 Intensiteter data'!AN17</f>
        <v>5.763303770621989</v>
      </c>
      <c r="I17" s="1">
        <f>'4 Utsläpp data'!I17*1000/'6 Intensiteter data'!AO17</f>
        <v>5.8205198775223952</v>
      </c>
      <c r="J17" s="1">
        <f>'4 Utsläpp data'!J17*1000/'6 Intensiteter data'!AP17</f>
        <v>5.3794225574909893</v>
      </c>
      <c r="K17" s="1">
        <f>'4 Utsläpp data'!K17*1000/'6 Intensiteter data'!AQ17</f>
        <v>5.2329655035119487</v>
      </c>
      <c r="L17" s="1">
        <f>'4 Utsläpp data'!L17*1000/'6 Intensiteter data'!AR17</f>
        <v>5.3741726483216903</v>
      </c>
      <c r="M17" s="1">
        <f>'4 Utsläpp data'!M17*1000/'6 Intensiteter data'!AS17</f>
        <v>4.4179530639154354</v>
      </c>
      <c r="N17" s="1">
        <f>'4 Utsläpp data'!N17*1000/'6 Intensiteter data'!AT17</f>
        <v>4.2447906227456649</v>
      </c>
      <c r="O17" s="1">
        <f>'4 Utsläpp data'!O17*1000/'6 Intensiteter data'!AU17</f>
        <v>4.2524975535870038</v>
      </c>
      <c r="P17" s="1">
        <f>'4 Utsläpp data'!P17*1000/'6 Intensiteter data'!AV17</f>
        <v>4.3934505300578159</v>
      </c>
      <c r="Q17" s="1">
        <f>'4 Utsläpp data'!Q17*1000/'6 Intensiteter data'!AW17</f>
        <v>3.7142610015488589</v>
      </c>
      <c r="R17" s="1">
        <f>'4 Utsläpp data'!R17*1000/'6 Intensiteter data'!AX17</f>
        <v>3.7531524083354904</v>
      </c>
      <c r="S17" s="244">
        <f>'4 Utsläpp data'!S17*1000/'6 Intensiteter data'!AY17</f>
        <v>3.3744198151749827</v>
      </c>
      <c r="T17" s="1">
        <f>'4 Utsläpp data'!D17*1000/('6 Intensiteter data'!AZ17*100)</f>
        <v>5.6600189971030996</v>
      </c>
      <c r="U17" s="1">
        <f>'4 Utsläpp data'!E17*1000/('6 Intensiteter data'!BA17*100)</f>
        <v>5.9541471731940732</v>
      </c>
      <c r="V17" s="1">
        <f>'4 Utsläpp data'!F17*1000/('6 Intensiteter data'!BB17*100)</f>
        <v>6.5183522841649726</v>
      </c>
      <c r="W17" s="1">
        <f>'4 Utsläpp data'!G17*1000/('6 Intensiteter data'!BC17*100)</f>
        <v>5.309164370037311</v>
      </c>
      <c r="X17" s="1">
        <f>'4 Utsläpp data'!H17*1000/('6 Intensiteter data'!BD17*100)</f>
        <v>4.8093776292776598</v>
      </c>
      <c r="Y17" s="1">
        <f>'4 Utsläpp data'!I17*1000/('6 Intensiteter data'!BE17*100)</f>
        <v>4.7075301121098647</v>
      </c>
      <c r="Z17" s="1">
        <f>'4 Utsläpp data'!J17*1000/('6 Intensiteter data'!BF17*100)</f>
        <v>4.5368293303737781</v>
      </c>
      <c r="AA17" s="1">
        <f>'4 Utsläpp data'!K17*1000/('6 Intensiteter data'!BG17*100)</f>
        <v>4.5740998986656258</v>
      </c>
      <c r="AB17" s="1">
        <f>'4 Utsläpp data'!L17*1000/('6 Intensiteter data'!BH17*100)</f>
        <v>4.5222248579666937</v>
      </c>
      <c r="AC17" s="1">
        <f>'4 Utsläpp data'!M17*1000/('6 Intensiteter data'!BI17*100)</f>
        <v>4.0359031331550792</v>
      </c>
      <c r="AD17" s="1">
        <f>'4 Utsläpp data'!N17*1000/('6 Intensiteter data'!BJ17*100)</f>
        <v>3.5796380251623128</v>
      </c>
      <c r="AE17" s="1">
        <f>'4 Utsläpp data'!O17*1000/('6 Intensiteter data'!BK17*100)</f>
        <v>3.7436788164538326</v>
      </c>
      <c r="AF17" s="1">
        <f>'4 Utsläpp data'!P17*1000/('6 Intensiteter data'!BL17*100)</f>
        <v>4.0068268834127281</v>
      </c>
      <c r="AG17" s="1">
        <f>'4 Utsläpp data'!Q17*1000/('6 Intensiteter data'!BM17*100)</f>
        <v>3.1317973444877878</v>
      </c>
      <c r="AH17" s="1">
        <f>'4 Utsläpp data'!R17*1000/('6 Intensiteter data'!BN17*100)</f>
        <v>2.9455645383609896</v>
      </c>
      <c r="AI17" s="244">
        <f>'4 Utsläpp data'!S17*1000/('6 Intensiteter data'!BO17*100)</f>
        <v>2.5045116915398729</v>
      </c>
      <c r="AJ17" s="222">
        <v>20404</v>
      </c>
      <c r="AK17" s="222">
        <v>14796</v>
      </c>
      <c r="AL17" s="222">
        <v>18404</v>
      </c>
      <c r="AM17" s="222">
        <v>19112</v>
      </c>
      <c r="AN17" s="222">
        <v>16940</v>
      </c>
      <c r="AO17" s="222">
        <v>15933</v>
      </c>
      <c r="AP17" s="222">
        <v>16530</v>
      </c>
      <c r="AQ17" s="222">
        <v>16870</v>
      </c>
      <c r="AR17" s="222">
        <v>15988</v>
      </c>
      <c r="AS17" s="222">
        <v>17631</v>
      </c>
      <c r="AT17" s="222">
        <v>17625</v>
      </c>
      <c r="AU17" s="222">
        <v>17695</v>
      </c>
      <c r="AV17" s="254">
        <v>17784</v>
      </c>
      <c r="AW17" s="221">
        <v>16695</v>
      </c>
      <c r="AX17" s="221">
        <v>15618</v>
      </c>
      <c r="AY17" s="221">
        <v>14473</v>
      </c>
      <c r="AZ17" s="240">
        <v>223</v>
      </c>
      <c r="BA17" s="222">
        <v>199</v>
      </c>
      <c r="BB17" s="222">
        <v>209</v>
      </c>
      <c r="BC17" s="222">
        <v>210</v>
      </c>
      <c r="BD17" s="222">
        <v>203</v>
      </c>
      <c r="BE17" s="222">
        <v>197</v>
      </c>
      <c r="BF17" s="222">
        <v>196</v>
      </c>
      <c r="BG17" s="222">
        <v>193</v>
      </c>
      <c r="BH17" s="222">
        <v>190</v>
      </c>
      <c r="BI17" s="222">
        <v>193</v>
      </c>
      <c r="BJ17" s="222">
        <v>209</v>
      </c>
      <c r="BK17" s="222">
        <v>201</v>
      </c>
      <c r="BL17" s="222">
        <v>195</v>
      </c>
      <c r="BM17" s="231">
        <v>198</v>
      </c>
      <c r="BN17" s="231">
        <v>199</v>
      </c>
      <c r="BO17" s="175">
        <v>195</v>
      </c>
    </row>
    <row r="18" spans="1:67" ht="14.4" x14ac:dyDescent="0.3">
      <c r="A18" s="65">
        <v>13</v>
      </c>
      <c r="B18" s="67" t="s">
        <v>6</v>
      </c>
      <c r="C18" s="29" t="s">
        <v>19</v>
      </c>
      <c r="D18" s="42">
        <f>'4 Utsläpp data'!D18*1000/'6 Intensiteter data'!AJ18</f>
        <v>197.6787823974193</v>
      </c>
      <c r="E18" s="1">
        <f>'4 Utsläpp data'!E18*1000/'6 Intensiteter data'!AK18</f>
        <v>222.75541973006864</v>
      </c>
      <c r="F18" s="1">
        <f>'4 Utsläpp data'!F18*1000/'6 Intensiteter data'!AL18</f>
        <v>207.44771006438637</v>
      </c>
      <c r="G18" s="1">
        <f>'4 Utsläpp data'!G18*1000/'6 Intensiteter data'!AM18</f>
        <v>174.71943700823599</v>
      </c>
      <c r="H18" s="1">
        <f>'4 Utsläpp data'!H18*1000/'6 Intensiteter data'!AN18</f>
        <v>179.29849687030659</v>
      </c>
      <c r="I18" s="1">
        <f>'4 Utsläpp data'!I18*1000/'6 Intensiteter data'!AO18</f>
        <v>197.9730312424611</v>
      </c>
      <c r="J18" s="1">
        <f>'4 Utsläpp data'!J18*1000/'6 Intensiteter data'!AP18</f>
        <v>196.59301822057208</v>
      </c>
      <c r="K18" s="1">
        <f>'4 Utsläpp data'!K18*1000/'6 Intensiteter data'!AQ18</f>
        <v>214.05607806747346</v>
      </c>
      <c r="L18" s="1">
        <f>'4 Utsläpp data'!L18*1000/'6 Intensiteter data'!AR18</f>
        <v>218.83868470825456</v>
      </c>
      <c r="M18" s="1">
        <f>'4 Utsläpp data'!M18*1000/'6 Intensiteter data'!AS18</f>
        <v>191.61027845524146</v>
      </c>
      <c r="N18" s="1">
        <f>'4 Utsläpp data'!N18*1000/'6 Intensiteter data'!AT18</f>
        <v>197.22662579490867</v>
      </c>
      <c r="O18" s="1">
        <f>'4 Utsläpp data'!O18*1000/'6 Intensiteter data'!AU18</f>
        <v>160.04614893976685</v>
      </c>
      <c r="P18" s="1">
        <f>'4 Utsläpp data'!P18*1000/'6 Intensiteter data'!AV18</f>
        <v>165.25077601537956</v>
      </c>
      <c r="Q18" s="1">
        <f>'4 Utsläpp data'!Q18*1000/'6 Intensiteter data'!AW18</f>
        <v>160.24044355801891</v>
      </c>
      <c r="R18" s="1">
        <f>'4 Utsläpp data'!R18*1000/'6 Intensiteter data'!AX18</f>
        <v>146.83785383440815</v>
      </c>
      <c r="S18" s="244">
        <f>'4 Utsläpp data'!S18*1000/'6 Intensiteter data'!AY18</f>
        <v>190.74085720133331</v>
      </c>
      <c r="T18" s="1">
        <f>'4 Utsläpp data'!D18*1000/('6 Intensiteter data'!AZ18*100)</f>
        <v>186.45572894517872</v>
      </c>
      <c r="U18" s="1">
        <f>'4 Utsläpp data'!E18*1000/('6 Intensiteter data'!BA18*100)</f>
        <v>171.09429360778702</v>
      </c>
      <c r="V18" s="1">
        <f>'4 Utsläpp data'!F18*1000/('6 Intensiteter data'!BB18*100)</f>
        <v>193.04628233101479</v>
      </c>
      <c r="W18" s="1">
        <f>'4 Utsläpp data'!G18*1000/('6 Intensiteter data'!BC18*100)</f>
        <v>185.13649317148378</v>
      </c>
      <c r="X18" s="1">
        <f>'4 Utsläpp data'!H18*1000/('6 Intensiteter data'!BD18*100)</f>
        <v>184.31503992103964</v>
      </c>
      <c r="Y18" s="1">
        <f>'4 Utsläpp data'!I18*1000/('6 Intensiteter data'!BE18*100)</f>
        <v>170.65275293100146</v>
      </c>
      <c r="Z18" s="1">
        <f>'4 Utsläpp data'!J18*1000/('6 Intensiteter data'!BF18*100)</f>
        <v>178.18784427337025</v>
      </c>
      <c r="AA18" s="1">
        <f>'4 Utsläpp data'!K18*1000/('6 Intensiteter data'!BG18*100)</f>
        <v>184.95174881659483</v>
      </c>
      <c r="AB18" s="1">
        <f>'4 Utsläpp data'!L18*1000/('6 Intensiteter data'!BH18*100)</f>
        <v>186.44077887155765</v>
      </c>
      <c r="AC18" s="1">
        <f>'4 Utsläpp data'!M18*1000/('6 Intensiteter data'!BI18*100)</f>
        <v>175.74127826615577</v>
      </c>
      <c r="AD18" s="1">
        <f>'4 Utsläpp data'!N18*1000/('6 Intensiteter data'!BJ18*100)</f>
        <v>177.07027115869602</v>
      </c>
      <c r="AE18" s="1">
        <f>'4 Utsläpp data'!O18*1000/('6 Intensiteter data'!BK18*100)</f>
        <v>156.68261222675466</v>
      </c>
      <c r="AF18" s="1">
        <f>'4 Utsläpp data'!P18*1000/('6 Intensiteter data'!BL18*100)</f>
        <v>148.40585820219891</v>
      </c>
      <c r="AG18" s="1">
        <f>'4 Utsläpp data'!Q18*1000/('6 Intensiteter data'!BM18*100)</f>
        <v>147.95534288523746</v>
      </c>
      <c r="AH18" s="1">
        <f>'4 Utsläpp data'!R18*1000/('6 Intensiteter data'!BN18*100)</f>
        <v>139.32593836456368</v>
      </c>
      <c r="AI18" s="244">
        <f>'4 Utsläpp data'!S18*1000/('6 Intensiteter data'!BO18*100)</f>
        <v>139.6658461453024</v>
      </c>
      <c r="AJ18" s="222">
        <v>17544</v>
      </c>
      <c r="AK18" s="222">
        <v>13211</v>
      </c>
      <c r="AL18" s="222">
        <v>16099</v>
      </c>
      <c r="AM18" s="222">
        <v>19603</v>
      </c>
      <c r="AN18" s="222">
        <v>19326</v>
      </c>
      <c r="AO18" s="222">
        <v>15947</v>
      </c>
      <c r="AP18" s="222">
        <v>15771</v>
      </c>
      <c r="AQ18" s="222">
        <v>15207</v>
      </c>
      <c r="AR18" s="222">
        <v>15250</v>
      </c>
      <c r="AS18" s="222">
        <v>17243</v>
      </c>
      <c r="AT18" s="222">
        <v>17148</v>
      </c>
      <c r="AU18" s="222">
        <v>18307</v>
      </c>
      <c r="AV18" s="254">
        <v>16704</v>
      </c>
      <c r="AW18" s="221">
        <v>17174</v>
      </c>
      <c r="AX18" s="221">
        <v>18028</v>
      </c>
      <c r="AY18" s="221">
        <v>13473</v>
      </c>
      <c r="AZ18" s="240">
        <v>186</v>
      </c>
      <c r="BA18" s="222">
        <v>172</v>
      </c>
      <c r="BB18" s="222">
        <v>173</v>
      </c>
      <c r="BC18" s="222">
        <v>185</v>
      </c>
      <c r="BD18" s="222">
        <v>188</v>
      </c>
      <c r="BE18" s="222">
        <v>185</v>
      </c>
      <c r="BF18" s="222">
        <v>174</v>
      </c>
      <c r="BG18" s="222">
        <v>176</v>
      </c>
      <c r="BH18" s="222">
        <v>179</v>
      </c>
      <c r="BI18" s="222">
        <v>188</v>
      </c>
      <c r="BJ18" s="222">
        <v>191</v>
      </c>
      <c r="BK18" s="222">
        <v>187</v>
      </c>
      <c r="BL18" s="222">
        <v>186</v>
      </c>
      <c r="BM18" s="231">
        <v>186</v>
      </c>
      <c r="BN18" s="231">
        <v>190</v>
      </c>
      <c r="BO18" s="175">
        <v>184</v>
      </c>
    </row>
    <row r="19" spans="1:67" ht="14.4" x14ac:dyDescent="0.3">
      <c r="A19" s="65">
        <v>14</v>
      </c>
      <c r="B19" s="67" t="s">
        <v>6</v>
      </c>
      <c r="C19" s="29" t="s">
        <v>20</v>
      </c>
      <c r="D19" s="42">
        <f>'4 Utsläpp data'!D19*1000/'6 Intensiteter data'!AJ19</f>
        <v>119.81742652820404</v>
      </c>
      <c r="E19" s="1">
        <f>'4 Utsläpp data'!E19*1000/'6 Intensiteter data'!AK19</f>
        <v>388.92762303449291</v>
      </c>
      <c r="F19" s="1">
        <f>'4 Utsläpp data'!F19*1000/'6 Intensiteter data'!AL19</f>
        <v>179.20140094900472</v>
      </c>
      <c r="G19" s="1">
        <f>'4 Utsläpp data'!G19*1000/'6 Intensiteter data'!AM19</f>
        <v>165.20515640675282</v>
      </c>
      <c r="H19" s="1">
        <f>'4 Utsläpp data'!H19*1000/'6 Intensiteter data'!AN19</f>
        <v>141.27784532901563</v>
      </c>
      <c r="I19" s="1">
        <f>'4 Utsläpp data'!I19*1000/'6 Intensiteter data'!AO19</f>
        <v>129.55251482131064</v>
      </c>
      <c r="J19" s="1">
        <f>'4 Utsläpp data'!J19*1000/'6 Intensiteter data'!AP19</f>
        <v>129.32297542704455</v>
      </c>
      <c r="K19" s="1">
        <f>'4 Utsläpp data'!K19*1000/'6 Intensiteter data'!AQ19</f>
        <v>143.99453348487802</v>
      </c>
      <c r="L19" s="1">
        <f>'4 Utsläpp data'!L19*1000/'6 Intensiteter data'!AR19</f>
        <v>126.96898700924734</v>
      </c>
      <c r="M19" s="1">
        <f>'4 Utsläpp data'!M19*1000/'6 Intensiteter data'!AS19</f>
        <v>135.72431234344043</v>
      </c>
      <c r="N19" s="1">
        <f>'4 Utsläpp data'!N19*1000/'6 Intensiteter data'!AT19</f>
        <v>110.60960442108784</v>
      </c>
      <c r="O19" s="1">
        <f>'4 Utsläpp data'!O19*1000/'6 Intensiteter data'!AU19</f>
        <v>143.94891741737524</v>
      </c>
      <c r="P19" s="1">
        <f>'4 Utsläpp data'!P19*1000/'6 Intensiteter data'!AV19</f>
        <v>110.08562726085981</v>
      </c>
      <c r="Q19" s="1">
        <f>'4 Utsläpp data'!Q19*1000/'6 Intensiteter data'!AW19</f>
        <v>161.81998286960408</v>
      </c>
      <c r="R19" s="1">
        <f>'4 Utsläpp data'!R19*1000/'6 Intensiteter data'!AX19</f>
        <v>162.44479174166747</v>
      </c>
      <c r="S19" s="244">
        <f>'4 Utsläpp data'!S19*1000/'6 Intensiteter data'!AY19</f>
        <v>234.57522384485114</v>
      </c>
      <c r="T19" s="1">
        <f>'4 Utsläpp data'!D19*1000/('6 Intensiteter data'!AZ19*100)</f>
        <v>166.2885150015033</v>
      </c>
      <c r="U19" s="1">
        <f>'4 Utsläpp data'!E19*1000/('6 Intensiteter data'!BA19*100)</f>
        <v>108.58809372607269</v>
      </c>
      <c r="V19" s="1">
        <f>'4 Utsläpp data'!F19*1000/('6 Intensiteter data'!BB19*100)</f>
        <v>176.76738815106808</v>
      </c>
      <c r="W19" s="1">
        <f>'4 Utsläpp data'!G19*1000/('6 Intensiteter data'!BC19*100)</f>
        <v>158.71071418034364</v>
      </c>
      <c r="X19" s="1">
        <f>'4 Utsläpp data'!H19*1000/('6 Intensiteter data'!BD19*100)</f>
        <v>142.07812173135406</v>
      </c>
      <c r="Y19" s="1">
        <f>'4 Utsläpp data'!I19*1000/('6 Intensiteter data'!BE19*100)</f>
        <v>151.095982683318</v>
      </c>
      <c r="Z19" s="1">
        <f>'4 Utsläpp data'!J19*1000/('6 Intensiteter data'!BF19*100)</f>
        <v>155.04051428621534</v>
      </c>
      <c r="AA19" s="1">
        <f>'4 Utsläpp data'!K19*1000/('6 Intensiteter data'!BG19*100)</f>
        <v>165.5055535891496</v>
      </c>
      <c r="AB19" s="1">
        <f>'4 Utsläpp data'!L19*1000/('6 Intensiteter data'!BH19*100)</f>
        <v>173.69357422865036</v>
      </c>
      <c r="AC19" s="1">
        <f>'4 Utsläpp data'!M19*1000/('6 Intensiteter data'!BI19*100)</f>
        <v>163.95496931087604</v>
      </c>
      <c r="AD19" s="1">
        <f>'4 Utsläpp data'!N19*1000/('6 Intensiteter data'!BJ19*100)</f>
        <v>157.37331992404566</v>
      </c>
      <c r="AE19" s="1">
        <f>'4 Utsläpp data'!O19*1000/('6 Intensiteter data'!BK19*100)</f>
        <v>202.70063985472396</v>
      </c>
      <c r="AF19" s="1">
        <f>'4 Utsläpp data'!P19*1000/('6 Intensiteter data'!BL19*100)</f>
        <v>164.70283103124771</v>
      </c>
      <c r="AG19" s="1">
        <f>'4 Utsläpp data'!Q19*1000/('6 Intensiteter data'!BM19*100)</f>
        <v>179.64442367932338</v>
      </c>
      <c r="AH19" s="1">
        <f>'4 Utsläpp data'!R19*1000/('6 Intensiteter data'!BN19*100)</f>
        <v>183.2710470931633</v>
      </c>
      <c r="AI19" s="244">
        <f>'4 Utsläpp data'!S19*1000/('6 Intensiteter data'!BO19*100)</f>
        <v>172.75523510822086</v>
      </c>
      <c r="AJ19" s="222">
        <v>49685</v>
      </c>
      <c r="AK19" s="222">
        <v>8711</v>
      </c>
      <c r="AL19" s="222">
        <v>31664</v>
      </c>
      <c r="AM19" s="222">
        <v>32087</v>
      </c>
      <c r="AN19" s="222">
        <v>31779</v>
      </c>
      <c r="AO19" s="222">
        <v>35222</v>
      </c>
      <c r="AP19" s="222">
        <v>35846</v>
      </c>
      <c r="AQ19" s="222">
        <v>33792</v>
      </c>
      <c r="AR19" s="222">
        <v>38304</v>
      </c>
      <c r="AS19" s="222">
        <v>34428</v>
      </c>
      <c r="AT19" s="222">
        <v>40407</v>
      </c>
      <c r="AU19" s="222">
        <v>39428</v>
      </c>
      <c r="AV19" s="254">
        <v>40246</v>
      </c>
      <c r="AW19" s="221">
        <v>29641</v>
      </c>
      <c r="AX19" s="221">
        <v>30800</v>
      </c>
      <c r="AY19" s="221">
        <v>20179</v>
      </c>
      <c r="AZ19" s="240">
        <v>358</v>
      </c>
      <c r="BA19" s="222">
        <v>312</v>
      </c>
      <c r="BB19" s="222">
        <v>321</v>
      </c>
      <c r="BC19" s="222">
        <v>334</v>
      </c>
      <c r="BD19" s="222">
        <v>316</v>
      </c>
      <c r="BE19" s="222">
        <v>302</v>
      </c>
      <c r="BF19" s="222">
        <v>299</v>
      </c>
      <c r="BG19" s="222">
        <v>294</v>
      </c>
      <c r="BH19" s="222">
        <v>280</v>
      </c>
      <c r="BI19" s="222">
        <v>285</v>
      </c>
      <c r="BJ19" s="222">
        <v>284</v>
      </c>
      <c r="BK19" s="222">
        <v>280</v>
      </c>
      <c r="BL19" s="222">
        <v>269</v>
      </c>
      <c r="BM19" s="231">
        <v>267</v>
      </c>
      <c r="BN19" s="231">
        <v>273</v>
      </c>
      <c r="BO19" s="175">
        <v>274</v>
      </c>
    </row>
    <row r="20" spans="1:67" ht="14.4" x14ac:dyDescent="0.3">
      <c r="A20" s="65">
        <v>15</v>
      </c>
      <c r="B20" s="67" t="s">
        <v>6</v>
      </c>
      <c r="C20" s="29" t="s">
        <v>21</v>
      </c>
      <c r="D20" s="42">
        <f>'4 Utsläpp data'!D20*1000/'6 Intensiteter data'!AJ20</f>
        <v>3.7527467503023959</v>
      </c>
      <c r="E20" s="1">
        <f>'4 Utsläpp data'!E20*1000/'6 Intensiteter data'!AK20</f>
        <v>4.7776286450119114</v>
      </c>
      <c r="F20" s="1">
        <f>'4 Utsläpp data'!F20*1000/'6 Intensiteter data'!AL20</f>
        <v>4.2875387368494717</v>
      </c>
      <c r="G20" s="1">
        <f>'4 Utsläpp data'!G20*1000/'6 Intensiteter data'!AM20</f>
        <v>3.6839216313881837</v>
      </c>
      <c r="H20" s="1">
        <f>'4 Utsläpp data'!H20*1000/'6 Intensiteter data'!AN20</f>
        <v>3.9007559801222853</v>
      </c>
      <c r="I20" s="1">
        <f>'4 Utsläpp data'!I20*1000/'6 Intensiteter data'!AO20</f>
        <v>3.6870006392113015</v>
      </c>
      <c r="J20" s="1">
        <f>'4 Utsläpp data'!J20*1000/'6 Intensiteter data'!AP20</f>
        <v>3.5808393775049119</v>
      </c>
      <c r="K20" s="1">
        <f>'4 Utsläpp data'!K20*1000/'6 Intensiteter data'!AQ20</f>
        <v>3.301384276578736</v>
      </c>
      <c r="L20" s="1">
        <f>'4 Utsläpp data'!L20*1000/'6 Intensiteter data'!AR20</f>
        <v>3.1440428178625597</v>
      </c>
      <c r="M20" s="1">
        <f>'4 Utsläpp data'!M20*1000/'6 Intensiteter data'!AS20</f>
        <v>2.9653354477491969</v>
      </c>
      <c r="N20" s="1">
        <f>'4 Utsläpp data'!N20*1000/'6 Intensiteter data'!AT20</f>
        <v>2.736437293253732</v>
      </c>
      <c r="O20" s="1">
        <f>'4 Utsläpp data'!O20*1000/'6 Intensiteter data'!AU20</f>
        <v>2.7940071977534466</v>
      </c>
      <c r="P20" s="1">
        <f>'4 Utsläpp data'!P20*1000/'6 Intensiteter data'!AV20</f>
        <v>2.6511499334497901</v>
      </c>
      <c r="Q20" s="1">
        <f>'4 Utsläpp data'!Q20*1000/'6 Intensiteter data'!AW20</f>
        <v>2.4671431258159546</v>
      </c>
      <c r="R20" s="1">
        <f>'4 Utsläpp data'!R20*1000/'6 Intensiteter data'!AX20</f>
        <v>1.7885884102859366</v>
      </c>
      <c r="S20" s="244">
        <f>'4 Utsläpp data'!S20*1000/'6 Intensiteter data'!AY20</f>
        <v>2.0944987037659151</v>
      </c>
      <c r="T20" s="1">
        <f>'4 Utsläpp data'!D20*1000/('6 Intensiteter data'!AZ20*100)</f>
        <v>3.2356255527272713</v>
      </c>
      <c r="U20" s="1">
        <f>'4 Utsläpp data'!E20*1000/('6 Intensiteter data'!BA20*100)</f>
        <v>3.2721215994118413</v>
      </c>
      <c r="V20" s="1">
        <f>'4 Utsläpp data'!F20*1000/('6 Intensiteter data'!BB20*100)</f>
        <v>3.519827751475284</v>
      </c>
      <c r="W20" s="1">
        <f>'4 Utsläpp data'!G20*1000/('6 Intensiteter data'!BC20*100)</f>
        <v>3.0242155001254045</v>
      </c>
      <c r="X20" s="1">
        <f>'4 Utsläpp data'!H20*1000/('6 Intensiteter data'!BD20*100)</f>
        <v>3.0138222489450897</v>
      </c>
      <c r="Y20" s="1">
        <f>'4 Utsläpp data'!I20*1000/('6 Intensiteter data'!BE20*100)</f>
        <v>2.9265184575058347</v>
      </c>
      <c r="Z20" s="1">
        <f>'4 Utsläpp data'!J20*1000/('6 Intensiteter data'!BF20*100)</f>
        <v>2.8525693605750884</v>
      </c>
      <c r="AA20" s="1">
        <f>'4 Utsläpp data'!K20*1000/('6 Intensiteter data'!BG20*100)</f>
        <v>2.6874862429893578</v>
      </c>
      <c r="AB20" s="1">
        <f>'4 Utsläpp data'!L20*1000/('6 Intensiteter data'!BH20*100)</f>
        <v>2.5969338017165344</v>
      </c>
      <c r="AC20" s="1">
        <f>'4 Utsläpp data'!M20*1000/('6 Intensiteter data'!BI20*100)</f>
        <v>2.658423228907155</v>
      </c>
      <c r="AD20" s="1">
        <f>'4 Utsläpp data'!N20*1000/('6 Intensiteter data'!BJ20*100)</f>
        <v>2.4015403532687101</v>
      </c>
      <c r="AE20" s="1">
        <f>'4 Utsläpp data'!O20*1000/('6 Intensiteter data'!BK20*100)</f>
        <v>2.4029630941348157</v>
      </c>
      <c r="AF20" s="1">
        <f>'4 Utsläpp data'!P20*1000/('6 Intensiteter data'!BL20*100)</f>
        <v>2.0641260817123444</v>
      </c>
      <c r="AG20" s="1">
        <f>'4 Utsläpp data'!Q20*1000/('6 Intensiteter data'!BM20*100)</f>
        <v>2.0555366606780185</v>
      </c>
      <c r="AH20" s="1">
        <f>'4 Utsläpp data'!R20*1000/('6 Intensiteter data'!BN20*100)</f>
        <v>1.8390629815253616</v>
      </c>
      <c r="AI20" s="244">
        <f>'4 Utsläpp data'!S20*1000/('6 Intensiteter data'!BO20*100)</f>
        <v>1.8257884046198678</v>
      </c>
      <c r="AJ20" s="222">
        <v>70873</v>
      </c>
      <c r="AK20" s="222">
        <v>50202</v>
      </c>
      <c r="AL20" s="222">
        <v>58287</v>
      </c>
      <c r="AM20" s="222">
        <v>59599</v>
      </c>
      <c r="AN20" s="222">
        <v>57097</v>
      </c>
      <c r="AO20" s="222">
        <v>57308</v>
      </c>
      <c r="AP20" s="222">
        <v>57277</v>
      </c>
      <c r="AQ20" s="222">
        <v>57309</v>
      </c>
      <c r="AR20" s="222">
        <v>56993</v>
      </c>
      <c r="AS20" s="222">
        <v>62755</v>
      </c>
      <c r="AT20" s="222">
        <v>62574</v>
      </c>
      <c r="AU20" s="222">
        <v>61665</v>
      </c>
      <c r="AV20" s="254">
        <v>53644</v>
      </c>
      <c r="AW20" s="221">
        <v>57655</v>
      </c>
      <c r="AX20" s="221">
        <v>72798</v>
      </c>
      <c r="AY20" s="221">
        <v>61804</v>
      </c>
      <c r="AZ20" s="240">
        <v>822</v>
      </c>
      <c r="BA20" s="222">
        <v>733</v>
      </c>
      <c r="BB20" s="222">
        <v>710</v>
      </c>
      <c r="BC20" s="222">
        <v>726</v>
      </c>
      <c r="BD20" s="222">
        <v>739</v>
      </c>
      <c r="BE20" s="222">
        <v>722</v>
      </c>
      <c r="BF20" s="222">
        <v>719</v>
      </c>
      <c r="BG20" s="222">
        <v>704</v>
      </c>
      <c r="BH20" s="222">
        <v>690</v>
      </c>
      <c r="BI20" s="222">
        <v>700</v>
      </c>
      <c r="BJ20" s="222">
        <v>713</v>
      </c>
      <c r="BK20" s="222">
        <v>717</v>
      </c>
      <c r="BL20" s="222">
        <v>689</v>
      </c>
      <c r="BM20" s="231">
        <v>692</v>
      </c>
      <c r="BN20" s="231">
        <v>708</v>
      </c>
      <c r="BO20" s="175">
        <v>709</v>
      </c>
    </row>
    <row r="21" spans="1:67" ht="14.4" x14ac:dyDescent="0.3">
      <c r="A21" s="65">
        <v>16</v>
      </c>
      <c r="B21" s="67" t="s">
        <v>6</v>
      </c>
      <c r="C21" s="29" t="s">
        <v>22</v>
      </c>
      <c r="D21" s="42">
        <f>'4 Utsläpp data'!D21*1000/'6 Intensiteter data'!AJ21</f>
        <v>0.75973795275963873</v>
      </c>
      <c r="E21" s="1">
        <f>'4 Utsläpp data'!E21*1000/'6 Intensiteter data'!AK21</f>
        <v>0.7176859418594278</v>
      </c>
      <c r="F21" s="1">
        <f>'4 Utsläpp data'!F21*1000/'6 Intensiteter data'!AL21</f>
        <v>0.76474150100658456</v>
      </c>
      <c r="G21" s="1">
        <f>'4 Utsläpp data'!G21*1000/'6 Intensiteter data'!AM21</f>
        <v>0.84614966661441882</v>
      </c>
      <c r="H21" s="1">
        <f>'4 Utsläpp data'!H21*1000/'6 Intensiteter data'!AN21</f>
        <v>0.65335109213007447</v>
      </c>
      <c r="I21" s="1">
        <f>'4 Utsläpp data'!I21*1000/'6 Intensiteter data'!AO21</f>
        <v>0.61014557943270908</v>
      </c>
      <c r="J21" s="1">
        <f>'4 Utsläpp data'!J21*1000/'6 Intensiteter data'!AP21</f>
        <v>0.56715056809826281</v>
      </c>
      <c r="K21" s="1">
        <f>'4 Utsläpp data'!K21*1000/'6 Intensiteter data'!AQ21</f>
        <v>0.50390288106684022</v>
      </c>
      <c r="L21" s="1">
        <f>'4 Utsläpp data'!L21*1000/'6 Intensiteter data'!AR21</f>
        <v>0.5264719328322095</v>
      </c>
      <c r="M21" s="1">
        <f>'4 Utsläpp data'!M21*1000/'6 Intensiteter data'!AS21</f>
        <v>0.43265580792821473</v>
      </c>
      <c r="N21" s="1">
        <f>'4 Utsläpp data'!N21*1000/'6 Intensiteter data'!AT21</f>
        <v>0.45827092426643723</v>
      </c>
      <c r="O21" s="1">
        <f>'4 Utsläpp data'!O21*1000/'6 Intensiteter data'!AU21</f>
        <v>0.37184817861429093</v>
      </c>
      <c r="P21" s="1">
        <f>'4 Utsläpp data'!P21*1000/'6 Intensiteter data'!AV21</f>
        <v>0.35723125497328645</v>
      </c>
      <c r="Q21" s="1">
        <f>'4 Utsläpp data'!Q21*1000/'6 Intensiteter data'!AW21</f>
        <v>0.2781047379466427</v>
      </c>
      <c r="R21" s="1">
        <f>'4 Utsläpp data'!R21*1000/'6 Intensiteter data'!AX21</f>
        <v>0.26740093105580592</v>
      </c>
      <c r="S21" s="244">
        <f>'4 Utsläpp data'!S21*1000/'6 Intensiteter data'!AY21</f>
        <v>0.20227184686785696</v>
      </c>
      <c r="T21" s="1">
        <f>'4 Utsläpp data'!D21*1000/('6 Intensiteter data'!AZ21*100)</f>
        <v>1.0783738662536912</v>
      </c>
      <c r="U21" s="1">
        <f>'4 Utsläpp data'!E21*1000/('6 Intensiteter data'!BA21*100)</f>
        <v>0.82569493684995154</v>
      </c>
      <c r="V21" s="1">
        <f>'4 Utsläpp data'!F21*1000/('6 Intensiteter data'!BB21*100)</f>
        <v>0.82573728312686978</v>
      </c>
      <c r="W21" s="1">
        <f>'4 Utsläpp data'!G21*1000/('6 Intensiteter data'!BC21*100)</f>
        <v>0.77992017419052484</v>
      </c>
      <c r="X21" s="1">
        <f>'4 Utsläpp data'!H21*1000/('6 Intensiteter data'!BD21*100)</f>
        <v>0.74453277054774769</v>
      </c>
      <c r="Y21" s="1">
        <f>'4 Utsläpp data'!I21*1000/('6 Intensiteter data'!BE21*100)</f>
        <v>0.64743486119111582</v>
      </c>
      <c r="Z21" s="1">
        <f>'4 Utsläpp data'!J21*1000/('6 Intensiteter data'!BF21*100)</f>
        <v>0.56397452491691258</v>
      </c>
      <c r="AA21" s="1">
        <f>'4 Utsläpp data'!K21*1000/('6 Intensiteter data'!BG21*100)</f>
        <v>0.62516293266046485</v>
      </c>
      <c r="AB21" s="1">
        <f>'4 Utsläpp data'!L21*1000/('6 Intensiteter data'!BH21*100)</f>
        <v>0.67415955352496593</v>
      </c>
      <c r="AC21" s="1">
        <f>'4 Utsläpp data'!M21*1000/('6 Intensiteter data'!BI21*100)</f>
        <v>0.61125823595711792</v>
      </c>
      <c r="AD21" s="1">
        <f>'4 Utsläpp data'!N21*1000/('6 Intensiteter data'!BJ21*100)</f>
        <v>0.53364772656381299</v>
      </c>
      <c r="AE21" s="1">
        <f>'4 Utsläpp data'!O21*1000/('6 Intensiteter data'!BK21*100)</f>
        <v>0.45873732587843424</v>
      </c>
      <c r="AF21" s="1">
        <f>'4 Utsläpp data'!P21*1000/('6 Intensiteter data'!BL21*100)</f>
        <v>0.46295338689384219</v>
      </c>
      <c r="AG21" s="1">
        <f>'4 Utsläpp data'!Q21*1000/('6 Intensiteter data'!BM21*100)</f>
        <v>0.44169493405091281</v>
      </c>
      <c r="AH21" s="1">
        <f>'4 Utsläpp data'!R21*1000/('6 Intensiteter data'!BN21*100)</f>
        <v>0.40713438310703692</v>
      </c>
      <c r="AI21" s="244">
        <f>'4 Utsläpp data'!S21*1000/('6 Intensiteter data'!BO21*100)</f>
        <v>0.29584165829394532</v>
      </c>
      <c r="AJ21" s="222">
        <v>35627</v>
      </c>
      <c r="AK21" s="222">
        <v>30143</v>
      </c>
      <c r="AL21" s="222">
        <v>26994</v>
      </c>
      <c r="AM21" s="222">
        <v>22398</v>
      </c>
      <c r="AN21" s="222">
        <v>28489</v>
      </c>
      <c r="AO21" s="222">
        <v>27589</v>
      </c>
      <c r="AP21" s="222">
        <v>24860</v>
      </c>
      <c r="AQ21" s="222">
        <v>23200</v>
      </c>
      <c r="AR21" s="222">
        <v>22025</v>
      </c>
      <c r="AS21" s="222">
        <v>23170</v>
      </c>
      <c r="AT21" s="222">
        <v>21310</v>
      </c>
      <c r="AU21" s="222">
        <v>24550</v>
      </c>
      <c r="AV21" s="254">
        <v>25271</v>
      </c>
      <c r="AW21" s="221">
        <v>31447</v>
      </c>
      <c r="AX21" s="221">
        <v>30908</v>
      </c>
      <c r="AY21" s="221">
        <v>31007</v>
      </c>
      <c r="AZ21" s="240">
        <v>251</v>
      </c>
      <c r="BA21" s="222">
        <v>262</v>
      </c>
      <c r="BB21" s="222">
        <v>250</v>
      </c>
      <c r="BC21" s="222">
        <v>243</v>
      </c>
      <c r="BD21" s="222">
        <v>250</v>
      </c>
      <c r="BE21" s="222">
        <v>260</v>
      </c>
      <c r="BF21" s="222">
        <v>250</v>
      </c>
      <c r="BG21" s="222">
        <v>187</v>
      </c>
      <c r="BH21" s="222">
        <v>172</v>
      </c>
      <c r="BI21" s="222">
        <v>164</v>
      </c>
      <c r="BJ21" s="222">
        <v>183</v>
      </c>
      <c r="BK21" s="222">
        <v>199</v>
      </c>
      <c r="BL21" s="222">
        <v>195</v>
      </c>
      <c r="BM21" s="231">
        <v>198</v>
      </c>
      <c r="BN21" s="231">
        <v>203</v>
      </c>
      <c r="BO21" s="175">
        <v>212</v>
      </c>
    </row>
    <row r="22" spans="1:67" ht="14.4" x14ac:dyDescent="0.3">
      <c r="A22" s="65">
        <v>17</v>
      </c>
      <c r="B22" s="67" t="s">
        <v>6</v>
      </c>
      <c r="C22" s="29" t="s">
        <v>23</v>
      </c>
      <c r="D22" s="42">
        <f>'4 Utsläpp data'!D22*1000/'6 Intensiteter data'!AJ22</f>
        <v>2.2171081117290616</v>
      </c>
      <c r="E22" s="1">
        <f>'4 Utsläpp data'!E22*1000/'6 Intensiteter data'!AK22</f>
        <v>3.8319210890717077</v>
      </c>
      <c r="F22" s="1">
        <f>'4 Utsläpp data'!F22*1000/'6 Intensiteter data'!AL22</f>
        <v>3.4695983445428475</v>
      </c>
      <c r="G22" s="1">
        <f>'4 Utsläpp data'!G22*1000/'6 Intensiteter data'!AM22</f>
        <v>1.8513506970026641</v>
      </c>
      <c r="H22" s="1">
        <f>'4 Utsläpp data'!H22*1000/'6 Intensiteter data'!AN22</f>
        <v>1.7963437575792838</v>
      </c>
      <c r="I22" s="1">
        <f>'4 Utsläpp data'!I22*1000/'6 Intensiteter data'!AO22</f>
        <v>1.9026994790735867</v>
      </c>
      <c r="J22" s="1">
        <f>'4 Utsläpp data'!J22*1000/'6 Intensiteter data'!AP22</f>
        <v>2.0139069956866016</v>
      </c>
      <c r="K22" s="1">
        <f>'4 Utsläpp data'!K22*1000/'6 Intensiteter data'!AQ22</f>
        <v>1.5612907886591507</v>
      </c>
      <c r="L22" s="1">
        <f>'4 Utsläpp data'!L22*1000/'6 Intensiteter data'!AR22</f>
        <v>1.8190332486062331</v>
      </c>
      <c r="M22" s="1">
        <f>'4 Utsläpp data'!M22*1000/'6 Intensiteter data'!AS22</f>
        <v>1.2710892808788536</v>
      </c>
      <c r="N22" s="1">
        <f>'4 Utsläpp data'!N22*1000/'6 Intensiteter data'!AT22</f>
        <v>1.0569180835327281</v>
      </c>
      <c r="O22" s="1">
        <f>'4 Utsläpp data'!O22*1000/'6 Intensiteter data'!AU22</f>
        <v>1.0565106747924458</v>
      </c>
      <c r="P22" s="1">
        <f>'4 Utsläpp data'!P22*1000/'6 Intensiteter data'!AV22</f>
        <v>0.9424856573844187</v>
      </c>
      <c r="Q22" s="1">
        <f>'4 Utsläpp data'!Q22*1000/'6 Intensiteter data'!AW22</f>
        <v>0.9601838163761558</v>
      </c>
      <c r="R22" s="1">
        <f>'4 Utsläpp data'!R22*1000/'6 Intensiteter data'!AX22</f>
        <v>0.80298180078812098</v>
      </c>
      <c r="S22" s="244">
        <f>'4 Utsläpp data'!S22*1000/'6 Intensiteter data'!AY22</f>
        <v>1.3768384451337279</v>
      </c>
      <c r="T22" s="1">
        <f>'4 Utsläpp data'!D22*1000/('6 Intensiteter data'!AZ22*100)</f>
        <v>1.7390642576384947</v>
      </c>
      <c r="U22" s="1">
        <f>'4 Utsläpp data'!E22*1000/('6 Intensiteter data'!BA22*100)</f>
        <v>2.3457367921729158</v>
      </c>
      <c r="V22" s="1">
        <f>'4 Utsläpp data'!F22*1000/('6 Intensiteter data'!BB22*100)</f>
        <v>2.5524539146721237</v>
      </c>
      <c r="W22" s="1">
        <f>'4 Utsläpp data'!G22*1000/('6 Intensiteter data'!BC22*100)</f>
        <v>1.6227200386378773</v>
      </c>
      <c r="X22" s="1">
        <f>'4 Utsläpp data'!H22*1000/('6 Intensiteter data'!BD22*100)</f>
        <v>1.3824544722963821</v>
      </c>
      <c r="Y22" s="1">
        <f>'4 Utsläpp data'!I22*1000/('6 Intensiteter data'!BE22*100)</f>
        <v>1.4063116782671736</v>
      </c>
      <c r="Z22" s="1">
        <f>'4 Utsläpp data'!J22*1000/('6 Intensiteter data'!BF22*100)</f>
        <v>1.2237841510455583</v>
      </c>
      <c r="AA22" s="1">
        <f>'4 Utsläpp data'!K22*1000/('6 Intensiteter data'!BG22*100)</f>
        <v>1.407002532993838</v>
      </c>
      <c r="AB22" s="1">
        <f>'4 Utsläpp data'!L22*1000/('6 Intensiteter data'!BH22*100)</f>
        <v>1.6044043255814322</v>
      </c>
      <c r="AC22" s="1">
        <f>'4 Utsläpp data'!M22*1000/('6 Intensiteter data'!BI22*100)</f>
        <v>1.2865918183699461</v>
      </c>
      <c r="AD22" s="1">
        <f>'4 Utsläpp data'!N22*1000/('6 Intensiteter data'!BJ22*100)</f>
        <v>1.1861458918017065</v>
      </c>
      <c r="AE22" s="1">
        <f>'4 Utsläpp data'!O22*1000/('6 Intensiteter data'!BK22*100)</f>
        <v>1.1002734793492153</v>
      </c>
      <c r="AF22" s="1">
        <f>'4 Utsläpp data'!P22*1000/('6 Intensiteter data'!BL22*100)</f>
        <v>0.83508513269974882</v>
      </c>
      <c r="AG22" s="1">
        <f>'4 Utsläpp data'!Q22*1000/('6 Intensiteter data'!BM22*100)</f>
        <v>0.87590567354139282</v>
      </c>
      <c r="AH22" s="1">
        <f>'4 Utsläpp data'!R22*1000/('6 Intensiteter data'!BN22*100)</f>
        <v>0.75531886498230394</v>
      </c>
      <c r="AI22" s="244">
        <f>'4 Utsläpp data'!S22*1000/('6 Intensiteter data'!BO22*100)</f>
        <v>0.58480459213380742</v>
      </c>
      <c r="AJ22" s="222">
        <v>21649</v>
      </c>
      <c r="AK22" s="222">
        <v>15610</v>
      </c>
      <c r="AL22" s="222">
        <v>18318</v>
      </c>
      <c r="AM22" s="222">
        <v>21825</v>
      </c>
      <c r="AN22" s="222">
        <v>18932</v>
      </c>
      <c r="AO22" s="222">
        <v>17517</v>
      </c>
      <c r="AP22" s="222">
        <v>14584</v>
      </c>
      <c r="AQ22" s="222">
        <v>20637</v>
      </c>
      <c r="AR22" s="222">
        <v>18875</v>
      </c>
      <c r="AS22" s="222">
        <v>21661</v>
      </c>
      <c r="AT22" s="222">
        <v>24241</v>
      </c>
      <c r="AU22" s="222">
        <v>22703</v>
      </c>
      <c r="AV22" s="254">
        <v>19493</v>
      </c>
      <c r="AW22" s="221">
        <v>20890</v>
      </c>
      <c r="AX22" s="221">
        <v>23422</v>
      </c>
      <c r="AY22" s="221">
        <v>11638</v>
      </c>
      <c r="AZ22" s="240">
        <v>276</v>
      </c>
      <c r="BA22" s="222">
        <v>255</v>
      </c>
      <c r="BB22" s="222">
        <v>249</v>
      </c>
      <c r="BC22" s="222">
        <v>249</v>
      </c>
      <c r="BD22" s="222">
        <v>246</v>
      </c>
      <c r="BE22" s="222">
        <v>237</v>
      </c>
      <c r="BF22" s="222">
        <v>240</v>
      </c>
      <c r="BG22" s="222">
        <v>229</v>
      </c>
      <c r="BH22" s="222">
        <v>214</v>
      </c>
      <c r="BI22" s="222">
        <v>214</v>
      </c>
      <c r="BJ22" s="222">
        <v>216</v>
      </c>
      <c r="BK22" s="222">
        <v>218</v>
      </c>
      <c r="BL22" s="222">
        <v>220</v>
      </c>
      <c r="BM22" s="231">
        <v>229</v>
      </c>
      <c r="BN22" s="231">
        <v>249</v>
      </c>
      <c r="BO22" s="175">
        <v>274</v>
      </c>
    </row>
    <row r="23" spans="1:67" ht="14.4" x14ac:dyDescent="0.3">
      <c r="A23" s="65">
        <v>18</v>
      </c>
      <c r="B23" s="67" t="s">
        <v>6</v>
      </c>
      <c r="C23" s="29" t="s">
        <v>24</v>
      </c>
      <c r="D23" s="42">
        <f>'4 Utsläpp data'!D23*1000/'6 Intensiteter data'!AJ23</f>
        <v>1.8127636735659158</v>
      </c>
      <c r="E23" s="1">
        <f>'4 Utsläpp data'!E23*1000/'6 Intensiteter data'!AK23</f>
        <v>2.6291755454031516</v>
      </c>
      <c r="F23" s="1">
        <f>'4 Utsläpp data'!F23*1000/'6 Intensiteter data'!AL23</f>
        <v>1.7981532198182935</v>
      </c>
      <c r="G23" s="1">
        <f>'4 Utsläpp data'!G23*1000/'6 Intensiteter data'!AM23</f>
        <v>1.326491827908588</v>
      </c>
      <c r="H23" s="1">
        <f>'4 Utsläpp data'!H23*1000/'6 Intensiteter data'!AN23</f>
        <v>1.4123145638688501</v>
      </c>
      <c r="I23" s="1">
        <f>'4 Utsläpp data'!I23*1000/'6 Intensiteter data'!AO23</f>
        <v>1.7042482308526425</v>
      </c>
      <c r="J23" s="1">
        <f>'4 Utsläpp data'!J23*1000/'6 Intensiteter data'!AP23</f>
        <v>1.7697787810505796</v>
      </c>
      <c r="K23" s="1">
        <f>'4 Utsläpp data'!K23*1000/'6 Intensiteter data'!AQ23</f>
        <v>1.6670238765224632</v>
      </c>
      <c r="L23" s="1">
        <f>'4 Utsläpp data'!L23*1000/'6 Intensiteter data'!AR23</f>
        <v>1.7123388913141309</v>
      </c>
      <c r="M23" s="1">
        <f>'4 Utsläpp data'!M23*1000/'6 Intensiteter data'!AS23</f>
        <v>1.4515256053375847</v>
      </c>
      <c r="N23" s="1">
        <f>'4 Utsläpp data'!N23*1000/'6 Intensiteter data'!AT23</f>
        <v>1.3393050905489439</v>
      </c>
      <c r="O23" s="1">
        <f>'4 Utsläpp data'!O23*1000/'6 Intensiteter data'!AU23</f>
        <v>1.2340513984347765</v>
      </c>
      <c r="P23" s="1">
        <f>'4 Utsläpp data'!P23*1000/'6 Intensiteter data'!AV23</f>
        <v>1.1622028244711629</v>
      </c>
      <c r="Q23" s="1">
        <f>'4 Utsläpp data'!Q23*1000/'6 Intensiteter data'!AW23</f>
        <v>1.0130967263172619</v>
      </c>
      <c r="R23" s="1">
        <f>'4 Utsläpp data'!R23*1000/'6 Intensiteter data'!AX23</f>
        <v>0.88557031967489686</v>
      </c>
      <c r="S23" s="244">
        <f>'4 Utsläpp data'!S23*1000/'6 Intensiteter data'!AY23</f>
        <v>0.98232630211487815</v>
      </c>
      <c r="T23" s="1">
        <f>'4 Utsläpp data'!D23*1000/('6 Intensiteter data'!AZ23*100)</f>
        <v>2.2154163116624273</v>
      </c>
      <c r="U23" s="1">
        <f>'4 Utsläpp data'!E23*1000/('6 Intensiteter data'!BA23*100)</f>
        <v>1.9761133136241207</v>
      </c>
      <c r="V23" s="1">
        <f>'4 Utsläpp data'!F23*1000/('6 Intensiteter data'!BB23*100)</f>
        <v>2.1684906094322143</v>
      </c>
      <c r="W23" s="1">
        <f>'4 Utsläpp data'!G23*1000/('6 Intensiteter data'!BC23*100)</f>
        <v>1.7941496470802873</v>
      </c>
      <c r="X23" s="1">
        <f>'4 Utsläpp data'!H23*1000/('6 Intensiteter data'!BD23*100)</f>
        <v>1.7971514013123651</v>
      </c>
      <c r="Y23" s="1">
        <f>'4 Utsläpp data'!I23*1000/('6 Intensiteter data'!BE23*100)</f>
        <v>1.7662463969462121</v>
      </c>
      <c r="Z23" s="1">
        <f>'4 Utsläpp data'!J23*1000/('6 Intensiteter data'!BF23*100)</f>
        <v>1.9783380563692126</v>
      </c>
      <c r="AA23" s="1">
        <f>'4 Utsläpp data'!K23*1000/('6 Intensiteter data'!BG23*100)</f>
        <v>2.0630698118002231</v>
      </c>
      <c r="AB23" s="1">
        <f>'4 Utsläpp data'!L23*1000/('6 Intensiteter data'!BH23*100)</f>
        <v>2.1559392929193999</v>
      </c>
      <c r="AC23" s="1">
        <f>'4 Utsläpp data'!M23*1000/('6 Intensiteter data'!BI23*100)</f>
        <v>2.0228181940235084</v>
      </c>
      <c r="AD23" s="1">
        <f>'4 Utsläpp data'!N23*1000/('6 Intensiteter data'!BJ23*100)</f>
        <v>1.8322789262055841</v>
      </c>
      <c r="AE23" s="1">
        <f>'4 Utsläpp data'!O23*1000/('6 Intensiteter data'!BK23*100)</f>
        <v>1.6032822927780124</v>
      </c>
      <c r="AF23" s="1">
        <f>'4 Utsläpp data'!P23*1000/('6 Intensiteter data'!BL23*100)</f>
        <v>1.3760321137900711</v>
      </c>
      <c r="AG23" s="1">
        <f>'4 Utsläpp data'!Q23*1000/('6 Intensiteter data'!BM23*100)</f>
        <v>1.5572883126172141</v>
      </c>
      <c r="AH23" s="1">
        <f>'4 Utsläpp data'!R23*1000/('6 Intensiteter data'!BN23*100)</f>
        <v>1.3752515015190874</v>
      </c>
      <c r="AI23" s="244">
        <f>'4 Utsläpp data'!S23*1000/('6 Intensiteter data'!BO23*100)</f>
        <v>1.2824430708390937</v>
      </c>
      <c r="AJ23" s="222">
        <v>107180</v>
      </c>
      <c r="AK23" s="222">
        <v>56972</v>
      </c>
      <c r="AL23" s="222">
        <v>89723</v>
      </c>
      <c r="AM23" s="222">
        <v>103335</v>
      </c>
      <c r="AN23" s="222">
        <v>95182</v>
      </c>
      <c r="AO23" s="222">
        <v>75552</v>
      </c>
      <c r="AP23" s="222">
        <v>77802</v>
      </c>
      <c r="AQ23" s="222">
        <v>84774</v>
      </c>
      <c r="AR23" s="222">
        <v>84483</v>
      </c>
      <c r="AS23" s="222">
        <v>95739</v>
      </c>
      <c r="AT23" s="222">
        <v>96997</v>
      </c>
      <c r="AU23" s="222">
        <v>94452</v>
      </c>
      <c r="AV23" s="254">
        <v>85839</v>
      </c>
      <c r="AW23" s="221">
        <v>111905</v>
      </c>
      <c r="AX23" s="221">
        <v>119267</v>
      </c>
      <c r="AY23" s="221">
        <v>103658</v>
      </c>
      <c r="AZ23" s="240">
        <v>877</v>
      </c>
      <c r="BA23" s="222">
        <v>758</v>
      </c>
      <c r="BB23" s="222">
        <v>744</v>
      </c>
      <c r="BC23" s="222">
        <v>764</v>
      </c>
      <c r="BD23" s="222">
        <v>748</v>
      </c>
      <c r="BE23" s="222">
        <v>729</v>
      </c>
      <c r="BF23" s="222">
        <v>696</v>
      </c>
      <c r="BG23" s="222">
        <v>685</v>
      </c>
      <c r="BH23" s="222">
        <v>671</v>
      </c>
      <c r="BI23" s="222">
        <v>687</v>
      </c>
      <c r="BJ23" s="222">
        <v>709</v>
      </c>
      <c r="BK23" s="222">
        <v>727</v>
      </c>
      <c r="BL23" s="222">
        <v>725</v>
      </c>
      <c r="BM23" s="231">
        <v>728</v>
      </c>
      <c r="BN23" s="231">
        <v>768</v>
      </c>
      <c r="BO23" s="175">
        <v>794</v>
      </c>
    </row>
    <row r="24" spans="1:67" ht="14.4" x14ac:dyDescent="0.3">
      <c r="A24" s="65">
        <v>19</v>
      </c>
      <c r="B24" s="67" t="s">
        <v>6</v>
      </c>
      <c r="C24" s="29" t="s">
        <v>25</v>
      </c>
      <c r="D24" s="42">
        <f>'4 Utsläpp data'!D24*1000/'6 Intensiteter data'!AJ24</f>
        <v>3.7148286304366356</v>
      </c>
      <c r="E24" s="1">
        <f>'4 Utsläpp data'!E24*1000/'6 Intensiteter data'!AK24</f>
        <v>5.0478197664131432</v>
      </c>
      <c r="F24" s="1">
        <f>'4 Utsläpp data'!F24*1000/'6 Intensiteter data'!AL24</f>
        <v>3.321678523216292</v>
      </c>
      <c r="G24" s="1">
        <f>'4 Utsläpp data'!G24*1000/'6 Intensiteter data'!AM24</f>
        <v>2.512043366586322</v>
      </c>
      <c r="H24" s="1">
        <f>'4 Utsläpp data'!H24*1000/'6 Intensiteter data'!AN24</f>
        <v>3.1780841608898776</v>
      </c>
      <c r="I24" s="1">
        <f>'4 Utsläpp data'!I24*1000/'6 Intensiteter data'!AO24</f>
        <v>3.2126838349917857</v>
      </c>
      <c r="J24" s="1">
        <f>'4 Utsläpp data'!J24*1000/'6 Intensiteter data'!AP24</f>
        <v>2.4424605480719408</v>
      </c>
      <c r="K24" s="1">
        <f>'4 Utsläpp data'!K24*1000/'6 Intensiteter data'!AQ24</f>
        <v>1.7986660182082894</v>
      </c>
      <c r="L24" s="1">
        <f>'4 Utsläpp data'!L24*1000/'6 Intensiteter data'!AR24</f>
        <v>1.3572409768181308</v>
      </c>
      <c r="M24" s="1">
        <f>'4 Utsläpp data'!M24*1000/'6 Intensiteter data'!AS24</f>
        <v>1.5877544328328801</v>
      </c>
      <c r="N24" s="1">
        <f>'4 Utsläpp data'!N24*1000/'6 Intensiteter data'!AT24</f>
        <v>1.5049065224889264</v>
      </c>
      <c r="O24" s="1">
        <f>'4 Utsläpp data'!O24*1000/'6 Intensiteter data'!AU24</f>
        <v>1.4796158804674491</v>
      </c>
      <c r="P24" s="1">
        <f>'4 Utsläpp data'!P24*1000/'6 Intensiteter data'!AV24</f>
        <v>1.3974856432742828</v>
      </c>
      <c r="Q24" s="1">
        <f>'4 Utsläpp data'!Q24*1000/'6 Intensiteter data'!AW24</f>
        <v>1.0938582464795232</v>
      </c>
      <c r="R24" s="1">
        <f>'4 Utsläpp data'!R24*1000/'6 Intensiteter data'!AX24</f>
        <v>1.108293488777548</v>
      </c>
      <c r="S24" s="244">
        <f>'4 Utsläpp data'!S24*1000/'6 Intensiteter data'!AY24</f>
        <v>1.0658036051488817</v>
      </c>
      <c r="T24" s="1">
        <f>'4 Utsläpp data'!D24*1000/('6 Intensiteter data'!AZ24*100)</f>
        <v>3.2243500648395877</v>
      </c>
      <c r="U24" s="1">
        <f>'4 Utsläpp data'!E24*1000/('6 Intensiteter data'!BA24*100)</f>
        <v>3.1818643563592333</v>
      </c>
      <c r="V24" s="1">
        <f>'4 Utsläpp data'!F24*1000/('6 Intensiteter data'!BB24*100)</f>
        <v>3.7270492434666216</v>
      </c>
      <c r="W24" s="1">
        <f>'4 Utsläpp data'!G24*1000/('6 Intensiteter data'!BC24*100)</f>
        <v>3.149128549909558</v>
      </c>
      <c r="X24" s="1">
        <f>'4 Utsläpp data'!H24*1000/('6 Intensiteter data'!BD24*100)</f>
        <v>3.2988711601511129</v>
      </c>
      <c r="Y24" s="1">
        <f>'4 Utsläpp data'!I24*1000/('6 Intensiteter data'!BE24*100)</f>
        <v>3.4137003684443674</v>
      </c>
      <c r="Z24" s="1">
        <f>'4 Utsläpp data'!J24*1000/('6 Intensiteter data'!BF24*100)</f>
        <v>2.6712106296134217</v>
      </c>
      <c r="AA24" s="1">
        <f>'4 Utsläpp data'!K24*1000/('6 Intensiteter data'!BG24*100)</f>
        <v>2.7283379721978749</v>
      </c>
      <c r="AB24" s="1">
        <f>'4 Utsläpp data'!L24*1000/('6 Intensiteter data'!BH24*100)</f>
        <v>2.1874167386824062</v>
      </c>
      <c r="AC24" s="1">
        <f>'4 Utsläpp data'!M24*1000/('6 Intensiteter data'!BI24*100)</f>
        <v>2.4033274078080296</v>
      </c>
      <c r="AD24" s="1">
        <f>'4 Utsläpp data'!N24*1000/('6 Intensiteter data'!BJ24*100)</f>
        <v>2.2849434818388601</v>
      </c>
      <c r="AE24" s="1">
        <f>'4 Utsläpp data'!O24*1000/('6 Intensiteter data'!BK24*100)</f>
        <v>2.1860322313471405</v>
      </c>
      <c r="AF24" s="1">
        <f>'4 Utsläpp data'!P24*1000/('6 Intensiteter data'!BL24*100)</f>
        <v>1.796880259868278</v>
      </c>
      <c r="AG24" s="1">
        <f>'4 Utsläpp data'!Q24*1000/('6 Intensiteter data'!BM24*100)</f>
        <v>1.9221439590060738</v>
      </c>
      <c r="AH24" s="1">
        <f>'4 Utsläpp data'!R24*1000/('6 Intensiteter data'!BN24*100)</f>
        <v>1.5978900129155573</v>
      </c>
      <c r="AI24" s="244">
        <f>'4 Utsläpp data'!S24*1000/('6 Intensiteter data'!BO24*100)</f>
        <v>1.7834759022320066</v>
      </c>
      <c r="AJ24" s="222">
        <v>69177</v>
      </c>
      <c r="AK24" s="222">
        <v>40279</v>
      </c>
      <c r="AL24" s="222">
        <v>71025</v>
      </c>
      <c r="AM24" s="222">
        <v>85371</v>
      </c>
      <c r="AN24" s="222">
        <v>66640</v>
      </c>
      <c r="AO24" s="222">
        <v>68642</v>
      </c>
      <c r="AP24" s="222">
        <v>72400</v>
      </c>
      <c r="AQ24" s="222">
        <v>100720</v>
      </c>
      <c r="AR24" s="222">
        <v>110399</v>
      </c>
      <c r="AS24" s="222">
        <v>112768</v>
      </c>
      <c r="AT24" s="222">
        <v>121770</v>
      </c>
      <c r="AU24" s="222">
        <v>114501</v>
      </c>
      <c r="AV24" s="254">
        <v>95406</v>
      </c>
      <c r="AW24" s="221">
        <v>132494</v>
      </c>
      <c r="AX24" s="221">
        <v>111592</v>
      </c>
      <c r="AY24" s="221">
        <v>133367</v>
      </c>
      <c r="AZ24" s="240">
        <v>797</v>
      </c>
      <c r="BA24" s="222">
        <v>639</v>
      </c>
      <c r="BB24" s="222">
        <v>633</v>
      </c>
      <c r="BC24" s="222">
        <v>681</v>
      </c>
      <c r="BD24" s="222">
        <v>642</v>
      </c>
      <c r="BE24" s="222">
        <v>646</v>
      </c>
      <c r="BF24" s="222">
        <v>662</v>
      </c>
      <c r="BG24" s="222">
        <v>664</v>
      </c>
      <c r="BH24" s="222">
        <v>685</v>
      </c>
      <c r="BI24" s="222">
        <v>745</v>
      </c>
      <c r="BJ24" s="222">
        <v>802</v>
      </c>
      <c r="BK24" s="222">
        <v>775</v>
      </c>
      <c r="BL24" s="222">
        <v>742</v>
      </c>
      <c r="BM24" s="231">
        <v>754</v>
      </c>
      <c r="BN24" s="231">
        <v>774</v>
      </c>
      <c r="BO24" s="175">
        <v>797</v>
      </c>
    </row>
    <row r="25" spans="1:67" ht="14.4" x14ac:dyDescent="0.3">
      <c r="A25" s="65">
        <v>20</v>
      </c>
      <c r="B25" s="67" t="s">
        <v>6</v>
      </c>
      <c r="C25" s="29" t="s">
        <v>26</v>
      </c>
      <c r="D25" s="42">
        <f>'4 Utsläpp data'!D25*1000/'6 Intensiteter data'!AJ25</f>
        <v>1.5360472766584059</v>
      </c>
      <c r="E25" s="1">
        <f>'4 Utsläpp data'!E25*1000/'6 Intensiteter data'!AK25</f>
        <v>1.1383663347433286</v>
      </c>
      <c r="F25" s="1">
        <f>'4 Utsläpp data'!F25*1000/'6 Intensiteter data'!AL25</f>
        <v>1.3949224814924783</v>
      </c>
      <c r="G25" s="1">
        <f>'4 Utsläpp data'!G25*1000/'6 Intensiteter data'!AM25</f>
        <v>1.2251917508186694</v>
      </c>
      <c r="H25" s="1">
        <f>'4 Utsläpp data'!H25*1000/'6 Intensiteter data'!AN25</f>
        <v>1.0382305262664073</v>
      </c>
      <c r="I25" s="1">
        <f>'4 Utsläpp data'!I25*1000/'6 Intensiteter data'!AO25</f>
        <v>0.65277969623868637</v>
      </c>
      <c r="J25" s="1">
        <f>'4 Utsläpp data'!J25*1000/'6 Intensiteter data'!AP25</f>
        <v>0.59993380655674189</v>
      </c>
      <c r="K25" s="1">
        <f>'4 Utsläpp data'!K25*1000/'6 Intensiteter data'!AQ25</f>
        <v>0.60488085019618065</v>
      </c>
      <c r="L25" s="1">
        <f>'4 Utsläpp data'!L25*1000/'6 Intensiteter data'!AR25</f>
        <v>0.71543329284321011</v>
      </c>
      <c r="M25" s="1">
        <f>'4 Utsläpp data'!M25*1000/'6 Intensiteter data'!AS25</f>
        <v>0.58812558866432973</v>
      </c>
      <c r="N25" s="1">
        <f>'4 Utsläpp data'!N25*1000/'6 Intensiteter data'!AT25</f>
        <v>0.60402739109585857</v>
      </c>
      <c r="O25" s="1">
        <f>'4 Utsläpp data'!O25*1000/'6 Intensiteter data'!AU25</f>
        <v>0.60133239120955939</v>
      </c>
      <c r="P25" s="1">
        <f>'4 Utsläpp data'!P25*1000/'6 Intensiteter data'!AV25</f>
        <v>0.87561806073064286</v>
      </c>
      <c r="Q25" s="1">
        <f>'4 Utsläpp data'!Q25*1000/'6 Intensiteter data'!AW25</f>
        <v>0.41747459456118602</v>
      </c>
      <c r="R25" s="1">
        <f>'4 Utsläpp data'!R25*1000/'6 Intensiteter data'!AX25</f>
        <v>0.45703010281072054</v>
      </c>
      <c r="S25" s="244">
        <f>'4 Utsläpp data'!S25*1000/'6 Intensiteter data'!AY25</f>
        <v>0.27767838270121381</v>
      </c>
      <c r="T25" s="1">
        <f>'4 Utsläpp data'!D25*1000/('6 Intensiteter data'!AZ25*100)</f>
        <v>2.1233832484964754</v>
      </c>
      <c r="U25" s="1">
        <f>'4 Utsläpp data'!E25*1000/('6 Intensiteter data'!BA25*100)</f>
        <v>1.6608472935101384</v>
      </c>
      <c r="V25" s="1">
        <f>'4 Utsläpp data'!F25*1000/('6 Intensiteter data'!BB25*100)</f>
        <v>1.8466700121541979</v>
      </c>
      <c r="W25" s="1">
        <f>'4 Utsläpp data'!G25*1000/('6 Intensiteter data'!BC25*100)</f>
        <v>1.6872400919150798</v>
      </c>
      <c r="X25" s="1">
        <f>'4 Utsläpp data'!H25*1000/('6 Intensiteter data'!BD25*100)</f>
        <v>1.2470066783509992</v>
      </c>
      <c r="Y25" s="1">
        <f>'4 Utsläpp data'!I25*1000/('6 Intensiteter data'!BE25*100)</f>
        <v>1.2104463239851453</v>
      </c>
      <c r="Z25" s="1">
        <f>'4 Utsläpp data'!J25*1000/('6 Intensiteter data'!BF25*100)</f>
        <v>1.1228361123515982</v>
      </c>
      <c r="AA25" s="1">
        <f>'4 Utsläpp data'!K25*1000/('6 Intensiteter data'!BG25*100)</f>
        <v>1.083868434409595</v>
      </c>
      <c r="AB25" s="1">
        <f>'4 Utsläpp data'!L25*1000/('6 Intensiteter data'!BH25*100)</f>
        <v>1.2811573351502432</v>
      </c>
      <c r="AC25" s="1">
        <f>'4 Utsläpp data'!M25*1000/('6 Intensiteter data'!BI25*100)</f>
        <v>1.0583587297827644</v>
      </c>
      <c r="AD25" s="1">
        <f>'4 Utsläpp data'!N25*1000/('6 Intensiteter data'!BJ25*100)</f>
        <v>1.0693801603192929</v>
      </c>
      <c r="AE25" s="1">
        <f>'4 Utsläpp data'!O25*1000/('6 Intensiteter data'!BK25*100)</f>
        <v>1.0769985847459376</v>
      </c>
      <c r="AF25" s="1">
        <f>'4 Utsläpp data'!P25*1000/('6 Intensiteter data'!BL25*100)</f>
        <v>1.2872730091512647</v>
      </c>
      <c r="AG25" s="1">
        <f>'4 Utsläpp data'!Q25*1000/('6 Intensiteter data'!BM25*100)</f>
        <v>0.82925635374199225</v>
      </c>
      <c r="AH25" s="1">
        <f>'4 Utsläpp data'!R25*1000/('6 Intensiteter data'!BN25*100)</f>
        <v>0.670120388246219</v>
      </c>
      <c r="AI25" s="244">
        <f>'4 Utsläpp data'!S25*1000/('6 Intensiteter data'!BO25*100)</f>
        <v>0.55038438506103371</v>
      </c>
      <c r="AJ25" s="222">
        <v>21012</v>
      </c>
      <c r="AK25" s="222">
        <v>22760</v>
      </c>
      <c r="AL25" s="222">
        <v>19593</v>
      </c>
      <c r="AM25" s="222">
        <v>20106</v>
      </c>
      <c r="AN25" s="222">
        <v>17656</v>
      </c>
      <c r="AO25" s="222">
        <v>27629</v>
      </c>
      <c r="AP25" s="222">
        <v>28074</v>
      </c>
      <c r="AQ25" s="222">
        <v>27774</v>
      </c>
      <c r="AR25" s="222">
        <v>26503</v>
      </c>
      <c r="AS25" s="222">
        <v>27713</v>
      </c>
      <c r="AT25" s="222">
        <v>25494</v>
      </c>
      <c r="AU25" s="222">
        <v>26328</v>
      </c>
      <c r="AV25" s="254">
        <v>22493</v>
      </c>
      <c r="AW25" s="221">
        <v>30590</v>
      </c>
      <c r="AX25" s="221">
        <v>23460</v>
      </c>
      <c r="AY25" s="221">
        <v>34092</v>
      </c>
      <c r="AZ25" s="240">
        <v>152</v>
      </c>
      <c r="BA25" s="222">
        <v>156</v>
      </c>
      <c r="BB25" s="222">
        <v>148</v>
      </c>
      <c r="BC25" s="222">
        <v>146</v>
      </c>
      <c r="BD25" s="222">
        <v>147</v>
      </c>
      <c r="BE25" s="222">
        <v>149</v>
      </c>
      <c r="BF25" s="222">
        <v>150</v>
      </c>
      <c r="BG25" s="222">
        <v>155</v>
      </c>
      <c r="BH25" s="222">
        <v>148</v>
      </c>
      <c r="BI25" s="222">
        <v>154</v>
      </c>
      <c r="BJ25" s="222">
        <v>144</v>
      </c>
      <c r="BK25" s="222">
        <v>147</v>
      </c>
      <c r="BL25" s="222">
        <v>153</v>
      </c>
      <c r="BM25" s="231">
        <v>154</v>
      </c>
      <c r="BN25" s="231">
        <v>160</v>
      </c>
      <c r="BO25" s="175">
        <v>172</v>
      </c>
    </row>
    <row r="26" spans="1:67" ht="14.4" x14ac:dyDescent="0.3">
      <c r="A26" s="65">
        <v>21</v>
      </c>
      <c r="B26" s="67" t="s">
        <v>6</v>
      </c>
      <c r="C26" s="29" t="s">
        <v>27</v>
      </c>
      <c r="D26" s="42">
        <f>'4 Utsläpp data'!D26*1000/'6 Intensiteter data'!AJ26</f>
        <v>2.7905517925454197</v>
      </c>
      <c r="E26" s="1">
        <f>'4 Utsläpp data'!E26*1000/'6 Intensiteter data'!AK26</f>
        <v>2.5542720670442987</v>
      </c>
      <c r="F26" s="1">
        <f>'4 Utsläpp data'!F26*1000/'6 Intensiteter data'!AL26</f>
        <v>2.7382815645056189</v>
      </c>
      <c r="G26" s="1">
        <f>'4 Utsläpp data'!G26*1000/'6 Intensiteter data'!AM26</f>
        <v>2.4254571250187302</v>
      </c>
      <c r="H26" s="1">
        <f>'4 Utsläpp data'!H26*1000/'6 Intensiteter data'!AN26</f>
        <v>2.6314624748625262</v>
      </c>
      <c r="I26" s="1">
        <f>'4 Utsläpp data'!I26*1000/'6 Intensiteter data'!AO26</f>
        <v>2.9969666953633567</v>
      </c>
      <c r="J26" s="1">
        <f>'4 Utsläpp data'!J26*1000/'6 Intensiteter data'!AP26</f>
        <v>2.5041527755970758</v>
      </c>
      <c r="K26" s="1">
        <f>'4 Utsläpp data'!K26*1000/'6 Intensiteter data'!AQ26</f>
        <v>2.2935866487278793</v>
      </c>
      <c r="L26" s="1">
        <f>'4 Utsläpp data'!L26*1000/'6 Intensiteter data'!AR26</f>
        <v>1.976189363814099</v>
      </c>
      <c r="M26" s="1">
        <f>'4 Utsläpp data'!M26*1000/'6 Intensiteter data'!AS26</f>
        <v>2.0835825227390075</v>
      </c>
      <c r="N26" s="1">
        <f>'4 Utsläpp data'!N26*1000/'6 Intensiteter data'!AT26</f>
        <v>1.9035545314299629</v>
      </c>
      <c r="O26" s="1">
        <f>'4 Utsläpp data'!O26*1000/'6 Intensiteter data'!AU26</f>
        <v>1.9326822696889909</v>
      </c>
      <c r="P26" s="1">
        <f>'4 Utsläpp data'!P26*1000/'6 Intensiteter data'!AV26</f>
        <v>1.6019349234940776</v>
      </c>
      <c r="Q26" s="1">
        <f>'4 Utsläpp data'!Q26*1000/'6 Intensiteter data'!AW26</f>
        <v>1.822121339244712</v>
      </c>
      <c r="R26" s="1">
        <f>'4 Utsläpp data'!R26*1000/'6 Intensiteter data'!AX26</f>
        <v>1.7943737399035515</v>
      </c>
      <c r="S26" s="244">
        <f>'4 Utsläpp data'!S26*1000/'6 Intensiteter data'!AY26</f>
        <v>2.01804205782447</v>
      </c>
      <c r="T26" s="1">
        <f>'4 Utsläpp data'!D26*1000/('6 Intensiteter data'!AZ26*100)</f>
        <v>2.4197425478790286</v>
      </c>
      <c r="U26" s="1">
        <f>'4 Utsläpp data'!E26*1000/('6 Intensiteter data'!BA26*100)</f>
        <v>2.1345666773977729</v>
      </c>
      <c r="V26" s="1">
        <f>'4 Utsläpp data'!F26*1000/('6 Intensiteter data'!BB26*100)</f>
        <v>2.3769805247444609</v>
      </c>
      <c r="W26" s="1">
        <f>'4 Utsläpp data'!G26*1000/('6 Intensiteter data'!BC26*100)</f>
        <v>2.2315872531014258</v>
      </c>
      <c r="X26" s="1">
        <f>'4 Utsläpp data'!H26*1000/('6 Intensiteter data'!BD26*100)</f>
        <v>2.1872641965353798</v>
      </c>
      <c r="Y26" s="1">
        <f>'4 Utsläpp data'!I26*1000/('6 Intensiteter data'!BE26*100)</f>
        <v>2.3781611856502636</v>
      </c>
      <c r="Z26" s="1">
        <f>'4 Utsläpp data'!J26*1000/('6 Intensiteter data'!BF26*100)</f>
        <v>2.136373054743347</v>
      </c>
      <c r="AA26" s="1">
        <f>'4 Utsläpp data'!K26*1000/('6 Intensiteter data'!BG26*100)</f>
        <v>1.9529137592430859</v>
      </c>
      <c r="AB26" s="1">
        <f>'4 Utsläpp data'!L26*1000/('6 Intensiteter data'!BH26*100)</f>
        <v>1.8731283328486545</v>
      </c>
      <c r="AC26" s="1">
        <f>'4 Utsläpp data'!M26*1000/('6 Intensiteter data'!BI26*100)</f>
        <v>1.7860979650026381</v>
      </c>
      <c r="AD26" s="1">
        <f>'4 Utsläpp data'!N26*1000/('6 Intensiteter data'!BJ26*100)</f>
        <v>1.605357207931988</v>
      </c>
      <c r="AE26" s="1">
        <f>'4 Utsläpp data'!O26*1000/('6 Intensiteter data'!BK26*100)</f>
        <v>1.6709281232879591</v>
      </c>
      <c r="AF26" s="1">
        <f>'4 Utsläpp data'!P26*1000/('6 Intensiteter data'!BL26*100)</f>
        <v>1.5439666004150971</v>
      </c>
      <c r="AG26" s="1">
        <f>'4 Utsläpp data'!Q26*1000/('6 Intensiteter data'!BM26*100)</f>
        <v>1.7927048888102952</v>
      </c>
      <c r="AH26" s="1">
        <f>'4 Utsläpp data'!R26*1000/('6 Intensiteter data'!BN26*100)</f>
        <v>1.4710923070914199</v>
      </c>
      <c r="AI26" s="244">
        <f>'4 Utsläpp data'!S26*1000/('6 Intensiteter data'!BO26*100)</f>
        <v>1.5344718961022634</v>
      </c>
      <c r="AJ26" s="222">
        <v>26794</v>
      </c>
      <c r="AK26" s="222">
        <v>24402</v>
      </c>
      <c r="AL26" s="222">
        <v>25000</v>
      </c>
      <c r="AM26" s="222">
        <v>26774</v>
      </c>
      <c r="AN26" s="222">
        <v>23606</v>
      </c>
      <c r="AO26" s="222">
        <v>20949</v>
      </c>
      <c r="AP26" s="222">
        <v>22608</v>
      </c>
      <c r="AQ26" s="222">
        <v>22053</v>
      </c>
      <c r="AR26" s="222">
        <v>23791</v>
      </c>
      <c r="AS26" s="222">
        <v>21002</v>
      </c>
      <c r="AT26" s="222">
        <v>20409</v>
      </c>
      <c r="AU26" s="222">
        <v>20836</v>
      </c>
      <c r="AV26" s="254">
        <v>22746</v>
      </c>
      <c r="AW26" s="221">
        <v>23219</v>
      </c>
      <c r="AX26" s="221">
        <v>20004</v>
      </c>
      <c r="AY26" s="221">
        <v>18173</v>
      </c>
      <c r="AZ26" s="240">
        <v>309</v>
      </c>
      <c r="BA26" s="222">
        <v>292</v>
      </c>
      <c r="BB26" s="222">
        <v>288</v>
      </c>
      <c r="BC26" s="222">
        <v>291</v>
      </c>
      <c r="BD26" s="222">
        <v>284</v>
      </c>
      <c r="BE26" s="222">
        <v>264</v>
      </c>
      <c r="BF26" s="222">
        <v>265</v>
      </c>
      <c r="BG26" s="222">
        <v>259</v>
      </c>
      <c r="BH26" s="222">
        <v>251</v>
      </c>
      <c r="BI26" s="222">
        <v>245</v>
      </c>
      <c r="BJ26" s="222">
        <v>242</v>
      </c>
      <c r="BK26" s="222">
        <v>241</v>
      </c>
      <c r="BL26" s="222">
        <v>236</v>
      </c>
      <c r="BM26" s="231">
        <v>236</v>
      </c>
      <c r="BN26" s="231">
        <v>244</v>
      </c>
      <c r="BO26" s="175">
        <v>239</v>
      </c>
    </row>
    <row r="27" spans="1:67" ht="14.4" x14ac:dyDescent="0.3">
      <c r="A27" s="65">
        <v>22</v>
      </c>
      <c r="B27" s="67" t="s">
        <v>6</v>
      </c>
      <c r="C27" s="29" t="s">
        <v>28</v>
      </c>
      <c r="D27" s="42">
        <f>'4 Utsläpp data'!D27*1000/'6 Intensiteter data'!AJ27</f>
        <v>3.7678253107569861</v>
      </c>
      <c r="E27" s="1">
        <f>'4 Utsläpp data'!E27*1000/'6 Intensiteter data'!AK27</f>
        <v>4.3624731974309414</v>
      </c>
      <c r="F27" s="1">
        <f>'4 Utsläpp data'!F27*1000/'6 Intensiteter data'!AL27</f>
        <v>4.6024338253514818</v>
      </c>
      <c r="G27" s="1">
        <f>'4 Utsläpp data'!G27*1000/'6 Intensiteter data'!AM27</f>
        <v>4.9929639670747328</v>
      </c>
      <c r="H27" s="1">
        <f>'4 Utsläpp data'!H27*1000/'6 Intensiteter data'!AN27</f>
        <v>5.3949855674205169</v>
      </c>
      <c r="I27" s="1">
        <f>'4 Utsläpp data'!I27*1000/'6 Intensiteter data'!AO27</f>
        <v>5.7231567154951755</v>
      </c>
      <c r="J27" s="1">
        <f>'4 Utsläpp data'!J27*1000/'6 Intensiteter data'!AP27</f>
        <v>5.3847355662449639</v>
      </c>
      <c r="K27" s="1">
        <f>'4 Utsläpp data'!K27*1000/'6 Intensiteter data'!AQ27</f>
        <v>5.3658542991491593</v>
      </c>
      <c r="L27" s="1">
        <f>'4 Utsläpp data'!L27*1000/'6 Intensiteter data'!AR27</f>
        <v>4.9769488889655733</v>
      </c>
      <c r="M27" s="1">
        <f>'4 Utsläpp data'!M27*1000/'6 Intensiteter data'!AS27</f>
        <v>5.2265265835539765</v>
      </c>
      <c r="N27" s="1">
        <f>'4 Utsläpp data'!N27*1000/'6 Intensiteter data'!AT27</f>
        <v>4.8402182362293331</v>
      </c>
      <c r="O27" s="1">
        <f>'4 Utsläpp data'!O27*1000/'6 Intensiteter data'!AU27</f>
        <v>4.8860331029800381</v>
      </c>
      <c r="P27" s="1">
        <f>'4 Utsläpp data'!P27*1000/'6 Intensiteter data'!AV27</f>
        <v>5.5769526306411832</v>
      </c>
      <c r="Q27" s="1">
        <f>'4 Utsläpp data'!Q27*1000/'6 Intensiteter data'!AW27</f>
        <v>4.4755446915100201</v>
      </c>
      <c r="R27" s="1">
        <f>'4 Utsläpp data'!R27*1000/'6 Intensiteter data'!AX27</f>
        <v>4.1230876035617818</v>
      </c>
      <c r="S27" s="244">
        <f>'4 Utsläpp data'!S27*1000/'6 Intensiteter data'!AY27</f>
        <v>3.7629640438107002</v>
      </c>
      <c r="T27" s="1">
        <f>'4 Utsläpp data'!D27*1000/('6 Intensiteter data'!AZ27*100)</f>
        <v>3.6442047565135782</v>
      </c>
      <c r="U27" s="1">
        <f>'4 Utsläpp data'!E27*1000/('6 Intensiteter data'!BA27*100)</f>
        <v>3.7996242070613717</v>
      </c>
      <c r="V27" s="1">
        <f>'4 Utsläpp data'!F27*1000/('6 Intensiteter data'!BB27*100)</f>
        <v>4.4590209702410819</v>
      </c>
      <c r="W27" s="1">
        <f>'4 Utsläpp data'!G27*1000/('6 Intensiteter data'!BC27*100)</f>
        <v>4.2413914962413788</v>
      </c>
      <c r="X27" s="1">
        <f>'4 Utsläpp data'!H27*1000/('6 Intensiteter data'!BD27*100)</f>
        <v>4.1901972088184962</v>
      </c>
      <c r="Y27" s="1">
        <f>'4 Utsläpp data'!I27*1000/('6 Intensiteter data'!BE27*100)</f>
        <v>4.3474567456475386</v>
      </c>
      <c r="Z27" s="1">
        <f>'4 Utsläpp data'!J27*1000/('6 Intensiteter data'!BF27*100)</f>
        <v>4.1115251402809223</v>
      </c>
      <c r="AA27" s="1">
        <f>'4 Utsläpp data'!K27*1000/('6 Intensiteter data'!BG27*100)</f>
        <v>3.9719180055248859</v>
      </c>
      <c r="AB27" s="1">
        <f>'4 Utsläpp data'!L27*1000/('6 Intensiteter data'!BH27*100)</f>
        <v>4.0646905651419933</v>
      </c>
      <c r="AC27" s="1">
        <f>'4 Utsläpp data'!M27*1000/('6 Intensiteter data'!BI27*100)</f>
        <v>3.8716063768391682</v>
      </c>
      <c r="AD27" s="1">
        <f>'4 Utsläpp data'!N27*1000/('6 Intensiteter data'!BJ27*100)</f>
        <v>3.6994552224485462</v>
      </c>
      <c r="AE27" s="1">
        <f>'4 Utsläpp data'!O27*1000/('6 Intensiteter data'!BK27*100)</f>
        <v>3.6556883843892138</v>
      </c>
      <c r="AF27" s="1">
        <f>'4 Utsläpp data'!P27*1000/('6 Intensiteter data'!BL27*100)</f>
        <v>3.7539677971966738</v>
      </c>
      <c r="AG27" s="1">
        <f>'4 Utsläpp data'!Q27*1000/('6 Intensiteter data'!BM27*100)</f>
        <v>3.7601642058197076</v>
      </c>
      <c r="AH27" s="1">
        <f>'4 Utsläpp data'!R27*1000/('6 Intensiteter data'!BN27*100)</f>
        <v>3.4378092998108207</v>
      </c>
      <c r="AI27" s="244">
        <f>'4 Utsläpp data'!S27*1000/('6 Intensiteter data'!BO27*100)</f>
        <v>3.2031536294112759</v>
      </c>
      <c r="AJ27" s="222">
        <v>20311</v>
      </c>
      <c r="AK27" s="222">
        <v>16897</v>
      </c>
      <c r="AL27" s="222">
        <v>17536</v>
      </c>
      <c r="AM27" s="222">
        <v>16140</v>
      </c>
      <c r="AN27" s="222">
        <v>15223</v>
      </c>
      <c r="AO27" s="222">
        <v>14205</v>
      </c>
      <c r="AP27" s="222">
        <v>13973</v>
      </c>
      <c r="AQ27" s="222">
        <v>13398</v>
      </c>
      <c r="AR27" s="222">
        <v>14864</v>
      </c>
      <c r="AS27" s="222">
        <v>13630</v>
      </c>
      <c r="AT27" s="222">
        <v>14522</v>
      </c>
      <c r="AU27" s="222">
        <v>14066</v>
      </c>
      <c r="AV27" s="254">
        <v>12722</v>
      </c>
      <c r="AW27" s="221">
        <v>15963</v>
      </c>
      <c r="AX27" s="221">
        <v>16259</v>
      </c>
      <c r="AY27" s="221">
        <v>17280</v>
      </c>
      <c r="AZ27" s="240">
        <v>210</v>
      </c>
      <c r="BA27" s="222">
        <v>194</v>
      </c>
      <c r="BB27" s="222">
        <v>181</v>
      </c>
      <c r="BC27" s="222">
        <v>190</v>
      </c>
      <c r="BD27" s="222">
        <v>196</v>
      </c>
      <c r="BE27" s="222">
        <v>187</v>
      </c>
      <c r="BF27" s="222">
        <v>183</v>
      </c>
      <c r="BG27" s="222">
        <v>181</v>
      </c>
      <c r="BH27" s="222">
        <v>182</v>
      </c>
      <c r="BI27" s="222">
        <v>184</v>
      </c>
      <c r="BJ27" s="222">
        <v>190</v>
      </c>
      <c r="BK27" s="222">
        <v>188</v>
      </c>
      <c r="BL27" s="222">
        <v>189</v>
      </c>
      <c r="BM27" s="231">
        <v>190</v>
      </c>
      <c r="BN27" s="231">
        <v>195</v>
      </c>
      <c r="BO27" s="175">
        <v>203</v>
      </c>
    </row>
    <row r="28" spans="1:67" ht="14.4" x14ac:dyDescent="0.3">
      <c r="A28" s="65">
        <v>23</v>
      </c>
      <c r="B28" s="67" t="s">
        <v>83</v>
      </c>
      <c r="C28" s="29" t="s">
        <v>29</v>
      </c>
      <c r="D28" s="42">
        <f>'4 Utsläpp data'!D28*1000/'6 Intensiteter data'!AJ28</f>
        <v>100.10570113532356</v>
      </c>
      <c r="E28" s="1">
        <f>'4 Utsläpp data'!E28*1000/'6 Intensiteter data'!AK28</f>
        <v>109.51704324105437</v>
      </c>
      <c r="F28" s="1">
        <f>'4 Utsläpp data'!F28*1000/'6 Intensiteter data'!AL28</f>
        <v>138.45072270597538</v>
      </c>
      <c r="G28" s="1">
        <f>'4 Utsläpp data'!G28*1000/'6 Intensiteter data'!AM28</f>
        <v>105.67737137728979</v>
      </c>
      <c r="H28" s="1">
        <f>'4 Utsläpp data'!H28*1000/'6 Intensiteter data'!AN28</f>
        <v>87.034681062312799</v>
      </c>
      <c r="I28" s="1">
        <f>'4 Utsläpp data'!I28*1000/'6 Intensiteter data'!AO28</f>
        <v>92.457646445712498</v>
      </c>
      <c r="J28" s="1">
        <f>'4 Utsläpp data'!J28*1000/'6 Intensiteter data'!AP28</f>
        <v>76.713234074219585</v>
      </c>
      <c r="K28" s="1">
        <f>'4 Utsläpp data'!K28*1000/'6 Intensiteter data'!AQ28</f>
        <v>73.946326393416328</v>
      </c>
      <c r="L28" s="1">
        <f>'4 Utsläpp data'!L28*1000/'6 Intensiteter data'!AR28</f>
        <v>86.611190187286098</v>
      </c>
      <c r="M28" s="1">
        <f>'4 Utsläpp data'!M28*1000/'6 Intensiteter data'!AS28</f>
        <v>80.549549004721001</v>
      </c>
      <c r="N28" s="1">
        <f>'4 Utsläpp data'!N28*1000/'6 Intensiteter data'!AT28</f>
        <v>96.466492341217446</v>
      </c>
      <c r="O28" s="1">
        <f>'4 Utsläpp data'!O28*1000/'6 Intensiteter data'!AU28</f>
        <v>68.672403414303616</v>
      </c>
      <c r="P28" s="1">
        <f>'4 Utsläpp data'!P28*1000/'6 Intensiteter data'!AV28</f>
        <v>50.408404596792636</v>
      </c>
      <c r="Q28" s="1">
        <f>'4 Utsläpp data'!Q28*1000/'6 Intensiteter data'!AW28</f>
        <v>65.749911555751552</v>
      </c>
      <c r="R28" s="1">
        <f>'4 Utsläpp data'!R28*1000/'6 Intensiteter data'!AX28</f>
        <v>78.776939031770908</v>
      </c>
      <c r="S28" s="244">
        <f>'4 Utsläpp data'!S28*1000/'6 Intensiteter data'!AY28</f>
        <v>64.785260270289385</v>
      </c>
      <c r="T28" s="1">
        <f>'4 Utsläpp data'!D28*1000/('6 Intensiteter data'!AZ28*100)</f>
        <v>280.56291171526681</v>
      </c>
      <c r="U28" s="1">
        <f>'4 Utsläpp data'!E28*1000/('6 Intensiteter data'!BA28*100)</f>
        <v>285.65761340106206</v>
      </c>
      <c r="V28" s="1">
        <f>'4 Utsläpp data'!F28*1000/('6 Intensiteter data'!BB28*100)</f>
        <v>374.91363982649267</v>
      </c>
      <c r="W28" s="1">
        <f>'4 Utsläpp data'!G28*1000/('6 Intensiteter data'!BC28*100)</f>
        <v>308.91184920113113</v>
      </c>
      <c r="X28" s="1">
        <f>'4 Utsläpp data'!H28*1000/('6 Intensiteter data'!BD28*100)</f>
        <v>286.00688145104073</v>
      </c>
      <c r="Y28" s="1">
        <f>'4 Utsläpp data'!I28*1000/('6 Intensiteter data'!BE28*100)</f>
        <v>267.92282989426235</v>
      </c>
      <c r="Z28" s="1">
        <f>'4 Utsläpp data'!J28*1000/('6 Intensiteter data'!BF28*100)</f>
        <v>231.95367941827658</v>
      </c>
      <c r="AA28" s="1">
        <f>'4 Utsläpp data'!K28*1000/('6 Intensiteter data'!BG28*100)</f>
        <v>225.92070961546682</v>
      </c>
      <c r="AB28" s="1">
        <f>'4 Utsläpp data'!L28*1000/('6 Intensiteter data'!BH28*100)</f>
        <v>246.01005074671482</v>
      </c>
      <c r="AC28" s="1">
        <f>'4 Utsläpp data'!M28*1000/('6 Intensiteter data'!BI28*100)</f>
        <v>227.08189699415135</v>
      </c>
      <c r="AD28" s="1">
        <f>'4 Utsläpp data'!N28*1000/('6 Intensiteter data'!BJ28*100)</f>
        <v>236.25768848656469</v>
      </c>
      <c r="AE28" s="1">
        <f>'4 Utsläpp data'!O28*1000/('6 Intensiteter data'!BK28*100)</f>
        <v>195.58520451591158</v>
      </c>
      <c r="AF28" s="1">
        <f>'4 Utsläpp data'!P28*1000/('6 Intensiteter data'!BL28*100)</f>
        <v>176.52045467901593</v>
      </c>
      <c r="AG28" s="1">
        <f>'4 Utsläpp data'!Q28*1000/('6 Intensiteter data'!BM28*100)</f>
        <v>196.78536235461669</v>
      </c>
      <c r="AH28" s="1">
        <f>'4 Utsläpp data'!R28*1000/('6 Intensiteter data'!BN28*100)</f>
        <v>188.59461794002726</v>
      </c>
      <c r="AI28" s="244">
        <f>'4 Utsläpp data'!S28*1000/('6 Intensiteter data'!BO28*100)</f>
        <v>168.22848559068083</v>
      </c>
      <c r="AJ28" s="222">
        <v>75672</v>
      </c>
      <c r="AK28" s="222">
        <v>72251</v>
      </c>
      <c r="AL28" s="222">
        <v>75551</v>
      </c>
      <c r="AM28" s="222">
        <v>78633</v>
      </c>
      <c r="AN28" s="222">
        <v>89054</v>
      </c>
      <c r="AO28" s="222">
        <v>79979</v>
      </c>
      <c r="AP28" s="222">
        <v>83755</v>
      </c>
      <c r="AQ28" s="222">
        <v>84629</v>
      </c>
      <c r="AR28" s="222">
        <v>78963</v>
      </c>
      <c r="AS28" s="222">
        <v>80346</v>
      </c>
      <c r="AT28" s="222">
        <v>69310</v>
      </c>
      <c r="AU28" s="222">
        <v>82025</v>
      </c>
      <c r="AV28" s="254">
        <v>104704</v>
      </c>
      <c r="AW28" s="221">
        <v>90686</v>
      </c>
      <c r="AX28" s="221">
        <v>71821</v>
      </c>
      <c r="AY28" s="221">
        <v>81277</v>
      </c>
      <c r="AZ28" s="240">
        <v>270</v>
      </c>
      <c r="BA28" s="222">
        <v>277</v>
      </c>
      <c r="BB28" s="222">
        <v>279</v>
      </c>
      <c r="BC28" s="222">
        <v>269</v>
      </c>
      <c r="BD28" s="222">
        <v>271</v>
      </c>
      <c r="BE28" s="222">
        <v>276</v>
      </c>
      <c r="BF28" s="222">
        <v>277</v>
      </c>
      <c r="BG28" s="222">
        <v>277</v>
      </c>
      <c r="BH28" s="222">
        <v>278</v>
      </c>
      <c r="BI28" s="222">
        <v>285</v>
      </c>
      <c r="BJ28" s="222">
        <v>283</v>
      </c>
      <c r="BK28" s="222">
        <v>288</v>
      </c>
      <c r="BL28" s="222">
        <v>299</v>
      </c>
      <c r="BM28" s="231">
        <v>303</v>
      </c>
      <c r="BN28" s="231">
        <v>300</v>
      </c>
      <c r="BO28" s="175">
        <v>313</v>
      </c>
    </row>
    <row r="29" spans="1:67" ht="14.4" x14ac:dyDescent="0.3">
      <c r="A29" s="65">
        <v>24</v>
      </c>
      <c r="B29" s="67" t="s">
        <v>83</v>
      </c>
      <c r="C29" s="29" t="s">
        <v>246</v>
      </c>
      <c r="D29" s="42">
        <f>'4 Utsläpp data'!D29*1000/'6 Intensiteter data'!AJ29</f>
        <v>2.247951528275093</v>
      </c>
      <c r="E29" s="1">
        <f>'4 Utsläpp data'!E29*1000/'6 Intensiteter data'!AK29</f>
        <v>2.8620047716291919</v>
      </c>
      <c r="F29" s="1">
        <f>'4 Utsläpp data'!F29*1000/'6 Intensiteter data'!AL29</f>
        <v>4.0953099629741994</v>
      </c>
      <c r="G29" s="1">
        <f>'4 Utsläpp data'!G29*1000/'6 Intensiteter data'!AM29</f>
        <v>3.8419943454905132</v>
      </c>
      <c r="H29" s="1">
        <f>'4 Utsläpp data'!H29*1000/'6 Intensiteter data'!AN29</f>
        <v>3.3839350447484771</v>
      </c>
      <c r="I29" s="1">
        <f>'4 Utsläpp data'!I29*1000/'6 Intensiteter data'!AO29</f>
        <v>3.1941359706458168</v>
      </c>
      <c r="J29" s="1">
        <f>'4 Utsläpp data'!J29*1000/'6 Intensiteter data'!AP29</f>
        <v>3.4348593810863357</v>
      </c>
      <c r="K29" s="1">
        <f>'4 Utsläpp data'!K29*1000/'6 Intensiteter data'!AQ29</f>
        <v>3.0378336007624882</v>
      </c>
      <c r="L29" s="1">
        <f>'4 Utsläpp data'!L29*1000/'6 Intensiteter data'!AR29</f>
        <v>2.8282353273961136</v>
      </c>
      <c r="M29" s="1">
        <f>'4 Utsläpp data'!M29*1000/'6 Intensiteter data'!AS29</f>
        <v>2.9557777660508369</v>
      </c>
      <c r="N29" s="1">
        <f>'4 Utsläpp data'!N29*1000/'6 Intensiteter data'!AT29</f>
        <v>2.6869200723003641</v>
      </c>
      <c r="O29" s="1">
        <f>'4 Utsläpp data'!O29*1000/'6 Intensiteter data'!AU29</f>
        <v>2.9192843065285552</v>
      </c>
      <c r="P29" s="1">
        <f>'4 Utsläpp data'!P29*1000/'6 Intensiteter data'!AV29</f>
        <v>3.0735012085818258</v>
      </c>
      <c r="Q29" s="1">
        <f>'4 Utsläpp data'!Q29*1000/'6 Intensiteter data'!AW29</f>
        <v>3.1144267760299278</v>
      </c>
      <c r="R29" s="1">
        <f>'4 Utsläpp data'!R29*1000/'6 Intensiteter data'!AX29</f>
        <v>2.2660164710985322</v>
      </c>
      <c r="S29" s="244">
        <f>'4 Utsläpp data'!S29*1000/'6 Intensiteter data'!AY29</f>
        <v>2.6207806866569388</v>
      </c>
      <c r="T29" s="1">
        <f>'4 Utsläpp data'!D29*1000/('6 Intensiteter data'!AZ29*100)</f>
        <v>4.7521695307735472</v>
      </c>
      <c r="U29" s="1">
        <f>'4 Utsläpp data'!E29*1000/('6 Intensiteter data'!BA29*100)</f>
        <v>4.2315270549421236</v>
      </c>
      <c r="V29" s="1">
        <f>'4 Utsläpp data'!F29*1000/('6 Intensiteter data'!BB29*100)</f>
        <v>5.5597928057337729</v>
      </c>
      <c r="W29" s="1">
        <f>'4 Utsläpp data'!G29*1000/('6 Intensiteter data'!BC29*100)</f>
        <v>5.6048786740175061</v>
      </c>
      <c r="X29" s="1">
        <f>'4 Utsläpp data'!H29*1000/('6 Intensiteter data'!BD29*100)</f>
        <v>5.805328565657387</v>
      </c>
      <c r="Y29" s="1">
        <f>'4 Utsläpp data'!I29*1000/('6 Intensiteter data'!BE29*100)</f>
        <v>5.4840010337398351</v>
      </c>
      <c r="Z29" s="1">
        <f>'4 Utsläpp data'!J29*1000/('6 Intensiteter data'!BF29*100)</f>
        <v>5.9612576775888027</v>
      </c>
      <c r="AA29" s="1">
        <f>'4 Utsläpp data'!K29*1000/('6 Intensiteter data'!BG29*100)</f>
        <v>5.867208964782999</v>
      </c>
      <c r="AB29" s="1">
        <f>'4 Utsläpp data'!L29*1000/('6 Intensiteter data'!BH29*100)</f>
        <v>4.7368656528843394</v>
      </c>
      <c r="AC29" s="1">
        <f>'4 Utsläpp data'!M29*1000/('6 Intensiteter data'!BI29*100)</f>
        <v>5.0286361090813267</v>
      </c>
      <c r="AD29" s="1">
        <f>'4 Utsläpp data'!N29*1000/('6 Intensiteter data'!BJ29*100)</f>
        <v>4.4854771956964203</v>
      </c>
      <c r="AE29" s="1">
        <f>'4 Utsläpp data'!O29*1000/('6 Intensiteter data'!BK29*100)</f>
        <v>4.3914376782493836</v>
      </c>
      <c r="AF29" s="1">
        <f>'4 Utsläpp data'!P29*1000/('6 Intensiteter data'!BL29*100)</f>
        <v>4.1618358673129796</v>
      </c>
      <c r="AG29" s="1">
        <f>'4 Utsläpp data'!Q29*1000/('6 Intensiteter data'!BM29*100)</f>
        <v>4.1626972518643912</v>
      </c>
      <c r="AH29" s="1">
        <f>'4 Utsläpp data'!R29*1000/('6 Intensiteter data'!BN29*100)</f>
        <v>3.5043944725538805</v>
      </c>
      <c r="AI29" s="244">
        <f>'4 Utsläpp data'!S29*1000/('6 Intensiteter data'!BO29*100)</f>
        <v>3.6745783162452752</v>
      </c>
      <c r="AJ29" s="222">
        <v>5285</v>
      </c>
      <c r="AK29" s="222">
        <v>3992</v>
      </c>
      <c r="AL29" s="222">
        <v>3394</v>
      </c>
      <c r="AM29" s="222">
        <v>3793</v>
      </c>
      <c r="AN29" s="222">
        <v>4632</v>
      </c>
      <c r="AO29" s="222">
        <v>4979</v>
      </c>
      <c r="AP29" s="222">
        <v>5033</v>
      </c>
      <c r="AQ29" s="222">
        <v>5601</v>
      </c>
      <c r="AR29" s="222">
        <v>5527</v>
      </c>
      <c r="AS29" s="222">
        <v>5274</v>
      </c>
      <c r="AT29" s="222">
        <v>5342</v>
      </c>
      <c r="AU29" s="222">
        <v>5265</v>
      </c>
      <c r="AV29" s="254">
        <v>5281</v>
      </c>
      <c r="AW29" s="221">
        <v>5480</v>
      </c>
      <c r="AX29" s="221">
        <v>6186</v>
      </c>
      <c r="AY29" s="221">
        <v>6029</v>
      </c>
      <c r="AZ29" s="240">
        <v>25</v>
      </c>
      <c r="BA29" s="222">
        <v>27</v>
      </c>
      <c r="BB29" s="222">
        <v>25</v>
      </c>
      <c r="BC29" s="222">
        <v>26</v>
      </c>
      <c r="BD29" s="222">
        <v>27</v>
      </c>
      <c r="BE29" s="222">
        <v>29</v>
      </c>
      <c r="BF29" s="222">
        <v>29</v>
      </c>
      <c r="BG29" s="222">
        <v>29</v>
      </c>
      <c r="BH29" s="222">
        <v>33</v>
      </c>
      <c r="BI29" s="222">
        <v>31</v>
      </c>
      <c r="BJ29" s="222">
        <v>32</v>
      </c>
      <c r="BK29" s="222">
        <v>35</v>
      </c>
      <c r="BL29" s="222">
        <v>39</v>
      </c>
      <c r="BM29" s="231">
        <v>41</v>
      </c>
      <c r="BN29" s="231">
        <v>40</v>
      </c>
      <c r="BO29" s="175">
        <v>43</v>
      </c>
    </row>
    <row r="30" spans="1:67" ht="14.4" x14ac:dyDescent="0.3">
      <c r="A30" s="65">
        <v>25</v>
      </c>
      <c r="B30" s="67" t="s">
        <v>83</v>
      </c>
      <c r="C30" s="188" t="s">
        <v>248</v>
      </c>
      <c r="D30" s="42">
        <f>'4 Utsläpp data'!D30*1000/'6 Intensiteter data'!AJ30</f>
        <v>119.36074521915883</v>
      </c>
      <c r="E30" s="1">
        <f>'4 Utsläpp data'!E30*1000/'6 Intensiteter data'!AK30</f>
        <v>97.61363804777443</v>
      </c>
      <c r="F30" s="1">
        <f>'4 Utsläpp data'!F30*1000/'6 Intensiteter data'!AL30</f>
        <v>125.95432304524989</v>
      </c>
      <c r="G30" s="1">
        <f>'4 Utsläpp data'!G30*1000/'6 Intensiteter data'!AM30</f>
        <v>132.52207760828901</v>
      </c>
      <c r="H30" s="1">
        <f>'4 Utsläpp data'!H30*1000/'6 Intensiteter data'!AN30</f>
        <v>111.52844796066252</v>
      </c>
      <c r="I30" s="1">
        <f>'4 Utsläpp data'!I30*1000/'6 Intensiteter data'!AO30</f>
        <v>88.670307011547493</v>
      </c>
      <c r="J30" s="1">
        <f>'4 Utsläpp data'!J30*1000/'6 Intensiteter data'!AP30</f>
        <v>89.330987843732913</v>
      </c>
      <c r="K30" s="1">
        <f>'4 Utsläpp data'!K30*1000/'6 Intensiteter data'!AQ30</f>
        <v>68.757644466672573</v>
      </c>
      <c r="L30" s="1">
        <f>'4 Utsläpp data'!L30*1000/'6 Intensiteter data'!AR30</f>
        <v>70.131095610997832</v>
      </c>
      <c r="M30" s="1">
        <f>'4 Utsläpp data'!M30*1000/'6 Intensiteter data'!AS30</f>
        <v>95.040432134906752</v>
      </c>
      <c r="N30" s="1">
        <f>'4 Utsläpp data'!N30*1000/'6 Intensiteter data'!AT30</f>
        <v>86.292044652755521</v>
      </c>
      <c r="O30" s="1">
        <f>'4 Utsläpp data'!O30*1000/'6 Intensiteter data'!AU30</f>
        <v>72.258368721287496</v>
      </c>
      <c r="P30" s="1">
        <f>'4 Utsläpp data'!P30*1000/'6 Intensiteter data'!AV30</f>
        <v>65.662742068524722</v>
      </c>
      <c r="Q30" s="1">
        <f>'4 Utsläpp data'!Q30*1000/'6 Intensiteter data'!AW30</f>
        <v>84.663964004737849</v>
      </c>
      <c r="R30" s="1">
        <f>'4 Utsläpp data'!R30*1000/'6 Intensiteter data'!AX30</f>
        <v>75.275972410240342</v>
      </c>
      <c r="S30" s="244">
        <f>'4 Utsläpp data'!S30*1000/'6 Intensiteter data'!AY30</f>
        <v>68.951985233571975</v>
      </c>
      <c r="T30" s="1">
        <f>'4 Utsläpp data'!D30*1000/('6 Intensiteter data'!AZ30*100)</f>
        <v>141.91749013200396</v>
      </c>
      <c r="U30" s="1">
        <f>'4 Utsläpp data'!E30*1000/('6 Intensiteter data'!BA30*100)</f>
        <v>135.55970734341685</v>
      </c>
      <c r="V30" s="1">
        <f>'4 Utsläpp data'!F30*1000/('6 Intensiteter data'!BB30*100)</f>
        <v>133.4531500100573</v>
      </c>
      <c r="W30" s="1">
        <f>'4 Utsläpp data'!G30*1000/('6 Intensiteter data'!BC30*100)</f>
        <v>116.9694866135049</v>
      </c>
      <c r="X30" s="1">
        <f>'4 Utsläpp data'!H30*1000/('6 Intensiteter data'!BD30*100)</f>
        <v>107.28417091327064</v>
      </c>
      <c r="Y30" s="1">
        <f>'4 Utsläpp data'!I30*1000/('6 Intensiteter data'!BE30*100)</f>
        <v>98.531883048102031</v>
      </c>
      <c r="Z30" s="1">
        <f>'4 Utsläpp data'!J30*1000/('6 Intensiteter data'!BF30*100)</f>
        <v>89.98138012364781</v>
      </c>
      <c r="AA30" s="1">
        <f>'4 Utsläpp data'!K30*1000/('6 Intensiteter data'!BG30*100)</f>
        <v>83.809913214203448</v>
      </c>
      <c r="AB30" s="1">
        <f>'4 Utsläpp data'!L30*1000/('6 Intensiteter data'!BH30*100)</f>
        <v>81.207502422190956</v>
      </c>
      <c r="AC30" s="1">
        <f>'4 Utsläpp data'!M30*1000/('6 Intensiteter data'!BI30*100)</f>
        <v>75.898314329273617</v>
      </c>
      <c r="AD30" s="1">
        <f>'4 Utsläpp data'!N30*1000/('6 Intensiteter data'!BJ30*100)</f>
        <v>68.138886242813143</v>
      </c>
      <c r="AE30" s="1">
        <f>'4 Utsläpp data'!O30*1000/('6 Intensiteter data'!BK30*100)</f>
        <v>62.697352859995192</v>
      </c>
      <c r="AF30" s="1">
        <f>'4 Utsläpp data'!P30*1000/('6 Intensiteter data'!BL30*100)</f>
        <v>58.405558688099816</v>
      </c>
      <c r="AG30" s="1">
        <f>'4 Utsläpp data'!Q30*1000/('6 Intensiteter data'!BM30*100)</f>
        <v>55.554893230982906</v>
      </c>
      <c r="AH30" s="1">
        <f>'4 Utsläpp data'!R30*1000/('6 Intensiteter data'!BN30*100)</f>
        <v>51.575533615886428</v>
      </c>
      <c r="AI30" s="244">
        <f>'4 Utsläpp data'!S30*1000/('6 Intensiteter data'!BO30*100)</f>
        <v>47.896279742761358</v>
      </c>
      <c r="AJ30" s="222">
        <v>23304</v>
      </c>
      <c r="AK30" s="222">
        <v>27497</v>
      </c>
      <c r="AL30" s="222">
        <v>20555</v>
      </c>
      <c r="AM30" s="222">
        <v>18712</v>
      </c>
      <c r="AN30" s="222">
        <v>20778</v>
      </c>
      <c r="AO30" s="222">
        <v>24669</v>
      </c>
      <c r="AP30" s="222">
        <v>22966</v>
      </c>
      <c r="AQ30" s="222">
        <v>28157</v>
      </c>
      <c r="AR30" s="222">
        <v>26401</v>
      </c>
      <c r="AS30" s="222">
        <v>18687</v>
      </c>
      <c r="AT30" s="222">
        <v>19267</v>
      </c>
      <c r="AU30" s="222">
        <v>21345</v>
      </c>
      <c r="AV30" s="254">
        <v>22148</v>
      </c>
      <c r="AW30" s="221">
        <v>16667</v>
      </c>
      <c r="AX30" s="221">
        <v>17951</v>
      </c>
      <c r="AY30" s="221">
        <v>18894</v>
      </c>
      <c r="AZ30" s="240">
        <v>196</v>
      </c>
      <c r="BA30" s="222">
        <v>198</v>
      </c>
      <c r="BB30" s="222">
        <v>194</v>
      </c>
      <c r="BC30" s="222">
        <v>212</v>
      </c>
      <c r="BD30" s="222">
        <v>216</v>
      </c>
      <c r="BE30" s="222">
        <v>222</v>
      </c>
      <c r="BF30" s="222">
        <v>228</v>
      </c>
      <c r="BG30" s="222">
        <v>231</v>
      </c>
      <c r="BH30" s="222">
        <v>228</v>
      </c>
      <c r="BI30" s="222">
        <v>234</v>
      </c>
      <c r="BJ30" s="222">
        <v>244</v>
      </c>
      <c r="BK30" s="222">
        <v>246</v>
      </c>
      <c r="BL30" s="222">
        <v>249</v>
      </c>
      <c r="BM30" s="231">
        <v>254</v>
      </c>
      <c r="BN30" s="231">
        <v>262</v>
      </c>
      <c r="BO30" s="175">
        <v>272</v>
      </c>
    </row>
    <row r="31" spans="1:67" ht="14.4" x14ac:dyDescent="0.3">
      <c r="A31" s="65">
        <v>26</v>
      </c>
      <c r="B31" s="67" t="s">
        <v>68</v>
      </c>
      <c r="C31" s="29" t="s">
        <v>30</v>
      </c>
      <c r="D31" s="42">
        <f>'4 Utsläpp data'!D31*1000/'6 Intensiteter data'!AJ31</f>
        <v>7.4158660793084126</v>
      </c>
      <c r="E31" s="1">
        <f>'4 Utsläpp data'!E31*1000/'6 Intensiteter data'!AK31</f>
        <v>7.2863012913788427</v>
      </c>
      <c r="F31" s="1">
        <f>'4 Utsläpp data'!F31*1000/'6 Intensiteter data'!AL31</f>
        <v>7.8249412860080856</v>
      </c>
      <c r="G31" s="1">
        <f>'4 Utsläpp data'!G31*1000/'6 Intensiteter data'!AM31</f>
        <v>7.6513367665086154</v>
      </c>
      <c r="H31" s="1">
        <f>'4 Utsläpp data'!H31*1000/'6 Intensiteter data'!AN31</f>
        <v>7.4431305535961814</v>
      </c>
      <c r="I31" s="1">
        <f>'4 Utsläpp data'!I31*1000/'6 Intensiteter data'!AO31</f>
        <v>7.6355353547529372</v>
      </c>
      <c r="J31" s="1">
        <f>'4 Utsläpp data'!J31*1000/'6 Intensiteter data'!AP31</f>
        <v>7.1253913581699546</v>
      </c>
      <c r="K31" s="1">
        <f>'4 Utsläpp data'!K31*1000/'6 Intensiteter data'!AQ31</f>
        <v>6.8620365392203082</v>
      </c>
      <c r="L31" s="1">
        <f>'4 Utsläpp data'!L31*1000/'6 Intensiteter data'!AR31</f>
        <v>7.003559015913404</v>
      </c>
      <c r="M31" s="1">
        <f>'4 Utsläpp data'!M31*1000/'6 Intensiteter data'!AS31</f>
        <v>6.3660266910967591</v>
      </c>
      <c r="N31" s="1">
        <f>'4 Utsläpp data'!N31*1000/'6 Intensiteter data'!AT31</f>
        <v>6.0370294172702055</v>
      </c>
      <c r="O31" s="1">
        <f>'4 Utsläpp data'!O31*1000/'6 Intensiteter data'!AU31</f>
        <v>6.0746873259012277</v>
      </c>
      <c r="P31" s="1">
        <f>'4 Utsläpp data'!P31*1000/'6 Intensiteter data'!AV31</f>
        <v>6.1412980239900117</v>
      </c>
      <c r="Q31" s="1">
        <f>'4 Utsläpp data'!Q31*1000/'6 Intensiteter data'!AW31</f>
        <v>6.3188828765801217</v>
      </c>
      <c r="R31" s="1">
        <f>'4 Utsläpp data'!R31*1000/'6 Intensiteter data'!AX31</f>
        <v>5.505301516110757</v>
      </c>
      <c r="S31" s="244">
        <f>'4 Utsläpp data'!S31*1000/'6 Intensiteter data'!AY31</f>
        <v>5.2810862257678677</v>
      </c>
      <c r="T31" s="1">
        <f>'4 Utsläpp data'!D31*1000/('6 Intensiteter data'!AZ31*100)</f>
        <v>6.3041697740497105</v>
      </c>
      <c r="U31" s="1">
        <f>'4 Utsläpp data'!E31*1000/('6 Intensiteter data'!BA31*100)</f>
        <v>6.2915508779550136</v>
      </c>
      <c r="V31" s="1">
        <f>'4 Utsläpp data'!F31*1000/('6 Intensiteter data'!BB31*100)</f>
        <v>6.5728981462334586</v>
      </c>
      <c r="W31" s="1">
        <f>'4 Utsläpp data'!G31*1000/('6 Intensiteter data'!BC31*100)</f>
        <v>6.3458764777536372</v>
      </c>
      <c r="X31" s="1">
        <f>'4 Utsläpp data'!H31*1000/('6 Intensiteter data'!BD31*100)</f>
        <v>6.0577167930093569</v>
      </c>
      <c r="Y31" s="1">
        <f>'4 Utsläpp data'!I31*1000/('6 Intensiteter data'!BE31*100)</f>
        <v>5.9289800258572614</v>
      </c>
      <c r="Z31" s="1">
        <f>'4 Utsläpp data'!J31*1000/('6 Intensiteter data'!BF31*100)</f>
        <v>5.599600530925108</v>
      </c>
      <c r="AA31" s="1">
        <f>'4 Utsläpp data'!K31*1000/('6 Intensiteter data'!BG31*100)</f>
        <v>5.6097354899127803</v>
      </c>
      <c r="AB31" s="1">
        <f>'4 Utsläpp data'!L31*1000/('6 Intensiteter data'!BH31*100)</f>
        <v>5.5219604548473473</v>
      </c>
      <c r="AC31" s="1">
        <f>'4 Utsläpp data'!M31*1000/('6 Intensiteter data'!BI31*100)</f>
        <v>4.8797024268092493</v>
      </c>
      <c r="AD31" s="1">
        <f>'4 Utsläpp data'!N31*1000/('6 Intensiteter data'!BJ31*100)</f>
        <v>4.6638103197654814</v>
      </c>
      <c r="AE31" s="1">
        <f>'4 Utsläpp data'!O31*1000/('6 Intensiteter data'!BK31*100)</f>
        <v>4.8391453745796573</v>
      </c>
      <c r="AF31" s="1">
        <f>'4 Utsläpp data'!P31*1000/('6 Intensiteter data'!BL31*100)</f>
        <v>4.8671717807522024</v>
      </c>
      <c r="AG31" s="1">
        <f>'4 Utsläpp data'!Q31*1000/('6 Intensiteter data'!BM31*100)</f>
        <v>4.9822343772479085</v>
      </c>
      <c r="AH31" s="1">
        <f>'4 Utsläpp data'!R31*1000/('6 Intensiteter data'!BN31*100)</f>
        <v>4.3283810885753526</v>
      </c>
      <c r="AI31" s="244">
        <f>'4 Utsläpp data'!S31*1000/('6 Intensiteter data'!BO31*100)</f>
        <v>4.1247155200643526</v>
      </c>
      <c r="AJ31" s="222">
        <v>248992</v>
      </c>
      <c r="AK31" s="222">
        <v>253085</v>
      </c>
      <c r="AL31" s="222">
        <v>250234</v>
      </c>
      <c r="AM31" s="222">
        <v>258767</v>
      </c>
      <c r="AN31" s="222">
        <v>257833</v>
      </c>
      <c r="AO31" s="222">
        <v>247470</v>
      </c>
      <c r="AP31" s="222">
        <v>255092</v>
      </c>
      <c r="AQ31" s="222">
        <v>272065</v>
      </c>
      <c r="AR31" s="222">
        <v>266654</v>
      </c>
      <c r="AS31" s="222">
        <v>278171</v>
      </c>
      <c r="AT31" s="222">
        <v>289932</v>
      </c>
      <c r="AU31" s="222">
        <v>299445</v>
      </c>
      <c r="AV31" s="254">
        <v>296169</v>
      </c>
      <c r="AW31" s="221">
        <v>300485</v>
      </c>
      <c r="AX31" s="221">
        <v>310164</v>
      </c>
      <c r="AY31" s="221">
        <v>308509</v>
      </c>
      <c r="AZ31" s="240">
        <v>2929</v>
      </c>
      <c r="BA31" s="222">
        <v>2931</v>
      </c>
      <c r="BB31" s="222">
        <v>2979</v>
      </c>
      <c r="BC31" s="222">
        <v>3120</v>
      </c>
      <c r="BD31" s="222">
        <v>3168</v>
      </c>
      <c r="BE31" s="222">
        <v>3187</v>
      </c>
      <c r="BF31" s="222">
        <v>3246</v>
      </c>
      <c r="BG31" s="222">
        <v>3328</v>
      </c>
      <c r="BH31" s="222">
        <v>3382</v>
      </c>
      <c r="BI31" s="222">
        <v>3629</v>
      </c>
      <c r="BJ31" s="222">
        <v>3753</v>
      </c>
      <c r="BK31" s="222">
        <v>3759</v>
      </c>
      <c r="BL31" s="222">
        <v>3737</v>
      </c>
      <c r="BM31" s="231">
        <v>3811</v>
      </c>
      <c r="BN31" s="231">
        <v>3945</v>
      </c>
      <c r="BO31" s="175">
        <v>3950</v>
      </c>
    </row>
    <row r="32" spans="1:67" ht="14.4" x14ac:dyDescent="0.3">
      <c r="A32" s="65">
        <v>27</v>
      </c>
      <c r="B32" s="67" t="s">
        <v>84</v>
      </c>
      <c r="C32" s="29" t="s">
        <v>31</v>
      </c>
      <c r="D32" s="42">
        <f>'4 Utsläpp data'!D32*1000/'6 Intensiteter data'!AJ32</f>
        <v>6.0141159449505048</v>
      </c>
      <c r="E32" s="1">
        <f>'4 Utsläpp data'!E32*1000/'6 Intensiteter data'!AK32</f>
        <v>5.4687074748610636</v>
      </c>
      <c r="F32" s="1">
        <f>'4 Utsläpp data'!F32*1000/'6 Intensiteter data'!AL32</f>
        <v>5.4772544723155399</v>
      </c>
      <c r="G32" s="1">
        <f>'4 Utsläpp data'!G32*1000/'6 Intensiteter data'!AM32</f>
        <v>5.4479614703701804</v>
      </c>
      <c r="H32" s="1">
        <f>'4 Utsläpp data'!H32*1000/'6 Intensiteter data'!AN32</f>
        <v>4.9331566065141299</v>
      </c>
      <c r="I32" s="1">
        <f>'4 Utsläpp data'!I32*1000/'6 Intensiteter data'!AO32</f>
        <v>4.5867090631122513</v>
      </c>
      <c r="J32" s="1">
        <f>'4 Utsläpp data'!J32*1000/'6 Intensiteter data'!AP32</f>
        <v>4.0166671817304653</v>
      </c>
      <c r="K32" s="1">
        <f>'4 Utsläpp data'!K32*1000/'6 Intensiteter data'!AQ32</f>
        <v>3.7651606202247621</v>
      </c>
      <c r="L32" s="1">
        <f>'4 Utsläpp data'!L32*1000/'6 Intensiteter data'!AR32</f>
        <v>3.6139603483028289</v>
      </c>
      <c r="M32" s="1">
        <f>'4 Utsläpp data'!M32*1000/'6 Intensiteter data'!AS32</f>
        <v>3.3997632926580326</v>
      </c>
      <c r="N32" s="1">
        <f>'4 Utsläpp data'!N32*1000/'6 Intensiteter data'!AT32</f>
        <v>3.4929513464626321</v>
      </c>
      <c r="O32" s="1">
        <f>'4 Utsläpp data'!O32*1000/'6 Intensiteter data'!AU32</f>
        <v>3.4031169724510448</v>
      </c>
      <c r="P32" s="1">
        <f>'4 Utsläpp data'!P32*1000/'6 Intensiteter data'!AV32</f>
        <v>2.9929171954225571</v>
      </c>
      <c r="Q32" s="1">
        <f>'4 Utsläpp data'!Q32*1000/'6 Intensiteter data'!AW32</f>
        <v>2.7478152441840455</v>
      </c>
      <c r="R32" s="1">
        <f>'4 Utsläpp data'!R32*1000/'6 Intensiteter data'!AX32</f>
        <v>2.9780389587522622</v>
      </c>
      <c r="S32" s="244">
        <f>'4 Utsläpp data'!S32*1000/'6 Intensiteter data'!AY32</f>
        <v>2.9523176216298346</v>
      </c>
      <c r="T32" s="1">
        <f>'4 Utsläpp data'!D32*1000/('6 Intensiteter data'!AZ32*100)</f>
        <v>3.8093130668993473</v>
      </c>
      <c r="U32" s="1">
        <f>'4 Utsläpp data'!E32*1000/('6 Intensiteter data'!BA32*100)</f>
        <v>3.4385578300925626</v>
      </c>
      <c r="V32" s="1">
        <f>'4 Utsläpp data'!F32*1000/('6 Intensiteter data'!BB32*100)</f>
        <v>3.5397635255191222</v>
      </c>
      <c r="W32" s="1">
        <f>'4 Utsläpp data'!G32*1000/('6 Intensiteter data'!BC32*100)</f>
        <v>3.5927430863655498</v>
      </c>
      <c r="X32" s="1">
        <f>'4 Utsläpp data'!H32*1000/('6 Intensiteter data'!BD32*100)</f>
        <v>3.2609966338887042</v>
      </c>
      <c r="Y32" s="1">
        <f>'4 Utsläpp data'!I32*1000/('6 Intensiteter data'!BE32*100)</f>
        <v>3.22377637312752</v>
      </c>
      <c r="Z32" s="1">
        <f>'4 Utsläpp data'!J32*1000/('6 Intensiteter data'!BF32*100)</f>
        <v>2.9477741572091247</v>
      </c>
      <c r="AA32" s="1">
        <f>'4 Utsläpp data'!K32*1000/('6 Intensiteter data'!BG32*100)</f>
        <v>2.8398657039023067</v>
      </c>
      <c r="AB32" s="1">
        <f>'4 Utsläpp data'!L32*1000/('6 Intensiteter data'!BH32*100)</f>
        <v>2.8144432784026447</v>
      </c>
      <c r="AC32" s="1">
        <f>'4 Utsläpp data'!M32*1000/('6 Intensiteter data'!BI32*100)</f>
        <v>2.7109113200071424</v>
      </c>
      <c r="AD32" s="1">
        <f>'4 Utsläpp data'!N32*1000/('6 Intensiteter data'!BJ32*100)</f>
        <v>2.6415123985730626</v>
      </c>
      <c r="AE32" s="1">
        <f>'4 Utsläpp data'!O32*1000/('6 Intensiteter data'!BK32*100)</f>
        <v>2.6997137558813997</v>
      </c>
      <c r="AF32" s="1">
        <f>'4 Utsläpp data'!P32*1000/('6 Intensiteter data'!BL32*100)</f>
        <v>2.4824889528789753</v>
      </c>
      <c r="AG32" s="1">
        <f>'4 Utsläpp data'!Q32*1000/('6 Intensiteter data'!BM32*100)</f>
        <v>2.4023575654390421</v>
      </c>
      <c r="AH32" s="1">
        <f>'4 Utsläpp data'!R32*1000/('6 Intensiteter data'!BN32*100)</f>
        <v>2.1549934509410194</v>
      </c>
      <c r="AI32" s="244">
        <f>'4 Utsläpp data'!S32*1000/('6 Intensiteter data'!BO32*100)</f>
        <v>2.1796695522962168</v>
      </c>
      <c r="AJ32" s="222">
        <v>354068</v>
      </c>
      <c r="AK32" s="222">
        <v>354186</v>
      </c>
      <c r="AL32" s="222">
        <v>367790</v>
      </c>
      <c r="AM32" s="222">
        <v>381303</v>
      </c>
      <c r="AN32" s="222">
        <v>382013</v>
      </c>
      <c r="AO32" s="222">
        <v>407654</v>
      </c>
      <c r="AP32" s="222">
        <v>432332</v>
      </c>
      <c r="AQ32" s="222">
        <v>445459</v>
      </c>
      <c r="AR32" s="222">
        <v>461499</v>
      </c>
      <c r="AS32" s="222">
        <v>481300</v>
      </c>
      <c r="AT32" s="222">
        <v>463500</v>
      </c>
      <c r="AU32" s="222">
        <v>487090</v>
      </c>
      <c r="AV32" s="254">
        <v>498834</v>
      </c>
      <c r="AW32" s="221">
        <v>532436</v>
      </c>
      <c r="AX32" s="221">
        <v>452123</v>
      </c>
      <c r="AY32" s="221">
        <v>462244</v>
      </c>
      <c r="AZ32" s="240">
        <v>5590</v>
      </c>
      <c r="BA32" s="222">
        <v>5633</v>
      </c>
      <c r="BB32" s="222">
        <v>5691</v>
      </c>
      <c r="BC32" s="222">
        <v>5782</v>
      </c>
      <c r="BD32" s="222">
        <v>5779</v>
      </c>
      <c r="BE32" s="222">
        <v>5800</v>
      </c>
      <c r="BF32" s="222">
        <v>5891</v>
      </c>
      <c r="BG32" s="222">
        <v>5906</v>
      </c>
      <c r="BH32" s="222">
        <v>5926</v>
      </c>
      <c r="BI32" s="222">
        <v>6036</v>
      </c>
      <c r="BJ32" s="222">
        <v>6129</v>
      </c>
      <c r="BK32" s="222">
        <v>6140</v>
      </c>
      <c r="BL32" s="222">
        <v>6014</v>
      </c>
      <c r="BM32" s="231">
        <v>6090</v>
      </c>
      <c r="BN32" s="231">
        <v>6248</v>
      </c>
      <c r="BO32" s="175">
        <v>6261</v>
      </c>
    </row>
    <row r="33" spans="1:67" ht="14.4" x14ac:dyDescent="0.3">
      <c r="A33" s="65">
        <v>28</v>
      </c>
      <c r="B33" s="67" t="s">
        <v>1</v>
      </c>
      <c r="C33" s="29" t="s">
        <v>32</v>
      </c>
      <c r="D33" s="42">
        <f>'4 Utsläpp data'!D33*1000/'6 Intensiteter data'!AJ33</f>
        <v>35.159746878830781</v>
      </c>
      <c r="E33" s="1">
        <f>'4 Utsläpp data'!E33*1000/'6 Intensiteter data'!AK33</f>
        <v>35.676595412973022</v>
      </c>
      <c r="F33" s="1">
        <f>'4 Utsläpp data'!F33*1000/'6 Intensiteter data'!AL33</f>
        <v>34.886482733949386</v>
      </c>
      <c r="G33" s="1">
        <f>'4 Utsläpp data'!G33*1000/'6 Intensiteter data'!AM33</f>
        <v>31.924701843595038</v>
      </c>
      <c r="H33" s="1">
        <f>'4 Utsläpp data'!H33*1000/'6 Intensiteter data'!AN33</f>
        <v>29.336830694613958</v>
      </c>
      <c r="I33" s="1">
        <f>'4 Utsläpp data'!I33*1000/'6 Intensiteter data'!AO33</f>
        <v>27.422370470812716</v>
      </c>
      <c r="J33" s="1">
        <f>'4 Utsläpp data'!J33*1000/'6 Intensiteter data'!AP33</f>
        <v>25.596348584563199</v>
      </c>
      <c r="K33" s="1">
        <f>'4 Utsläpp data'!K33*1000/'6 Intensiteter data'!AQ33</f>
        <v>25.285914513694703</v>
      </c>
      <c r="L33" s="1">
        <f>'4 Utsläpp data'!L33*1000/'6 Intensiteter data'!AR33</f>
        <v>22.877209415993189</v>
      </c>
      <c r="M33" s="1">
        <f>'4 Utsläpp data'!M33*1000/'6 Intensiteter data'!AS33</f>
        <v>20.203911042345304</v>
      </c>
      <c r="N33" s="1">
        <f>'4 Utsläpp data'!N33*1000/'6 Intensiteter data'!AT33</f>
        <v>17.874923863327751</v>
      </c>
      <c r="O33" s="1">
        <f>'4 Utsläpp data'!O33*1000/'6 Intensiteter data'!AU33</f>
        <v>16.831940229649202</v>
      </c>
      <c r="P33" s="1">
        <f>'4 Utsläpp data'!P33*1000/'6 Intensiteter data'!AV33</f>
        <v>18.951518657649363</v>
      </c>
      <c r="Q33" s="1">
        <f>'4 Utsläpp data'!Q33*1000/'6 Intensiteter data'!AW33</f>
        <v>17.087664769843258</v>
      </c>
      <c r="R33" s="1">
        <f>'4 Utsläpp data'!R33*1000/'6 Intensiteter data'!AX33</f>
        <v>13.237368701077347</v>
      </c>
      <c r="S33" s="244">
        <f>'4 Utsläpp data'!S33*1000/'6 Intensiteter data'!AY33</f>
        <v>14.281472557886159</v>
      </c>
      <c r="T33" s="1">
        <f>'4 Utsläpp data'!D33*1000/('6 Intensiteter data'!AZ33*100)</f>
        <v>28.138248952213054</v>
      </c>
      <c r="U33" s="1">
        <f>'4 Utsläpp data'!E33*1000/('6 Intensiteter data'!BA33*100)</f>
        <v>26.321678442048619</v>
      </c>
      <c r="V33" s="1">
        <f>'4 Utsläpp data'!F33*1000/('6 Intensiteter data'!BB33*100)</f>
        <v>27.362604057206063</v>
      </c>
      <c r="W33" s="1">
        <f>'4 Utsläpp data'!G33*1000/('6 Intensiteter data'!BC33*100)</f>
        <v>26.21987513838452</v>
      </c>
      <c r="X33" s="1">
        <f>'4 Utsläpp data'!H33*1000/('6 Intensiteter data'!BD33*100)</f>
        <v>23.474666923509023</v>
      </c>
      <c r="Y33" s="1">
        <f>'4 Utsläpp data'!I33*1000/('6 Intensiteter data'!BE33*100)</f>
        <v>21.148324838800722</v>
      </c>
      <c r="Z33" s="1">
        <f>'4 Utsläpp data'!J33*1000/('6 Intensiteter data'!BF33*100)</f>
        <v>20.25168988700548</v>
      </c>
      <c r="AA33" s="1">
        <f>'4 Utsläpp data'!K33*1000/('6 Intensiteter data'!BG33*100)</f>
        <v>19.562772314529948</v>
      </c>
      <c r="AB33" s="1">
        <f>'4 Utsläpp data'!L33*1000/('6 Intensiteter data'!BH33*100)</f>
        <v>16.938745798497344</v>
      </c>
      <c r="AC33" s="1">
        <f>'4 Utsläpp data'!M33*1000/('6 Intensiteter data'!BI33*100)</f>
        <v>15.479109741118107</v>
      </c>
      <c r="AD33" s="1">
        <f>'4 Utsläpp data'!N33*1000/('6 Intensiteter data'!BJ33*100)</f>
        <v>14.090693566154572</v>
      </c>
      <c r="AE33" s="1">
        <f>'4 Utsläpp data'!O33*1000/('6 Intensiteter data'!BK33*100)</f>
        <v>13.528922259601456</v>
      </c>
      <c r="AF33" s="1">
        <f>'4 Utsläpp data'!P33*1000/('6 Intensiteter data'!BL33*100)</f>
        <v>12.869579149351519</v>
      </c>
      <c r="AG33" s="1">
        <f>'4 Utsläpp data'!Q33*1000/('6 Intensiteter data'!BM33*100)</f>
        <v>13.261168692427994</v>
      </c>
      <c r="AH33" s="1">
        <f>'4 Utsläpp data'!R33*1000/('6 Intensiteter data'!BN33*100)</f>
        <v>11.487010885110193</v>
      </c>
      <c r="AI33" s="244">
        <f>'4 Utsläpp data'!S33*1000/('6 Intensiteter data'!BO33*100)</f>
        <v>11.197055859913458</v>
      </c>
      <c r="AJ33" s="222">
        <v>104999</v>
      </c>
      <c r="AK33" s="222">
        <v>94289</v>
      </c>
      <c r="AL33" s="222">
        <v>100473</v>
      </c>
      <c r="AM33" s="222">
        <v>107098</v>
      </c>
      <c r="AN33" s="222">
        <v>103783</v>
      </c>
      <c r="AO33" s="222">
        <v>100951</v>
      </c>
      <c r="AP33" s="222">
        <v>103330</v>
      </c>
      <c r="AQ33" s="222">
        <v>100963</v>
      </c>
      <c r="AR33" s="222">
        <v>98698</v>
      </c>
      <c r="AS33" s="222">
        <v>104119</v>
      </c>
      <c r="AT33" s="222">
        <v>109967</v>
      </c>
      <c r="AU33" s="222">
        <v>114858</v>
      </c>
      <c r="AV33" s="254">
        <v>93645</v>
      </c>
      <c r="AW33" s="221">
        <v>106942</v>
      </c>
      <c r="AX33" s="221">
        <v>122269</v>
      </c>
      <c r="AY33" s="221">
        <v>111567</v>
      </c>
      <c r="AZ33" s="240">
        <v>1312</v>
      </c>
      <c r="BA33" s="222">
        <v>1278</v>
      </c>
      <c r="BB33" s="222">
        <v>1281</v>
      </c>
      <c r="BC33" s="222">
        <v>1304</v>
      </c>
      <c r="BD33" s="222">
        <v>1297</v>
      </c>
      <c r="BE33" s="222">
        <v>1309</v>
      </c>
      <c r="BF33" s="222">
        <v>1306</v>
      </c>
      <c r="BG33" s="222">
        <v>1305</v>
      </c>
      <c r="BH33" s="222">
        <v>1333</v>
      </c>
      <c r="BI33" s="222">
        <v>1359</v>
      </c>
      <c r="BJ33" s="222">
        <v>1395</v>
      </c>
      <c r="BK33" s="222">
        <v>1429</v>
      </c>
      <c r="BL33" s="222">
        <v>1379</v>
      </c>
      <c r="BM33" s="231">
        <v>1378</v>
      </c>
      <c r="BN33" s="231">
        <v>1409</v>
      </c>
      <c r="BO33" s="175">
        <v>1423</v>
      </c>
    </row>
    <row r="34" spans="1:67" ht="14.4" x14ac:dyDescent="0.3">
      <c r="A34" s="65">
        <v>29</v>
      </c>
      <c r="B34" s="67" t="s">
        <v>1</v>
      </c>
      <c r="C34" s="29" t="s">
        <v>33</v>
      </c>
      <c r="D34" s="42">
        <f>'4 Utsläpp data'!D34*1000/'6 Intensiteter data'!AJ34</f>
        <v>641.87787728631872</v>
      </c>
      <c r="E34" s="1">
        <f>'4 Utsläpp data'!E34*1000/'6 Intensiteter data'!AK34</f>
        <v>659.87536154304007</v>
      </c>
      <c r="F34" s="1">
        <f>'4 Utsläpp data'!F34*1000/'6 Intensiteter data'!AL34</f>
        <v>531.15766414137522</v>
      </c>
      <c r="G34" s="1">
        <f>'4 Utsläpp data'!G34*1000/'6 Intensiteter data'!AM34</f>
        <v>334.89571467307059</v>
      </c>
      <c r="H34" s="1">
        <f>'4 Utsläpp data'!H34*1000/'6 Intensiteter data'!AN34</f>
        <v>235.68348577655684</v>
      </c>
      <c r="I34" s="1">
        <f>'4 Utsläpp data'!I34*1000/'6 Intensiteter data'!AO34</f>
        <v>266.99727929708968</v>
      </c>
      <c r="J34" s="1">
        <f>'4 Utsläpp data'!J34*1000/'6 Intensiteter data'!AP34</f>
        <v>330.7872284848296</v>
      </c>
      <c r="K34" s="1">
        <f>'4 Utsläpp data'!K34*1000/'6 Intensiteter data'!AQ34</f>
        <v>513.96847882280917</v>
      </c>
      <c r="L34" s="1">
        <f>'4 Utsläpp data'!L34*1000/'6 Intensiteter data'!AR34</f>
        <v>652.46924768139104</v>
      </c>
      <c r="M34" s="1">
        <f>'4 Utsläpp data'!M34*1000/'6 Intensiteter data'!AS34</f>
        <v>501.7007117629804</v>
      </c>
      <c r="N34" s="1">
        <f>'4 Utsläpp data'!N34*1000/'6 Intensiteter data'!AT34</f>
        <v>478.02511270955279</v>
      </c>
      <c r="O34" s="1">
        <f>'4 Utsläpp data'!O34*1000/'6 Intensiteter data'!AU34</f>
        <v>352.7195680925131</v>
      </c>
      <c r="P34" s="1">
        <f>'4 Utsläpp data'!P34*1000/'6 Intensiteter data'!AV34</f>
        <v>422.82616129016458</v>
      </c>
      <c r="Q34" s="1">
        <f>'4 Utsläpp data'!Q34*1000/'6 Intensiteter data'!AW34</f>
        <v>365.3082192126983</v>
      </c>
      <c r="R34" s="1">
        <f>'4 Utsläpp data'!R34*1000/'6 Intensiteter data'!AX34</f>
        <v>637.05505677668668</v>
      </c>
      <c r="S34" s="244">
        <f>'4 Utsläpp data'!S34*1000/'6 Intensiteter data'!AY34</f>
        <v>710.11002487492271</v>
      </c>
      <c r="T34" s="1">
        <f>'4 Utsläpp data'!D34*1000/('6 Intensiteter data'!AZ34*100)</f>
        <v>367.23030081016424</v>
      </c>
      <c r="U34" s="1">
        <f>'4 Utsläpp data'!E34*1000/('6 Intensiteter data'!BA34*100)</f>
        <v>312.97724792524855</v>
      </c>
      <c r="V34" s="1">
        <f>'4 Utsläpp data'!F34*1000/('6 Intensiteter data'!BB34*100)</f>
        <v>268.87051336959189</v>
      </c>
      <c r="W34" s="1">
        <f>'4 Utsläpp data'!G34*1000/('6 Intensiteter data'!BC34*100)</f>
        <v>170.77371822708164</v>
      </c>
      <c r="X34" s="1">
        <f>'4 Utsläpp data'!H34*1000/('6 Intensiteter data'!BD34*100)</f>
        <v>139.19609508439675</v>
      </c>
      <c r="Y34" s="1">
        <f>'4 Utsläpp data'!I34*1000/('6 Intensiteter data'!BE34*100)</f>
        <v>182.78188745213265</v>
      </c>
      <c r="Z34" s="1">
        <f>'4 Utsläpp data'!J34*1000/('6 Intensiteter data'!BF34*100)</f>
        <v>210.59117827993288</v>
      </c>
      <c r="AA34" s="1">
        <f>'4 Utsläpp data'!K34*1000/('6 Intensiteter data'!BG34*100)</f>
        <v>289.48662702458034</v>
      </c>
      <c r="AB34" s="1">
        <f>'4 Utsläpp data'!L34*1000/('6 Intensiteter data'!BH34*100)</f>
        <v>341.95602571339953</v>
      </c>
      <c r="AC34" s="1">
        <f>'4 Utsläpp data'!M34*1000/('6 Intensiteter data'!BI34*100)</f>
        <v>314.20236732763908</v>
      </c>
      <c r="AD34" s="1">
        <f>'4 Utsläpp data'!N34*1000/('6 Intensiteter data'!BJ34*100)</f>
        <v>338.63298984344721</v>
      </c>
      <c r="AE34" s="1">
        <f>'4 Utsläpp data'!O34*1000/('6 Intensiteter data'!BK34*100)</f>
        <v>336.5503443274801</v>
      </c>
      <c r="AF34" s="1">
        <f>'4 Utsläpp data'!P34*1000/('6 Intensiteter data'!BL34*100)</f>
        <v>320.96349516117039</v>
      </c>
      <c r="AG34" s="1">
        <f>'4 Utsläpp data'!Q34*1000/('6 Intensiteter data'!BM34*100)</f>
        <v>348.02290347434138</v>
      </c>
      <c r="AH34" s="1">
        <f>'4 Utsläpp data'!R34*1000/('6 Intensiteter data'!BN34*100)</f>
        <v>346.65816179432511</v>
      </c>
      <c r="AI34" s="244">
        <f>'4 Utsläpp data'!S34*1000/('6 Intensiteter data'!BO34*100)</f>
        <v>340.30657345928989</v>
      </c>
      <c r="AJ34" s="222">
        <v>6751</v>
      </c>
      <c r="AK34" s="222">
        <v>5739</v>
      </c>
      <c r="AL34" s="222">
        <v>7188</v>
      </c>
      <c r="AM34" s="222">
        <v>7394</v>
      </c>
      <c r="AN34" s="222">
        <v>7796</v>
      </c>
      <c r="AO34" s="222">
        <v>8215</v>
      </c>
      <c r="AP34" s="222">
        <v>7003</v>
      </c>
      <c r="AQ34" s="222">
        <v>5914</v>
      </c>
      <c r="AR34" s="222">
        <v>5503</v>
      </c>
      <c r="AS34" s="222">
        <v>6388</v>
      </c>
      <c r="AT34" s="222">
        <v>7084</v>
      </c>
      <c r="AU34" s="222">
        <v>9637</v>
      </c>
      <c r="AV34" s="254">
        <v>6680</v>
      </c>
      <c r="AW34" s="221">
        <v>7812</v>
      </c>
      <c r="AX34" s="221">
        <v>4843</v>
      </c>
      <c r="AY34" s="221">
        <v>4361</v>
      </c>
      <c r="AZ34" s="240">
        <v>118</v>
      </c>
      <c r="BA34" s="222">
        <v>121</v>
      </c>
      <c r="BB34" s="222">
        <v>142</v>
      </c>
      <c r="BC34" s="222">
        <v>145</v>
      </c>
      <c r="BD34" s="222">
        <v>132</v>
      </c>
      <c r="BE34" s="222">
        <v>120</v>
      </c>
      <c r="BF34" s="222">
        <v>110</v>
      </c>
      <c r="BG34" s="222">
        <v>105</v>
      </c>
      <c r="BH34" s="222">
        <v>105</v>
      </c>
      <c r="BI34" s="222">
        <v>102</v>
      </c>
      <c r="BJ34" s="222">
        <v>100</v>
      </c>
      <c r="BK34" s="222">
        <v>101</v>
      </c>
      <c r="BL34" s="222">
        <v>88</v>
      </c>
      <c r="BM34" s="231">
        <v>82</v>
      </c>
      <c r="BN34" s="231">
        <v>89</v>
      </c>
      <c r="BO34" s="175">
        <v>91</v>
      </c>
    </row>
    <row r="35" spans="1:67" ht="14.4" x14ac:dyDescent="0.3">
      <c r="A35" s="65">
        <v>30</v>
      </c>
      <c r="B35" s="67" t="s">
        <v>1</v>
      </c>
      <c r="C35" s="29" t="s">
        <v>34</v>
      </c>
      <c r="D35" s="1" t="s">
        <v>274</v>
      </c>
      <c r="E35" s="1" t="s">
        <v>274</v>
      </c>
      <c r="F35" s="1" t="s">
        <v>274</v>
      </c>
      <c r="G35" s="1" t="s">
        <v>274</v>
      </c>
      <c r="H35" s="1" t="s">
        <v>274</v>
      </c>
      <c r="I35" s="1" t="s">
        <v>274</v>
      </c>
      <c r="J35" s="1" t="s">
        <v>274</v>
      </c>
      <c r="K35" s="1" t="s">
        <v>274</v>
      </c>
      <c r="L35" s="1" t="s">
        <v>274</v>
      </c>
      <c r="M35" s="1" t="s">
        <v>274</v>
      </c>
      <c r="N35" s="1" t="s">
        <v>274</v>
      </c>
      <c r="O35" s="1" t="s">
        <v>274</v>
      </c>
      <c r="P35" s="1">
        <f>'4 Utsläpp data'!P35*1000/'6 Intensiteter data'!AV35</f>
        <v>3570.7913881646232</v>
      </c>
      <c r="Q35" s="1">
        <f>'4 Utsläpp data'!Q35*1000/'6 Intensiteter data'!AW35</f>
        <v>1422.6236316258955</v>
      </c>
      <c r="R35" s="1">
        <f>'4 Utsläpp data'!R35*1000/'6 Intensiteter data'!AX35</f>
        <v>244.72746851231588</v>
      </c>
      <c r="S35" s="244">
        <f>'4 Utsläpp data'!S35*1000/'6 Intensiteter data'!AY35</f>
        <v>315.40936941454044</v>
      </c>
      <c r="T35" s="1">
        <f>'4 Utsläpp data'!D35*1000/('6 Intensiteter data'!AZ35*100)</f>
        <v>293.8511499702206</v>
      </c>
      <c r="U35" s="1">
        <f>'4 Utsläpp data'!E35*1000/('6 Intensiteter data'!BA35*100)</f>
        <v>265.55379567750055</v>
      </c>
      <c r="V35" s="1">
        <f>'4 Utsläpp data'!F35*1000/('6 Intensiteter data'!BB35*100)</f>
        <v>255.35117867832884</v>
      </c>
      <c r="W35" s="1">
        <f>'4 Utsläpp data'!G35*1000/('6 Intensiteter data'!BC35*100)</f>
        <v>247.48995260697123</v>
      </c>
      <c r="X35" s="1">
        <f>'4 Utsläpp data'!H35*1000/('6 Intensiteter data'!BD35*100)</f>
        <v>214.89952349209543</v>
      </c>
      <c r="Y35" s="1">
        <f>'4 Utsläpp data'!I35*1000/('6 Intensiteter data'!BE35*100)</f>
        <v>222.82557127693025</v>
      </c>
      <c r="Z35" s="1">
        <f>'4 Utsläpp data'!J35*1000/('6 Intensiteter data'!BF35*100)</f>
        <v>317.44134381975584</v>
      </c>
      <c r="AA35" s="1">
        <f>'4 Utsläpp data'!K35*1000/('6 Intensiteter data'!BG35*100)</f>
        <v>334.25618896499816</v>
      </c>
      <c r="AB35" s="1">
        <f>'4 Utsläpp data'!L35*1000/('6 Intensiteter data'!BH35*100)</f>
        <v>398.55230009020875</v>
      </c>
      <c r="AC35" s="1">
        <f>'4 Utsläpp data'!M35*1000/('6 Intensiteter data'!BI35*100)</f>
        <v>396.19329630138981</v>
      </c>
      <c r="AD35" s="1">
        <f>'4 Utsläpp data'!N35*1000/('6 Intensiteter data'!BJ35*100)</f>
        <v>378.86522447588635</v>
      </c>
      <c r="AE35" s="1">
        <f>'4 Utsläpp data'!O35*1000/('6 Intensiteter data'!BK35*100)</f>
        <v>388.47167084428878</v>
      </c>
      <c r="AF35" s="1">
        <f>'4 Utsläpp data'!P35*1000/('6 Intensiteter data'!BL35*100)</f>
        <v>169.43755214428211</v>
      </c>
      <c r="AG35" s="1">
        <f>'4 Utsläpp data'!Q35*1000/('6 Intensiteter data'!BM35*100)</f>
        <v>276.28848424734497</v>
      </c>
      <c r="AH35" s="1">
        <f>'4 Utsläpp data'!R35*1000/('6 Intensiteter data'!BN35*100)</f>
        <v>559.20226555064175</v>
      </c>
      <c r="AI35" s="244">
        <f>'4 Utsläpp data'!S35*1000/('6 Intensiteter data'!BO35*100)</f>
        <v>626.81842487553058</v>
      </c>
      <c r="AJ35" s="222">
        <v>-840</v>
      </c>
      <c r="AK35" s="222">
        <v>-497</v>
      </c>
      <c r="AL35" s="222">
        <v>-585</v>
      </c>
      <c r="AM35" s="222">
        <v>-760</v>
      </c>
      <c r="AN35" s="222">
        <v>-868</v>
      </c>
      <c r="AO35" s="222">
        <v>-930</v>
      </c>
      <c r="AP35" s="222">
        <v>-724</v>
      </c>
      <c r="AQ35" s="222">
        <v>-499</v>
      </c>
      <c r="AR35" s="222">
        <v>-464</v>
      </c>
      <c r="AS35" s="222">
        <v>-602</v>
      </c>
      <c r="AT35" s="222">
        <v>-662</v>
      </c>
      <c r="AU35" s="222">
        <v>-517</v>
      </c>
      <c r="AV35" s="254">
        <v>242</v>
      </c>
      <c r="AW35" s="221">
        <v>738</v>
      </c>
      <c r="AX35" s="221">
        <v>9140</v>
      </c>
      <c r="AY35" s="221">
        <v>8148</v>
      </c>
      <c r="AZ35" s="240">
        <v>79</v>
      </c>
      <c r="BA35" s="222">
        <v>74</v>
      </c>
      <c r="BB35" s="222">
        <v>77</v>
      </c>
      <c r="BC35" s="222">
        <v>86</v>
      </c>
      <c r="BD35" s="222">
        <v>95</v>
      </c>
      <c r="BE35" s="222">
        <v>94</v>
      </c>
      <c r="BF35" s="222">
        <v>67</v>
      </c>
      <c r="BG35" s="222">
        <v>63</v>
      </c>
      <c r="BH35" s="222">
        <v>64</v>
      </c>
      <c r="BI35" s="222">
        <v>66</v>
      </c>
      <c r="BJ35" s="222">
        <v>66</v>
      </c>
      <c r="BK35" s="222">
        <v>61</v>
      </c>
      <c r="BL35" s="222">
        <v>51</v>
      </c>
      <c r="BM35" s="231">
        <v>38</v>
      </c>
      <c r="BN35" s="231">
        <v>40</v>
      </c>
      <c r="BO35" s="175">
        <v>41</v>
      </c>
    </row>
    <row r="36" spans="1:67" ht="14.4" x14ac:dyDescent="0.3">
      <c r="A36" s="65">
        <v>31</v>
      </c>
      <c r="B36" s="67" t="s">
        <v>1</v>
      </c>
      <c r="C36" s="29" t="s">
        <v>35</v>
      </c>
      <c r="D36" s="42">
        <f>'4 Utsläpp data'!D36*1000/'6 Intensiteter data'!AJ36</f>
        <v>11.451406366313975</v>
      </c>
      <c r="E36" s="1">
        <f>'4 Utsläpp data'!E36*1000/'6 Intensiteter data'!AK36</f>
        <v>13.226988044669572</v>
      </c>
      <c r="F36" s="1">
        <f>'4 Utsläpp data'!F36*1000/'6 Intensiteter data'!AL36</f>
        <v>12.218283976549209</v>
      </c>
      <c r="G36" s="1">
        <f>'4 Utsläpp data'!G36*1000/'6 Intensiteter data'!AM36</f>
        <v>10.739647482865257</v>
      </c>
      <c r="H36" s="1">
        <f>'4 Utsläpp data'!H36*1000/'6 Intensiteter data'!AN36</f>
        <v>10.59355581335981</v>
      </c>
      <c r="I36" s="1">
        <f>'4 Utsläpp data'!I36*1000/'6 Intensiteter data'!AO36</f>
        <v>9.360457788387146</v>
      </c>
      <c r="J36" s="1">
        <f>'4 Utsläpp data'!J36*1000/'6 Intensiteter data'!AP36</f>
        <v>8.7844216350426585</v>
      </c>
      <c r="K36" s="1">
        <f>'4 Utsläpp data'!K36*1000/'6 Intensiteter data'!AQ36</f>
        <v>9.486001657494997</v>
      </c>
      <c r="L36" s="1">
        <f>'4 Utsläpp data'!L36*1000/'6 Intensiteter data'!AR36</f>
        <v>7.9900370355841499</v>
      </c>
      <c r="M36" s="1">
        <f>'4 Utsläpp data'!M36*1000/'6 Intensiteter data'!AS36</f>
        <v>8.1079648700180549</v>
      </c>
      <c r="N36" s="1">
        <f>'4 Utsläpp data'!N36*1000/'6 Intensiteter data'!AT36</f>
        <v>8.0532586490483595</v>
      </c>
      <c r="O36" s="1">
        <f>'4 Utsläpp data'!O36*1000/'6 Intensiteter data'!AU36</f>
        <v>8.3119378855675148</v>
      </c>
      <c r="P36" s="1">
        <f>'4 Utsläpp data'!P36*1000/'6 Intensiteter data'!AV36</f>
        <v>9.9896336967542254</v>
      </c>
      <c r="Q36" s="1">
        <f>'4 Utsläpp data'!Q36*1000/'6 Intensiteter data'!AW36</f>
        <v>12.232440855820814</v>
      </c>
      <c r="R36" s="1">
        <f>'4 Utsläpp data'!R36*1000/'6 Intensiteter data'!AX36</f>
        <v>10.617459121339341</v>
      </c>
      <c r="S36" s="244">
        <f>'4 Utsläpp data'!S36*1000/'6 Intensiteter data'!AY36</f>
        <v>9.4830505252079647</v>
      </c>
      <c r="T36" s="1">
        <f>'4 Utsläpp data'!D36*1000/('6 Intensiteter data'!AZ36*100)</f>
        <v>7.4614275863207578</v>
      </c>
      <c r="U36" s="1">
        <f>'4 Utsläpp data'!E36*1000/('6 Intensiteter data'!BA36*100)</f>
        <v>8.438031051782243</v>
      </c>
      <c r="V36" s="1">
        <f>'4 Utsläpp data'!F36*1000/('6 Intensiteter data'!BB36*100)</f>
        <v>8.0873474073418734</v>
      </c>
      <c r="W36" s="1">
        <f>'4 Utsläpp data'!G36*1000/('6 Intensiteter data'!BC36*100)</f>
        <v>8.0867592882796693</v>
      </c>
      <c r="X36" s="1">
        <f>'4 Utsläpp data'!H36*1000/('6 Intensiteter data'!BD36*100)</f>
        <v>7.7356882657682249</v>
      </c>
      <c r="Y36" s="1">
        <f>'4 Utsläpp data'!I36*1000/('6 Intensiteter data'!BE36*100)</f>
        <v>7.5172492553716168</v>
      </c>
      <c r="Z36" s="1">
        <f>'4 Utsläpp data'!J36*1000/('6 Intensiteter data'!BF36*100)</f>
        <v>7.3985447785878016</v>
      </c>
      <c r="AA36" s="1">
        <f>'4 Utsläpp data'!K36*1000/('6 Intensiteter data'!BG36*100)</f>
        <v>8.3968771539695126</v>
      </c>
      <c r="AB36" s="1">
        <f>'4 Utsläpp data'!L36*1000/('6 Intensiteter data'!BH36*100)</f>
        <v>7.4830236728071453</v>
      </c>
      <c r="AC36" s="1">
        <f>'4 Utsläpp data'!M36*1000/('6 Intensiteter data'!BI36*100)</f>
        <v>6.8604937148324758</v>
      </c>
      <c r="AD36" s="1">
        <f>'4 Utsläpp data'!N36*1000/('6 Intensiteter data'!BJ36*100)</f>
        <v>6.6436032320133904</v>
      </c>
      <c r="AE36" s="1">
        <f>'4 Utsläpp data'!O36*1000/('6 Intensiteter data'!BK36*100)</f>
        <v>6.7552671543744678</v>
      </c>
      <c r="AF36" s="1">
        <f>'4 Utsläpp data'!P36*1000/('6 Intensiteter data'!BL36*100)</f>
        <v>7.0880162209138113</v>
      </c>
      <c r="AG36" s="1">
        <f>'4 Utsläpp data'!Q36*1000/('6 Intensiteter data'!BM36*100)</f>
        <v>7.3071058621182532</v>
      </c>
      <c r="AH36" s="1">
        <f>'4 Utsläpp data'!R36*1000/('6 Intensiteter data'!BN36*100)</f>
        <v>6.7721837631918795</v>
      </c>
      <c r="AI36" s="244">
        <f>'4 Utsläpp data'!S36*1000/('6 Intensiteter data'!BO36*100)</f>
        <v>6.8450586687038966</v>
      </c>
      <c r="AJ36" s="222">
        <v>57990</v>
      </c>
      <c r="AK36" s="222">
        <v>53587</v>
      </c>
      <c r="AL36" s="222">
        <v>54541</v>
      </c>
      <c r="AM36" s="222">
        <v>62121</v>
      </c>
      <c r="AN36" s="222">
        <v>58199</v>
      </c>
      <c r="AO36" s="222">
        <v>63765</v>
      </c>
      <c r="AP36" s="222">
        <v>67463</v>
      </c>
      <c r="AQ36" s="222">
        <v>68956</v>
      </c>
      <c r="AR36" s="222">
        <v>73987</v>
      </c>
      <c r="AS36" s="222">
        <v>68876</v>
      </c>
      <c r="AT36" s="222">
        <v>69379</v>
      </c>
      <c r="AU36" s="222">
        <v>68756</v>
      </c>
      <c r="AV36" s="254">
        <v>58253</v>
      </c>
      <c r="AW36" s="221">
        <v>50357</v>
      </c>
      <c r="AX36" s="221">
        <v>54790</v>
      </c>
      <c r="AY36" s="221">
        <v>61066</v>
      </c>
      <c r="AZ36" s="240">
        <v>890</v>
      </c>
      <c r="BA36" s="222">
        <v>840</v>
      </c>
      <c r="BB36" s="222">
        <v>824</v>
      </c>
      <c r="BC36" s="222">
        <v>825</v>
      </c>
      <c r="BD36" s="222">
        <v>797</v>
      </c>
      <c r="BE36" s="222">
        <v>794</v>
      </c>
      <c r="BF36" s="222">
        <v>801</v>
      </c>
      <c r="BG36" s="222">
        <v>779</v>
      </c>
      <c r="BH36" s="222">
        <v>790</v>
      </c>
      <c r="BI36" s="222">
        <v>814</v>
      </c>
      <c r="BJ36" s="222">
        <v>841</v>
      </c>
      <c r="BK36" s="222">
        <v>846</v>
      </c>
      <c r="BL36" s="222">
        <v>821</v>
      </c>
      <c r="BM36" s="231">
        <v>843</v>
      </c>
      <c r="BN36" s="231">
        <v>859</v>
      </c>
      <c r="BO36" s="175">
        <v>846</v>
      </c>
    </row>
    <row r="37" spans="1:67" ht="14.4" x14ac:dyDescent="0.3">
      <c r="A37" s="65">
        <v>32</v>
      </c>
      <c r="B37" s="67" t="s">
        <v>84</v>
      </c>
      <c r="C37" s="29" t="s">
        <v>36</v>
      </c>
      <c r="D37" s="42">
        <f>'4 Utsläpp data'!D37*1000/'6 Intensiteter data'!AJ37</f>
        <v>1.425761754925484</v>
      </c>
      <c r="E37" s="1">
        <f>'4 Utsläpp data'!E37*1000/'6 Intensiteter data'!AK37</f>
        <v>1.4568134528323762</v>
      </c>
      <c r="F37" s="1">
        <f>'4 Utsläpp data'!F37*1000/'6 Intensiteter data'!AL37</f>
        <v>1.4863758297686154</v>
      </c>
      <c r="G37" s="1">
        <f>'4 Utsläpp data'!G37*1000/'6 Intensiteter data'!AM37</f>
        <v>1.3711058549522515</v>
      </c>
      <c r="H37" s="1">
        <f>'4 Utsläpp data'!H37*1000/'6 Intensiteter data'!AN37</f>
        <v>1.2593494470094244</v>
      </c>
      <c r="I37" s="1">
        <f>'4 Utsläpp data'!I37*1000/'6 Intensiteter data'!AO37</f>
        <v>1.2065479600364273</v>
      </c>
      <c r="J37" s="1">
        <f>'4 Utsläpp data'!J37*1000/'6 Intensiteter data'!AP37</f>
        <v>1.1308082885205826</v>
      </c>
      <c r="K37" s="1">
        <f>'4 Utsläpp data'!K37*1000/'6 Intensiteter data'!AQ37</f>
        <v>1.0571971373718703</v>
      </c>
      <c r="L37" s="1">
        <f>'4 Utsläpp data'!L37*1000/'6 Intensiteter data'!AR37</f>
        <v>0.99014782246907784</v>
      </c>
      <c r="M37" s="1">
        <f>'4 Utsläpp data'!M37*1000/'6 Intensiteter data'!AS37</f>
        <v>0.98198711888936618</v>
      </c>
      <c r="N37" s="1">
        <f>'4 Utsläpp data'!N37*1000/'6 Intensiteter data'!AT37</f>
        <v>0.92089262611585276</v>
      </c>
      <c r="O37" s="1">
        <f>'4 Utsläpp data'!O37*1000/'6 Intensiteter data'!AU37</f>
        <v>0.88615826084690752</v>
      </c>
      <c r="P37" s="1">
        <f>'4 Utsläpp data'!P37*1000/'6 Intensiteter data'!AV37</f>
        <v>1.271613671469529</v>
      </c>
      <c r="Q37" s="1">
        <f>'4 Utsläpp data'!Q37*1000/'6 Intensiteter data'!AW37</f>
        <v>1.1155114995089161</v>
      </c>
      <c r="R37" s="1">
        <f>'4 Utsläpp data'!R37*1000/'6 Intensiteter data'!AX37</f>
        <v>0.71712257241570798</v>
      </c>
      <c r="S37" s="244">
        <f>'4 Utsläpp data'!S37*1000/'6 Intensiteter data'!AY37</f>
        <v>0.66977949445404872</v>
      </c>
      <c r="T37" s="1">
        <f>'4 Utsläpp data'!D37*1000/('6 Intensiteter data'!AZ37*100)</f>
        <v>0.66592593294569113</v>
      </c>
      <c r="U37" s="1">
        <f>'4 Utsläpp data'!E37*1000/('6 Intensiteter data'!BA37*100)</f>
        <v>0.65053265155988915</v>
      </c>
      <c r="V37" s="1">
        <f>'4 Utsläpp data'!F37*1000/('6 Intensiteter data'!BB37*100)</f>
        <v>0.66295728180826219</v>
      </c>
      <c r="W37" s="1">
        <f>'4 Utsläpp data'!G37*1000/('6 Intensiteter data'!BC37*100)</f>
        <v>0.60351944062446483</v>
      </c>
      <c r="X37" s="1">
        <f>'4 Utsläpp data'!H37*1000/('6 Intensiteter data'!BD37*100)</f>
        <v>0.53730882790000933</v>
      </c>
      <c r="Y37" s="1">
        <f>'4 Utsläpp data'!I37*1000/('6 Intensiteter data'!BE37*100)</f>
        <v>0.50707464266665403</v>
      </c>
      <c r="Z37" s="1">
        <f>'4 Utsläpp data'!J37*1000/('6 Intensiteter data'!BF37*100)</f>
        <v>0.47552553023276611</v>
      </c>
      <c r="AA37" s="1">
        <f>'4 Utsläpp data'!K37*1000/('6 Intensiteter data'!BG37*100)</f>
        <v>0.45303585125716944</v>
      </c>
      <c r="AB37" s="1">
        <f>'4 Utsläpp data'!L37*1000/('6 Intensiteter data'!BH37*100)</f>
        <v>0.41538188723107095</v>
      </c>
      <c r="AC37" s="1">
        <f>'4 Utsläpp data'!M37*1000/('6 Intensiteter data'!BI37*100)</f>
        <v>0.40700567669076199</v>
      </c>
      <c r="AD37" s="1">
        <f>'4 Utsläpp data'!N37*1000/('6 Intensiteter data'!BJ37*100)</f>
        <v>0.38855589695934123</v>
      </c>
      <c r="AE37" s="1">
        <f>'4 Utsläpp data'!O37*1000/('6 Intensiteter data'!BK37*100)</f>
        <v>0.37570070423878948</v>
      </c>
      <c r="AF37" s="1">
        <f>'4 Utsläpp data'!P37*1000/('6 Intensiteter data'!BL37*100)</f>
        <v>0.397900862373124</v>
      </c>
      <c r="AG37" s="1">
        <f>'4 Utsläpp data'!Q37*1000/('6 Intensiteter data'!BM37*100)</f>
        <v>0.41683705216343375</v>
      </c>
      <c r="AH37" s="1">
        <f>'4 Utsläpp data'!R37*1000/('6 Intensiteter data'!BN37*100)</f>
        <v>0.30748048796646149</v>
      </c>
      <c r="AI37" s="244">
        <f>'4 Utsläpp data'!S37*1000/('6 Intensiteter data'!BO37*100)</f>
        <v>0.28909024512466575</v>
      </c>
      <c r="AJ37" s="222">
        <v>62260</v>
      </c>
      <c r="AK37" s="222">
        <v>61132</v>
      </c>
      <c r="AL37" s="222">
        <v>63023</v>
      </c>
      <c r="AM37" s="222">
        <v>64793</v>
      </c>
      <c r="AN37" s="222">
        <v>65833</v>
      </c>
      <c r="AO37" s="222">
        <v>68756</v>
      </c>
      <c r="AP37" s="222">
        <v>71404</v>
      </c>
      <c r="AQ37" s="222">
        <v>75849</v>
      </c>
      <c r="AR37" s="222">
        <v>79582</v>
      </c>
      <c r="AS37" s="222">
        <v>79993</v>
      </c>
      <c r="AT37" s="222">
        <v>81813</v>
      </c>
      <c r="AU37" s="222">
        <v>81571</v>
      </c>
      <c r="AV37" s="254">
        <v>52256</v>
      </c>
      <c r="AW37" s="221">
        <v>60423</v>
      </c>
      <c r="AX37" s="221">
        <v>83996</v>
      </c>
      <c r="AY37" s="221">
        <v>87921</v>
      </c>
      <c r="AZ37" s="240">
        <v>1333</v>
      </c>
      <c r="BA37" s="222">
        <v>1369</v>
      </c>
      <c r="BB37" s="222">
        <v>1413</v>
      </c>
      <c r="BC37" s="222">
        <v>1472</v>
      </c>
      <c r="BD37" s="222">
        <v>1543</v>
      </c>
      <c r="BE37" s="222">
        <v>1636</v>
      </c>
      <c r="BF37" s="222">
        <v>1698</v>
      </c>
      <c r="BG37" s="222">
        <v>1770</v>
      </c>
      <c r="BH37" s="222">
        <v>1897</v>
      </c>
      <c r="BI37" s="222">
        <v>1930</v>
      </c>
      <c r="BJ37" s="222">
        <v>1939</v>
      </c>
      <c r="BK37" s="222">
        <v>1924</v>
      </c>
      <c r="BL37" s="222">
        <v>1670</v>
      </c>
      <c r="BM37" s="231">
        <v>1617</v>
      </c>
      <c r="BN37" s="231">
        <v>1959</v>
      </c>
      <c r="BO37" s="175">
        <v>2037</v>
      </c>
    </row>
    <row r="38" spans="1:67" ht="14.4" x14ac:dyDescent="0.3">
      <c r="A38" s="65">
        <v>33</v>
      </c>
      <c r="B38" s="67" t="s">
        <v>84</v>
      </c>
      <c r="C38" s="29" t="s">
        <v>37</v>
      </c>
      <c r="D38" s="42">
        <f>'4 Utsläpp data'!D38*1000/'6 Intensiteter data'!AJ38</f>
        <v>0.8765057720115137</v>
      </c>
      <c r="E38" s="1">
        <f>'4 Utsläpp data'!E38*1000/'6 Intensiteter data'!AK38</f>
        <v>0.9591527552242084</v>
      </c>
      <c r="F38" s="1">
        <f>'4 Utsläpp data'!F38*1000/'6 Intensiteter data'!AL38</f>
        <v>0.82999122973425332</v>
      </c>
      <c r="G38" s="1">
        <f>'4 Utsläpp data'!G38*1000/'6 Intensiteter data'!AM38</f>
        <v>0.74565461269626609</v>
      </c>
      <c r="H38" s="1">
        <f>'4 Utsläpp data'!H38*1000/'6 Intensiteter data'!AN38</f>
        <v>0.63611869193193848</v>
      </c>
      <c r="I38" s="1">
        <f>'4 Utsläpp data'!I38*1000/'6 Intensiteter data'!AO38</f>
        <v>0.5908200588006367</v>
      </c>
      <c r="J38" s="1">
        <f>'4 Utsläpp data'!J38*1000/'6 Intensiteter data'!AP38</f>
        <v>0.5022718999317084</v>
      </c>
      <c r="K38" s="1">
        <f>'4 Utsläpp data'!K38*1000/'6 Intensiteter data'!AQ38</f>
        <v>0.4170691694093242</v>
      </c>
      <c r="L38" s="1">
        <f>'4 Utsläpp data'!L38*1000/'6 Intensiteter data'!AR38</f>
        <v>0.34722645810288461</v>
      </c>
      <c r="M38" s="1">
        <f>'4 Utsläpp data'!M38*1000/'6 Intensiteter data'!AS38</f>
        <v>0.28339901534211775</v>
      </c>
      <c r="N38" s="1">
        <f>'4 Utsläpp data'!N38*1000/'6 Intensiteter data'!AT38</f>
        <v>0.24808706317387402</v>
      </c>
      <c r="O38" s="1">
        <f>'4 Utsläpp data'!O38*1000/'6 Intensiteter data'!AU38</f>
        <v>0.20568486788536902</v>
      </c>
      <c r="P38" s="1">
        <f>'4 Utsläpp data'!P38*1000/'6 Intensiteter data'!AV38</f>
        <v>0.17663100351461955</v>
      </c>
      <c r="Q38" s="1">
        <f>'4 Utsläpp data'!Q38*1000/'6 Intensiteter data'!AW38</f>
        <v>0.13471556872233142</v>
      </c>
      <c r="R38" s="1">
        <f>'4 Utsläpp data'!R38*1000/'6 Intensiteter data'!AX38</f>
        <v>0.12739253348638391</v>
      </c>
      <c r="S38" s="244">
        <f>'4 Utsläpp data'!S38*1000/'6 Intensiteter data'!AY38</f>
        <v>0.11351518393306921</v>
      </c>
      <c r="T38" s="1">
        <f>'4 Utsläpp data'!D38*1000/('6 Intensiteter data'!AZ38*100)</f>
        <v>0.55249575696793551</v>
      </c>
      <c r="U38" s="1">
        <f>'4 Utsläpp data'!E38*1000/('6 Intensiteter data'!BA38*100)</f>
        <v>0.5550611450246915</v>
      </c>
      <c r="V38" s="1">
        <f>'4 Utsläpp data'!F38*1000/('6 Intensiteter data'!BB38*100)</f>
        <v>0.57514849575090987</v>
      </c>
      <c r="W38" s="1">
        <f>'4 Utsläpp data'!G38*1000/('6 Intensiteter data'!BC38*100)</f>
        <v>0.5386027173008231</v>
      </c>
      <c r="X38" s="1">
        <f>'4 Utsläpp data'!H38*1000/('6 Intensiteter data'!BD38*100)</f>
        <v>0.49866173980577611</v>
      </c>
      <c r="Y38" s="1">
        <f>'4 Utsläpp data'!I38*1000/('6 Intensiteter data'!BE38*100)</f>
        <v>0.47685252596283167</v>
      </c>
      <c r="Z38" s="1">
        <f>'4 Utsläpp data'!J38*1000/('6 Intensiteter data'!BF38*100)</f>
        <v>0.42304561533870683</v>
      </c>
      <c r="AA38" s="1">
        <f>'4 Utsläpp data'!K38*1000/('6 Intensiteter data'!BG38*100)</f>
        <v>0.36287522658547594</v>
      </c>
      <c r="AB38" s="1">
        <f>'4 Utsläpp data'!L38*1000/('6 Intensiteter data'!BH38*100)</f>
        <v>0.33242080819682057</v>
      </c>
      <c r="AC38" s="1">
        <f>'4 Utsläpp data'!M38*1000/('6 Intensiteter data'!BI38*100)</f>
        <v>0.31139435880296523</v>
      </c>
      <c r="AD38" s="1">
        <f>'4 Utsläpp data'!N38*1000/('6 Intensiteter data'!BJ38*100)</f>
        <v>0.29937119075319157</v>
      </c>
      <c r="AE38" s="1">
        <f>'4 Utsläpp data'!O38*1000/('6 Intensiteter data'!BK38*100)</f>
        <v>0.26859015664697772</v>
      </c>
      <c r="AF38" s="1">
        <f>'4 Utsläpp data'!P38*1000/('6 Intensiteter data'!BL38*100)</f>
        <v>0.2355237753114732</v>
      </c>
      <c r="AG38" s="1">
        <f>'4 Utsläpp data'!Q38*1000/('6 Intensiteter data'!BM38*100)</f>
        <v>0.21139182142283328</v>
      </c>
      <c r="AH38" s="1">
        <f>'4 Utsläpp data'!R38*1000/('6 Intensiteter data'!BN38*100)</f>
        <v>0.17651718852257167</v>
      </c>
      <c r="AI38" s="244">
        <f>'4 Utsläpp data'!S38*1000/('6 Intensiteter data'!BO38*100)</f>
        <v>0.15785234794936745</v>
      </c>
      <c r="AJ38" s="222">
        <v>22314</v>
      </c>
      <c r="AK38" s="222">
        <v>20023</v>
      </c>
      <c r="AL38" s="222">
        <v>22729</v>
      </c>
      <c r="AM38" s="222">
        <v>23331</v>
      </c>
      <c r="AN38" s="222">
        <v>25242</v>
      </c>
      <c r="AO38" s="222">
        <v>25908</v>
      </c>
      <c r="AP38" s="222">
        <v>26784</v>
      </c>
      <c r="AQ38" s="222">
        <v>28973</v>
      </c>
      <c r="AR38" s="222">
        <v>30827</v>
      </c>
      <c r="AS38" s="222">
        <v>36150</v>
      </c>
      <c r="AT38" s="222">
        <v>38977</v>
      </c>
      <c r="AU38" s="222">
        <v>43876</v>
      </c>
      <c r="AV38" s="222">
        <v>44803</v>
      </c>
      <c r="AW38" s="221">
        <v>54921</v>
      </c>
      <c r="AX38" s="221">
        <v>50575</v>
      </c>
      <c r="AY38" s="221">
        <v>52425</v>
      </c>
      <c r="AZ38" s="240">
        <v>354</v>
      </c>
      <c r="BA38" s="222">
        <v>346</v>
      </c>
      <c r="BB38" s="222">
        <v>328</v>
      </c>
      <c r="BC38" s="222">
        <v>323</v>
      </c>
      <c r="BD38" s="222">
        <v>322</v>
      </c>
      <c r="BE38" s="222">
        <v>321</v>
      </c>
      <c r="BF38" s="222">
        <v>318</v>
      </c>
      <c r="BG38" s="222">
        <v>333</v>
      </c>
      <c r="BH38" s="222">
        <v>322</v>
      </c>
      <c r="BI38" s="222">
        <v>329</v>
      </c>
      <c r="BJ38" s="222">
        <v>323</v>
      </c>
      <c r="BK38" s="222">
        <v>336</v>
      </c>
      <c r="BL38" s="222">
        <v>336</v>
      </c>
      <c r="BM38" s="231">
        <v>350</v>
      </c>
      <c r="BN38" s="231">
        <v>365</v>
      </c>
      <c r="BO38" s="175">
        <v>377</v>
      </c>
    </row>
    <row r="39" spans="1:67" ht="14.4" x14ac:dyDescent="0.3">
      <c r="A39" s="65">
        <v>34</v>
      </c>
      <c r="B39" s="67" t="s">
        <v>84</v>
      </c>
      <c r="C39" s="29" t="s">
        <v>38</v>
      </c>
      <c r="D39" s="42">
        <f>'4 Utsläpp data'!D39*1000/'6 Intensiteter data'!AJ39</f>
        <v>2.0187643372347543</v>
      </c>
      <c r="E39" s="1">
        <f>'4 Utsläpp data'!E39*1000/'6 Intensiteter data'!AK39</f>
        <v>1.8535564400336355</v>
      </c>
      <c r="F39" s="1">
        <f>'4 Utsläpp data'!F39*1000/'6 Intensiteter data'!AL39</f>
        <v>1.7765943212047552</v>
      </c>
      <c r="G39" s="1">
        <f>'4 Utsläpp data'!G39*1000/'6 Intensiteter data'!AM39</f>
        <v>1.7866915857274641</v>
      </c>
      <c r="H39" s="1">
        <f>'4 Utsläpp data'!H39*1000/'6 Intensiteter data'!AN39</f>
        <v>1.610780704789164</v>
      </c>
      <c r="I39" s="1">
        <f>'4 Utsläpp data'!I39*1000/'6 Intensiteter data'!AO39</f>
        <v>1.5935656388082797</v>
      </c>
      <c r="J39" s="1">
        <f>'4 Utsläpp data'!J39*1000/'6 Intensiteter data'!AP39</f>
        <v>1.4594403181299704</v>
      </c>
      <c r="K39" s="1">
        <f>'4 Utsläpp data'!K39*1000/'6 Intensiteter data'!AQ39</f>
        <v>1.3138443834082252</v>
      </c>
      <c r="L39" s="1">
        <f>'4 Utsläpp data'!L39*1000/'6 Intensiteter data'!AR39</f>
        <v>1.1852984279437766</v>
      </c>
      <c r="M39" s="1">
        <f>'4 Utsläpp data'!M39*1000/'6 Intensiteter data'!AS39</f>
        <v>1.0469539784170356</v>
      </c>
      <c r="N39" s="1">
        <f>'4 Utsläpp data'!N39*1000/'6 Intensiteter data'!AT39</f>
        <v>0.92247860176158569</v>
      </c>
      <c r="O39" s="1">
        <f>'4 Utsläpp data'!O39*1000/'6 Intensiteter data'!AU39</f>
        <v>0.79931165810339666</v>
      </c>
      <c r="P39" s="1">
        <f>'4 Utsläpp data'!P39*1000/'6 Intensiteter data'!AV39</f>
        <v>0.82734995258420907</v>
      </c>
      <c r="Q39" s="1">
        <f>'4 Utsläpp data'!Q39*1000/'6 Intensiteter data'!AW39</f>
        <v>0.66764138193350464</v>
      </c>
      <c r="R39" s="1">
        <f>'4 Utsläpp data'!R39*1000/'6 Intensiteter data'!AX39</f>
        <v>0.53350907637529599</v>
      </c>
      <c r="S39" s="244">
        <f>'4 Utsläpp data'!S39*1000/'6 Intensiteter data'!AY39</f>
        <v>1.1704385108918505</v>
      </c>
      <c r="T39" s="1">
        <f>'4 Utsläpp data'!D39*1000/('6 Intensiteter data'!AZ39*100)</f>
        <v>1.9600833060761509</v>
      </c>
      <c r="U39" s="1">
        <f>'4 Utsläpp data'!E39*1000/('6 Intensiteter data'!BA39*100)</f>
        <v>1.772934269674449</v>
      </c>
      <c r="V39" s="1">
        <f>'4 Utsläpp data'!F39*1000/('6 Intensiteter data'!BB39*100)</f>
        <v>1.8254506650378859</v>
      </c>
      <c r="W39" s="1">
        <f>'4 Utsläpp data'!G39*1000/('6 Intensiteter data'!BC39*100)</f>
        <v>1.7920228428784251</v>
      </c>
      <c r="X39" s="1">
        <f>'4 Utsläpp data'!H39*1000/('6 Intensiteter data'!BD39*100)</f>
        <v>1.5964626540799269</v>
      </c>
      <c r="Y39" s="1">
        <f>'4 Utsläpp data'!I39*1000/('6 Intensiteter data'!BE39*100)</f>
        <v>1.3893751759848607</v>
      </c>
      <c r="Z39" s="1">
        <f>'4 Utsläpp data'!J39*1000/('6 Intensiteter data'!BF39*100)</f>
        <v>1.3879706672568408</v>
      </c>
      <c r="AA39" s="1">
        <f>'4 Utsläpp data'!K39*1000/('6 Intensiteter data'!BG39*100)</f>
        <v>1.193651952777917</v>
      </c>
      <c r="AB39" s="1">
        <f>'4 Utsläpp data'!L39*1000/('6 Intensiteter data'!BH39*100)</f>
        <v>1.0844182843684158</v>
      </c>
      <c r="AC39" s="1">
        <f>'4 Utsläpp data'!M39*1000/('6 Intensiteter data'!BI39*100)</f>
        <v>0.94106406932478914</v>
      </c>
      <c r="AD39" s="1">
        <f>'4 Utsläpp data'!N39*1000/('6 Intensiteter data'!BJ39*100)</f>
        <v>0.90240845920974577</v>
      </c>
      <c r="AE39" s="1">
        <f>'4 Utsläpp data'!O39*1000/('6 Intensiteter data'!BK39*100)</f>
        <v>0.82813844628919009</v>
      </c>
      <c r="AF39" s="1">
        <f>'4 Utsläpp data'!P39*1000/('6 Intensiteter data'!BL39*100)</f>
        <v>0.78546536123463351</v>
      </c>
      <c r="AG39" s="1">
        <f>'4 Utsläpp data'!Q39*1000/('6 Intensiteter data'!BM39*100)</f>
        <v>0.74574357199756014</v>
      </c>
      <c r="AH39" s="1">
        <f>'4 Utsläpp data'!R39*1000/('6 Intensiteter data'!BN39*100)</f>
        <v>0.63656524629512401</v>
      </c>
      <c r="AI39" s="244">
        <f>'4 Utsläpp data'!S39*1000/('6 Intensiteter data'!BO39*100)</f>
        <v>0.71652582718696178</v>
      </c>
      <c r="AJ39" s="222">
        <v>11457</v>
      </c>
      <c r="AK39" s="222">
        <v>11765</v>
      </c>
      <c r="AL39" s="222">
        <v>12741</v>
      </c>
      <c r="AM39" s="222">
        <v>12437</v>
      </c>
      <c r="AN39" s="222">
        <v>12488</v>
      </c>
      <c r="AO39" s="222">
        <v>11683</v>
      </c>
      <c r="AP39" s="222">
        <v>12934</v>
      </c>
      <c r="AQ39" s="222">
        <v>12265</v>
      </c>
      <c r="AR39" s="222">
        <v>12534</v>
      </c>
      <c r="AS39" s="222">
        <v>13393</v>
      </c>
      <c r="AT39" s="222">
        <v>14478</v>
      </c>
      <c r="AU39" s="222">
        <v>16059</v>
      </c>
      <c r="AV39" s="222">
        <v>15190</v>
      </c>
      <c r="AW39" s="221">
        <v>18877</v>
      </c>
      <c r="AX39" s="221">
        <v>21477</v>
      </c>
      <c r="AY39" s="221">
        <v>11203</v>
      </c>
      <c r="AZ39" s="240">
        <v>118</v>
      </c>
      <c r="BA39" s="222">
        <v>123</v>
      </c>
      <c r="BB39" s="222">
        <v>124</v>
      </c>
      <c r="BC39" s="222">
        <v>124</v>
      </c>
      <c r="BD39" s="222">
        <v>126</v>
      </c>
      <c r="BE39" s="222">
        <v>134</v>
      </c>
      <c r="BF39" s="222">
        <v>136</v>
      </c>
      <c r="BG39" s="222">
        <v>135</v>
      </c>
      <c r="BH39" s="222">
        <v>137</v>
      </c>
      <c r="BI39" s="222">
        <v>149</v>
      </c>
      <c r="BJ39" s="222">
        <v>148</v>
      </c>
      <c r="BK39" s="222">
        <v>155</v>
      </c>
      <c r="BL39" s="222">
        <v>160</v>
      </c>
      <c r="BM39" s="231">
        <v>169</v>
      </c>
      <c r="BN39" s="231">
        <v>180</v>
      </c>
      <c r="BO39" s="175">
        <v>183</v>
      </c>
    </row>
    <row r="40" spans="1:67" ht="14.4" x14ac:dyDescent="0.3">
      <c r="A40" s="65">
        <v>35</v>
      </c>
      <c r="B40" s="67" t="s">
        <v>84</v>
      </c>
      <c r="C40" s="29" t="s">
        <v>39</v>
      </c>
      <c r="D40" s="42">
        <f>'4 Utsläpp data'!D40*1000/'6 Intensiteter data'!AJ40</f>
        <v>1.2344896775905596</v>
      </c>
      <c r="E40" s="1">
        <f>'4 Utsläpp data'!E40*1000/'6 Intensiteter data'!AK40</f>
        <v>0.96198110787941382</v>
      </c>
      <c r="F40" s="1">
        <f>'4 Utsläpp data'!F40*1000/'6 Intensiteter data'!AL40</f>
        <v>0.90808080322177587</v>
      </c>
      <c r="G40" s="1">
        <f>'4 Utsläpp data'!G40*1000/'6 Intensiteter data'!AM40</f>
        <v>0.9571728175271258</v>
      </c>
      <c r="H40" s="1">
        <f>'4 Utsläpp data'!H40*1000/'6 Intensiteter data'!AN40</f>
        <v>0.72541619332189256</v>
      </c>
      <c r="I40" s="1">
        <f>'4 Utsläpp data'!I40*1000/'6 Intensiteter data'!AO40</f>
        <v>0.6973493325736313</v>
      </c>
      <c r="J40" s="1">
        <f>'4 Utsläpp data'!J40*1000/'6 Intensiteter data'!AP40</f>
        <v>0.62599633513797348</v>
      </c>
      <c r="K40" s="1">
        <f>'4 Utsläpp data'!K40*1000/'6 Intensiteter data'!AQ40</f>
        <v>0.36025867502363235</v>
      </c>
      <c r="L40" s="1">
        <f>'4 Utsläpp data'!L40*1000/'6 Intensiteter data'!AR40</f>
        <v>0.32439552182444614</v>
      </c>
      <c r="M40" s="1">
        <f>'4 Utsläpp data'!M40*1000/'6 Intensiteter data'!AS40</f>
        <v>0.29718633978430947</v>
      </c>
      <c r="N40" s="1">
        <f>'4 Utsläpp data'!N40*1000/'6 Intensiteter data'!AT40</f>
        <v>0.29513120934722853</v>
      </c>
      <c r="O40" s="1">
        <f>'4 Utsläpp data'!O40*1000/'6 Intensiteter data'!AU40</f>
        <v>0.23881909214265032</v>
      </c>
      <c r="P40" s="1">
        <f>'4 Utsläpp data'!P40*1000/'6 Intensiteter data'!AV40</f>
        <v>0.22792990329543625</v>
      </c>
      <c r="Q40" s="1">
        <f>'4 Utsläpp data'!Q40*1000/'6 Intensiteter data'!AW40</f>
        <v>0.2390407683862194</v>
      </c>
      <c r="R40" s="1">
        <f>'4 Utsläpp data'!R40*1000/'6 Intensiteter data'!AX40</f>
        <v>0.27855802475542879</v>
      </c>
      <c r="S40" s="244">
        <f>'4 Utsläpp data'!S40*1000/'6 Intensiteter data'!AY40</f>
        <v>0.20782081593141688</v>
      </c>
      <c r="T40" s="1">
        <f>'4 Utsläpp data'!D40*1000/('6 Intensiteter data'!AZ40*100)</f>
        <v>1.6241195010254406</v>
      </c>
      <c r="U40" s="1">
        <f>'4 Utsläpp data'!E40*1000/('6 Intensiteter data'!BA40*100)</f>
        <v>1.3670694661699687</v>
      </c>
      <c r="V40" s="1">
        <f>'4 Utsläpp data'!F40*1000/('6 Intensiteter data'!BB40*100)</f>
        <v>1.458493695183094</v>
      </c>
      <c r="W40" s="1">
        <f>'4 Utsläpp data'!G40*1000/('6 Intensiteter data'!BC40*100)</f>
        <v>1.5659953648564837</v>
      </c>
      <c r="X40" s="1">
        <f>'4 Utsläpp data'!H40*1000/('6 Intensiteter data'!BD40*100)</f>
        <v>1.2207070531730098</v>
      </c>
      <c r="Y40" s="1">
        <f>'4 Utsläpp data'!I40*1000/('6 Intensiteter data'!BE40*100)</f>
        <v>1.1604695154319336</v>
      </c>
      <c r="Z40" s="1">
        <f>'4 Utsläpp data'!J40*1000/('6 Intensiteter data'!BF40*100)</f>
        <v>1.1050065438987906</v>
      </c>
      <c r="AA40" s="1">
        <f>'4 Utsläpp data'!K40*1000/('6 Intensiteter data'!BG40*100)</f>
        <v>0.65901819206510548</v>
      </c>
      <c r="AB40" s="1">
        <f>'4 Utsläpp data'!L40*1000/('6 Intensiteter data'!BH40*100)</f>
        <v>0.63114011084373867</v>
      </c>
      <c r="AC40" s="1">
        <f>'4 Utsläpp data'!M40*1000/('6 Intensiteter data'!BI40*100)</f>
        <v>0.60866532768960169</v>
      </c>
      <c r="AD40" s="1">
        <f>'4 Utsläpp data'!N40*1000/('6 Intensiteter data'!BJ40*100)</f>
        <v>0.60669817397362169</v>
      </c>
      <c r="AE40" s="1">
        <f>'4 Utsläpp data'!O40*1000/('6 Intensiteter data'!BK40*100)</f>
        <v>0.5923248953954191</v>
      </c>
      <c r="AF40" s="1">
        <f>'4 Utsläpp data'!P40*1000/('6 Intensiteter data'!BL40*100)</f>
        <v>0.59026592638413133</v>
      </c>
      <c r="AG40" s="1">
        <f>'4 Utsläpp data'!Q40*1000/('6 Intensiteter data'!BM40*100)</f>
        <v>0.64439832069287861</v>
      </c>
      <c r="AH40" s="1">
        <f>'4 Utsläpp data'!R40*1000/('6 Intensiteter data'!BN40*100)</f>
        <v>0.56840290532524029</v>
      </c>
      <c r="AI40" s="244">
        <f>'4 Utsläpp data'!S40*1000/('6 Intensiteter data'!BO40*100)</f>
        <v>0.47759156717931989</v>
      </c>
      <c r="AJ40" s="222">
        <v>33943</v>
      </c>
      <c r="AK40" s="222">
        <v>36238</v>
      </c>
      <c r="AL40" s="222">
        <v>37744</v>
      </c>
      <c r="AM40" s="222">
        <v>36157</v>
      </c>
      <c r="AN40" s="222">
        <v>37694</v>
      </c>
      <c r="AO40" s="222">
        <v>37609</v>
      </c>
      <c r="AP40" s="222">
        <v>40423</v>
      </c>
      <c r="AQ40" s="222">
        <v>43903</v>
      </c>
      <c r="AR40" s="222">
        <v>46305</v>
      </c>
      <c r="AS40" s="222">
        <v>48335</v>
      </c>
      <c r="AT40" s="222">
        <v>47692</v>
      </c>
      <c r="AU40" s="222">
        <v>55309</v>
      </c>
      <c r="AV40" s="222">
        <v>56973</v>
      </c>
      <c r="AW40" s="221">
        <v>57959</v>
      </c>
      <c r="AX40" s="221">
        <v>43259</v>
      </c>
      <c r="AY40" s="221">
        <v>49409</v>
      </c>
      <c r="AZ40" s="240">
        <v>258</v>
      </c>
      <c r="BA40" s="222">
        <v>255</v>
      </c>
      <c r="BB40" s="222">
        <v>235</v>
      </c>
      <c r="BC40" s="222">
        <v>221</v>
      </c>
      <c r="BD40" s="222">
        <v>224</v>
      </c>
      <c r="BE40" s="222">
        <v>226</v>
      </c>
      <c r="BF40" s="222">
        <v>229</v>
      </c>
      <c r="BG40" s="222">
        <v>240</v>
      </c>
      <c r="BH40" s="222">
        <v>238</v>
      </c>
      <c r="BI40" s="222">
        <v>236</v>
      </c>
      <c r="BJ40" s="222">
        <v>232</v>
      </c>
      <c r="BK40" s="222">
        <v>223</v>
      </c>
      <c r="BL40" s="222">
        <v>220</v>
      </c>
      <c r="BM40" s="231">
        <v>215</v>
      </c>
      <c r="BN40" s="231">
        <v>212</v>
      </c>
      <c r="BO40" s="175">
        <v>215</v>
      </c>
    </row>
    <row r="41" spans="1:67" ht="14.4" x14ac:dyDescent="0.3">
      <c r="A41" s="65">
        <v>36</v>
      </c>
      <c r="B41" s="67" t="s">
        <v>84</v>
      </c>
      <c r="C41" s="29" t="s">
        <v>40</v>
      </c>
      <c r="D41" s="42">
        <f>'4 Utsläpp data'!D41*1000/'6 Intensiteter data'!AJ41</f>
        <v>0.92644799752651552</v>
      </c>
      <c r="E41" s="1">
        <f>'4 Utsläpp data'!E41*1000/'6 Intensiteter data'!AK41</f>
        <v>0.89014139908964895</v>
      </c>
      <c r="F41" s="1">
        <f>'4 Utsläpp data'!F41*1000/'6 Intensiteter data'!AL41</f>
        <v>0.70649398529546692</v>
      </c>
      <c r="G41" s="1">
        <f>'4 Utsläpp data'!G41*1000/'6 Intensiteter data'!AM41</f>
        <v>0.67624250187440516</v>
      </c>
      <c r="H41" s="1">
        <f>'4 Utsläpp data'!H41*1000/'6 Intensiteter data'!AN41</f>
        <v>0.61435242815787205</v>
      </c>
      <c r="I41" s="1">
        <f>'4 Utsläpp data'!I41*1000/'6 Intensiteter data'!AO41</f>
        <v>0.54073489152431531</v>
      </c>
      <c r="J41" s="1">
        <f>'4 Utsläpp data'!J41*1000/'6 Intensiteter data'!AP41</f>
        <v>0.47671906720503632</v>
      </c>
      <c r="K41" s="1">
        <f>'4 Utsläpp data'!K41*1000/'6 Intensiteter data'!AQ41</f>
        <v>0.38449132535863323</v>
      </c>
      <c r="L41" s="1">
        <f>'4 Utsläpp data'!L41*1000/'6 Intensiteter data'!AR41</f>
        <v>0.39652830444634757</v>
      </c>
      <c r="M41" s="1">
        <f>'4 Utsläpp data'!M41*1000/'6 Intensiteter data'!AS41</f>
        <v>0.45732989682216174</v>
      </c>
      <c r="N41" s="1">
        <f>'4 Utsläpp data'!N41*1000/'6 Intensiteter data'!AT41</f>
        <v>0.3557716359208456</v>
      </c>
      <c r="O41" s="1">
        <f>'4 Utsläpp data'!O41*1000/'6 Intensiteter data'!AU41</f>
        <v>0.29587159981965111</v>
      </c>
      <c r="P41" s="1">
        <f>'4 Utsläpp data'!P41*1000/'6 Intensiteter data'!AV41</f>
        <v>0.23366085763836605</v>
      </c>
      <c r="Q41" s="1">
        <f>'4 Utsläpp data'!Q41*1000/'6 Intensiteter data'!AW41</f>
        <v>0.19417013095788888</v>
      </c>
      <c r="R41" s="1">
        <f>'4 Utsläpp data'!R41*1000/'6 Intensiteter data'!AX41</f>
        <v>0.15925396803377109</v>
      </c>
      <c r="S41" s="244">
        <f>'4 Utsläpp data'!S41*1000/'6 Intensiteter data'!AY41</f>
        <v>0.14890950623132673</v>
      </c>
      <c r="T41" s="1">
        <f>'4 Utsläpp data'!D41*1000/('6 Intensiteter data'!AZ41*100)</f>
        <v>0.81981692659855154</v>
      </c>
      <c r="U41" s="1">
        <f>'4 Utsläpp data'!E41*1000/('6 Intensiteter data'!BA41*100)</f>
        <v>0.86009100514227943</v>
      </c>
      <c r="V41" s="1">
        <f>'4 Utsläpp data'!F41*1000/('6 Intensiteter data'!BB41*100)</f>
        <v>0.77540293331379295</v>
      </c>
      <c r="W41" s="1">
        <f>'4 Utsläpp data'!G41*1000/('6 Intensiteter data'!BC41*100)</f>
        <v>0.79851526351076052</v>
      </c>
      <c r="X41" s="1">
        <f>'4 Utsläpp data'!H41*1000/('6 Intensiteter data'!BD41*100)</f>
        <v>0.70340191690826814</v>
      </c>
      <c r="Y41" s="1">
        <f>'4 Utsläpp data'!I41*1000/('6 Intensiteter data'!BE41*100)</f>
        <v>0.67859222233782401</v>
      </c>
      <c r="Z41" s="1">
        <f>'4 Utsläpp data'!J41*1000/('6 Intensiteter data'!BF41*100)</f>
        <v>0.61720679164916947</v>
      </c>
      <c r="AA41" s="1">
        <f>'4 Utsläpp data'!K41*1000/('6 Intensiteter data'!BG41*100)</f>
        <v>0.57937420417983276</v>
      </c>
      <c r="AB41" s="1">
        <f>'4 Utsläpp data'!L41*1000/('6 Intensiteter data'!BH41*100)</f>
        <v>0.54792886251993456</v>
      </c>
      <c r="AC41" s="1">
        <f>'4 Utsläpp data'!M41*1000/('6 Intensiteter data'!BI41*100)</f>
        <v>0.51423973615669072</v>
      </c>
      <c r="AD41" s="1">
        <f>'4 Utsläpp data'!N41*1000/('6 Intensiteter data'!BJ41*100)</f>
        <v>0.47647007426583182</v>
      </c>
      <c r="AE41" s="1">
        <f>'4 Utsläpp data'!O41*1000/('6 Intensiteter data'!BK41*100)</f>
        <v>0.4338305266222714</v>
      </c>
      <c r="AF41" s="1">
        <f>'4 Utsläpp data'!P41*1000/('6 Intensiteter data'!BL41*100)</f>
        <v>0.37433429643766125</v>
      </c>
      <c r="AG41" s="1">
        <f>'4 Utsläpp data'!Q41*1000/('6 Intensiteter data'!BM41*100)</f>
        <v>0.33227667650980225</v>
      </c>
      <c r="AH41" s="1">
        <f>'4 Utsläpp data'!R41*1000/('6 Intensiteter data'!BN41*100)</f>
        <v>0.25516802453235221</v>
      </c>
      <c r="AI41" s="244">
        <f>'4 Utsläpp data'!S41*1000/('6 Intensiteter data'!BO41*100)</f>
        <v>0.21989406593288219</v>
      </c>
      <c r="AJ41" s="222">
        <v>100702</v>
      </c>
      <c r="AK41" s="222">
        <v>105900</v>
      </c>
      <c r="AL41" s="222">
        <v>120290</v>
      </c>
      <c r="AM41" s="222">
        <v>133786</v>
      </c>
      <c r="AN41" s="222">
        <v>133501</v>
      </c>
      <c r="AO41" s="222">
        <v>146703</v>
      </c>
      <c r="AP41" s="222">
        <v>156011</v>
      </c>
      <c r="AQ41" s="222">
        <v>188056</v>
      </c>
      <c r="AR41" s="222">
        <v>172036</v>
      </c>
      <c r="AS41" s="222">
        <v>147414</v>
      </c>
      <c r="AT41" s="222">
        <v>184148</v>
      </c>
      <c r="AU41" s="222">
        <v>209678</v>
      </c>
      <c r="AV41" s="222">
        <v>233898</v>
      </c>
      <c r="AW41" s="221">
        <v>259599</v>
      </c>
      <c r="AX41" s="221">
        <v>262452</v>
      </c>
      <c r="AY41" s="221">
        <v>252072</v>
      </c>
      <c r="AZ41" s="240">
        <v>1138</v>
      </c>
      <c r="BA41" s="222">
        <v>1096</v>
      </c>
      <c r="BB41" s="222">
        <v>1096</v>
      </c>
      <c r="BC41" s="222">
        <v>1133</v>
      </c>
      <c r="BD41" s="222">
        <v>1166</v>
      </c>
      <c r="BE41" s="222">
        <v>1169</v>
      </c>
      <c r="BF41" s="222">
        <v>1205</v>
      </c>
      <c r="BG41" s="222">
        <v>1248</v>
      </c>
      <c r="BH41" s="222">
        <v>1245</v>
      </c>
      <c r="BI41" s="222">
        <v>1311</v>
      </c>
      <c r="BJ41" s="222">
        <v>1375</v>
      </c>
      <c r="BK41" s="222">
        <v>1430</v>
      </c>
      <c r="BL41" s="222">
        <v>1460</v>
      </c>
      <c r="BM41" s="231">
        <v>1517</v>
      </c>
      <c r="BN41" s="231">
        <v>1638</v>
      </c>
      <c r="BO41" s="175">
        <v>1707</v>
      </c>
    </row>
    <row r="42" spans="1:67" ht="14.4" x14ac:dyDescent="0.3">
      <c r="A42" s="65">
        <v>37</v>
      </c>
      <c r="B42" s="67" t="s">
        <v>84</v>
      </c>
      <c r="C42" s="29" t="s">
        <v>41</v>
      </c>
      <c r="D42" s="42">
        <f>'4 Utsläpp data'!D42*1000/'6 Intensiteter data'!AJ42</f>
        <v>0.63263285314291851</v>
      </c>
      <c r="E42" s="1">
        <f>'4 Utsläpp data'!E42*1000/'6 Intensiteter data'!AK42</f>
        <v>0.51443607882591968</v>
      </c>
      <c r="F42" s="1">
        <f>'4 Utsläpp data'!F42*1000/'6 Intensiteter data'!AL42</f>
        <v>0.82227315783244748</v>
      </c>
      <c r="G42" s="1">
        <f>'4 Utsläpp data'!G42*1000/'6 Intensiteter data'!AM42</f>
        <v>0.77018564275814183</v>
      </c>
      <c r="H42" s="1">
        <f>'4 Utsläpp data'!H42*1000/'6 Intensiteter data'!AN42</f>
        <v>0.84017443085156363</v>
      </c>
      <c r="I42" s="1">
        <f>'4 Utsläpp data'!I42*1000/'6 Intensiteter data'!AO42</f>
        <v>0.75294373970751394</v>
      </c>
      <c r="J42" s="1">
        <f>'4 Utsläpp data'!J42*1000/'6 Intensiteter data'!AP42</f>
        <v>0.68514038148877388</v>
      </c>
      <c r="K42" s="1">
        <f>'4 Utsläpp data'!K42*1000/'6 Intensiteter data'!AQ42</f>
        <v>0.66428948345792682</v>
      </c>
      <c r="L42" s="1">
        <f>'4 Utsläpp data'!L42*1000/'6 Intensiteter data'!AR42</f>
        <v>0.64225338116178532</v>
      </c>
      <c r="M42" s="1">
        <f>'4 Utsläpp data'!M42*1000/'6 Intensiteter data'!AS42</f>
        <v>0.65910922780049419</v>
      </c>
      <c r="N42" s="1">
        <f>'4 Utsläpp data'!N42*1000/'6 Intensiteter data'!AT42</f>
        <v>0.60479397164914495</v>
      </c>
      <c r="O42" s="1">
        <f>'4 Utsläpp data'!O42*1000/'6 Intensiteter data'!AU42</f>
        <v>0.60680440704954719</v>
      </c>
      <c r="P42" s="1">
        <f>'4 Utsläpp data'!P42*1000/'6 Intensiteter data'!AV42</f>
        <v>0.53064033325204829</v>
      </c>
      <c r="Q42" s="1">
        <f>'4 Utsläpp data'!Q42*1000/'6 Intensiteter data'!AW42</f>
        <v>0.73850493254629712</v>
      </c>
      <c r="R42" s="1">
        <f>'4 Utsläpp data'!R42*1000/'6 Intensiteter data'!AX42</f>
        <v>0.67505070118940214</v>
      </c>
      <c r="S42" s="244">
        <f>'4 Utsläpp data'!S42*1000/'6 Intensiteter data'!AY42</f>
        <v>0.63780742456233352</v>
      </c>
      <c r="T42" s="1">
        <f>'4 Utsläpp data'!D42*1000/('6 Intensiteter data'!AZ42*100)</f>
        <v>0.93013677644986459</v>
      </c>
      <c r="U42" s="1">
        <f>'4 Utsläpp data'!E42*1000/('6 Intensiteter data'!BA42*100)</f>
        <v>0.8099027058728232</v>
      </c>
      <c r="V42" s="1">
        <f>'4 Utsläpp data'!F42*1000/('6 Intensiteter data'!BB42*100)</f>
        <v>1.3460031567008321</v>
      </c>
      <c r="W42" s="1">
        <f>'4 Utsläpp data'!G42*1000/('6 Intensiteter data'!BC42*100)</f>
        <v>1.3016137362612599</v>
      </c>
      <c r="X42" s="1">
        <f>'4 Utsläpp data'!H42*1000/('6 Intensiteter data'!BD42*100)</f>
        <v>1.450792075018126</v>
      </c>
      <c r="Y42" s="1">
        <f>'4 Utsläpp data'!I42*1000/('6 Intensiteter data'!BE42*100)</f>
        <v>1.4287029354753014</v>
      </c>
      <c r="Z42" s="1">
        <f>'4 Utsläpp data'!J42*1000/('6 Intensiteter data'!BF42*100)</f>
        <v>1.3629023280999764</v>
      </c>
      <c r="AA42" s="1">
        <f>'4 Utsläpp data'!K42*1000/('6 Intensiteter data'!BG42*100)</f>
        <v>1.4099883209600343</v>
      </c>
      <c r="AB42" s="1">
        <f>'4 Utsläpp data'!L42*1000/('6 Intensiteter data'!BH42*100)</f>
        <v>1.3498298616216957</v>
      </c>
      <c r="AC42" s="1">
        <f>'4 Utsläpp data'!M42*1000/('6 Intensiteter data'!BI42*100)</f>
        <v>1.4904720221805019</v>
      </c>
      <c r="AD42" s="1">
        <f>'4 Utsläpp data'!N42*1000/('6 Intensiteter data'!BJ42*100)</f>
        <v>1.3774121982022967</v>
      </c>
      <c r="AE42" s="1">
        <f>'4 Utsläpp data'!O42*1000/('6 Intensiteter data'!BK42*100)</f>
        <v>1.2700719080933167</v>
      </c>
      <c r="AF42" s="1">
        <f>'4 Utsläpp data'!P42*1000/('6 Intensiteter data'!BL42*100)</f>
        <v>1.1218065441023981</v>
      </c>
      <c r="AG42" s="1">
        <f>'4 Utsläpp data'!Q42*1000/('6 Intensiteter data'!BM42*100)</f>
        <v>1.5502160251845996</v>
      </c>
      <c r="AH42" s="1">
        <f>'4 Utsläpp data'!R42*1000/('6 Intensiteter data'!BN42*100)</f>
        <v>1.3992619967816344</v>
      </c>
      <c r="AI42" s="244">
        <f>'4 Utsläpp data'!S42*1000/('6 Intensiteter data'!BO42*100)</f>
        <v>1.3057530021534365</v>
      </c>
      <c r="AJ42" s="222">
        <v>72631</v>
      </c>
      <c r="AK42" s="222">
        <v>76356</v>
      </c>
      <c r="AL42" s="222">
        <v>78900</v>
      </c>
      <c r="AM42" s="222">
        <v>83317</v>
      </c>
      <c r="AN42" s="222">
        <v>85130</v>
      </c>
      <c r="AO42" s="222">
        <v>91459</v>
      </c>
      <c r="AP42" s="222">
        <v>95682</v>
      </c>
      <c r="AQ42" s="222">
        <v>104005</v>
      </c>
      <c r="AR42" s="222">
        <v>106977</v>
      </c>
      <c r="AS42" s="222">
        <v>109449</v>
      </c>
      <c r="AT42" s="222">
        <v>113419</v>
      </c>
      <c r="AU42" s="222">
        <v>113234</v>
      </c>
      <c r="AV42" s="222">
        <v>122827</v>
      </c>
      <c r="AW42" s="221">
        <v>125108</v>
      </c>
      <c r="AX42" s="221">
        <v>129137</v>
      </c>
      <c r="AY42" s="221">
        <v>130410</v>
      </c>
      <c r="AZ42" s="240">
        <v>494</v>
      </c>
      <c r="BA42" s="222">
        <v>485</v>
      </c>
      <c r="BB42" s="222">
        <v>482</v>
      </c>
      <c r="BC42" s="222">
        <v>493</v>
      </c>
      <c r="BD42" s="222">
        <v>493</v>
      </c>
      <c r="BE42" s="222">
        <v>482</v>
      </c>
      <c r="BF42" s="222">
        <v>481</v>
      </c>
      <c r="BG42" s="222">
        <v>490</v>
      </c>
      <c r="BH42" s="222">
        <v>509</v>
      </c>
      <c r="BI42" s="222">
        <v>484</v>
      </c>
      <c r="BJ42" s="222">
        <v>498</v>
      </c>
      <c r="BK42" s="222">
        <v>541</v>
      </c>
      <c r="BL42" s="222">
        <v>581</v>
      </c>
      <c r="BM42" s="231">
        <v>596</v>
      </c>
      <c r="BN42" s="231">
        <v>623</v>
      </c>
      <c r="BO42" s="175">
        <v>637</v>
      </c>
    </row>
    <row r="43" spans="1:67" ht="14.4" x14ac:dyDescent="0.3">
      <c r="A43" s="65">
        <v>38</v>
      </c>
      <c r="B43" s="67" t="s">
        <v>84</v>
      </c>
      <c r="C43" s="29" t="s">
        <v>42</v>
      </c>
      <c r="D43" s="42">
        <f>'4 Utsläpp data'!D43*1000/'6 Intensiteter data'!AJ43</f>
        <v>0.30990684286130094</v>
      </c>
      <c r="E43" s="1">
        <f>'4 Utsläpp data'!E43*1000/'6 Intensiteter data'!AK43</f>
        <v>0.31328083886406427</v>
      </c>
      <c r="F43" s="1">
        <f>'4 Utsläpp data'!F43*1000/'6 Intensiteter data'!AL43</f>
        <v>0.45828545926188519</v>
      </c>
      <c r="G43" s="1">
        <f>'4 Utsläpp data'!G43*1000/'6 Intensiteter data'!AM43</f>
        <v>0.25573506023988468</v>
      </c>
      <c r="H43" s="1">
        <f>'4 Utsläpp data'!H43*1000/'6 Intensiteter data'!AN43</f>
        <v>0.24778201196463717</v>
      </c>
      <c r="I43" s="1">
        <f>'4 Utsläpp data'!I43*1000/'6 Intensiteter data'!AO43</f>
        <v>0.2499636575969082</v>
      </c>
      <c r="J43" s="1">
        <f>'4 Utsläpp data'!J43*1000/'6 Intensiteter data'!AP43</f>
        <v>0.26603978527006383</v>
      </c>
      <c r="K43" s="1">
        <f>'4 Utsläpp data'!K43*1000/'6 Intensiteter data'!AQ43</f>
        <v>0.2155045649028472</v>
      </c>
      <c r="L43" s="1">
        <f>'4 Utsläpp data'!L43*1000/'6 Intensiteter data'!AR43</f>
        <v>0.19756601648318176</v>
      </c>
      <c r="M43" s="1">
        <f>'4 Utsläpp data'!M43*1000/'6 Intensiteter data'!AS43</f>
        <v>0.1912330361486522</v>
      </c>
      <c r="N43" s="1">
        <f>'4 Utsläpp data'!N43*1000/'6 Intensiteter data'!AT43</f>
        <v>0.13520289466512309</v>
      </c>
      <c r="O43" s="1">
        <f>'4 Utsläpp data'!O43*1000/'6 Intensiteter data'!AU43</f>
        <v>0.10527051172023588</v>
      </c>
      <c r="P43" s="1">
        <f>'4 Utsläpp data'!P43*1000/'6 Intensiteter data'!AV43</f>
        <v>9.7884616449262746E-2</v>
      </c>
      <c r="Q43" s="1">
        <f>'4 Utsläpp data'!Q43*1000/'6 Intensiteter data'!AW43</f>
        <v>8.8112349064933523E-2</v>
      </c>
      <c r="R43" s="1">
        <f>'4 Utsläpp data'!R43*1000/'6 Intensiteter data'!AX43</f>
        <v>7.3415408547016461E-2</v>
      </c>
      <c r="S43" s="244">
        <f>'4 Utsläpp data'!S43*1000/'6 Intensiteter data'!AY43</f>
        <v>8.3037914039263444E-2</v>
      </c>
      <c r="T43" s="1">
        <f>'4 Utsläpp data'!D43*1000/('6 Intensiteter data'!AZ43*100)</f>
        <v>0.48713404694222179</v>
      </c>
      <c r="U43" s="1">
        <f>'4 Utsläpp data'!E43*1000/('6 Intensiteter data'!BA43*100)</f>
        <v>0.50763004171691783</v>
      </c>
      <c r="V43" s="1">
        <f>'4 Utsläpp data'!F43*1000/('6 Intensiteter data'!BB43*100)</f>
        <v>0.72490198344234902</v>
      </c>
      <c r="W43" s="1">
        <f>'4 Utsläpp data'!G43*1000/('6 Intensiteter data'!BC43*100)</f>
        <v>0.45516648344662752</v>
      </c>
      <c r="X43" s="1">
        <f>'4 Utsläpp data'!H43*1000/('6 Intensiteter data'!BD43*100)</f>
        <v>0.39779659803650874</v>
      </c>
      <c r="Y43" s="1">
        <f>'4 Utsläpp data'!I43*1000/('6 Intensiteter data'!BE43*100)</f>
        <v>0.37181852789878322</v>
      </c>
      <c r="Z43" s="1">
        <f>'4 Utsläpp data'!J43*1000/('6 Intensiteter data'!BF43*100)</f>
        <v>0.37022862390291195</v>
      </c>
      <c r="AA43" s="1">
        <f>'4 Utsläpp data'!K43*1000/('6 Intensiteter data'!BG43*100)</f>
        <v>0.33327652174636729</v>
      </c>
      <c r="AB43" s="1">
        <f>'4 Utsläpp data'!L43*1000/('6 Intensiteter data'!BH43*100)</f>
        <v>0.36825955798099619</v>
      </c>
      <c r="AC43" s="1">
        <f>'4 Utsläpp data'!M43*1000/('6 Intensiteter data'!BI43*100)</f>
        <v>0.36299507225307798</v>
      </c>
      <c r="AD43" s="1">
        <f>'4 Utsläpp data'!N43*1000/('6 Intensiteter data'!BJ43*100)</f>
        <v>0.26661435496495611</v>
      </c>
      <c r="AE43" s="1">
        <f>'4 Utsläpp data'!O43*1000/('6 Intensiteter data'!BK43*100)</f>
        <v>0.22449300462514452</v>
      </c>
      <c r="AF43" s="1">
        <f>'4 Utsläpp data'!P43*1000/('6 Intensiteter data'!BL43*100)</f>
        <v>0.20125670382068114</v>
      </c>
      <c r="AG43" s="1">
        <f>'4 Utsläpp data'!Q43*1000/('6 Intensiteter data'!BM43*100)</f>
        <v>0.18219716697861985</v>
      </c>
      <c r="AH43" s="1">
        <f>'4 Utsläpp data'!R43*1000/('6 Intensiteter data'!BN43*100)</f>
        <v>0.15487932114215028</v>
      </c>
      <c r="AI43" s="244">
        <f>'4 Utsläpp data'!S43*1000/('6 Intensiteter data'!BO43*100)</f>
        <v>0.15557629104249512</v>
      </c>
      <c r="AJ43" s="222">
        <v>39454</v>
      </c>
      <c r="AK43" s="222">
        <v>39699</v>
      </c>
      <c r="AL43" s="222">
        <v>38437</v>
      </c>
      <c r="AM43" s="222">
        <v>43428</v>
      </c>
      <c r="AN43" s="222">
        <v>41099</v>
      </c>
      <c r="AO43" s="222">
        <v>38526</v>
      </c>
      <c r="AP43" s="222">
        <v>36739</v>
      </c>
      <c r="AQ43" s="222">
        <v>38817</v>
      </c>
      <c r="AR43" s="222">
        <v>42126</v>
      </c>
      <c r="AS43" s="222">
        <v>43848</v>
      </c>
      <c r="AT43" s="222">
        <v>46341</v>
      </c>
      <c r="AU43" s="222">
        <v>46276</v>
      </c>
      <c r="AV43" s="222">
        <v>47495</v>
      </c>
      <c r="AW43" s="221">
        <v>49420</v>
      </c>
      <c r="AX43" s="221">
        <v>51264</v>
      </c>
      <c r="AY43" s="221">
        <v>47401</v>
      </c>
      <c r="AZ43" s="240">
        <v>251</v>
      </c>
      <c r="BA43" s="222">
        <v>245</v>
      </c>
      <c r="BB43" s="222">
        <v>243</v>
      </c>
      <c r="BC43" s="222">
        <v>244</v>
      </c>
      <c r="BD43" s="222">
        <v>256</v>
      </c>
      <c r="BE43" s="222">
        <v>259</v>
      </c>
      <c r="BF43" s="222">
        <v>264</v>
      </c>
      <c r="BG43" s="222">
        <v>251</v>
      </c>
      <c r="BH43" s="222">
        <v>226</v>
      </c>
      <c r="BI43" s="222">
        <v>231</v>
      </c>
      <c r="BJ43" s="222">
        <v>235</v>
      </c>
      <c r="BK43" s="222">
        <v>217</v>
      </c>
      <c r="BL43" s="222">
        <v>231</v>
      </c>
      <c r="BM43" s="231">
        <v>239</v>
      </c>
      <c r="BN43" s="231">
        <v>243</v>
      </c>
      <c r="BO43" s="175">
        <v>253</v>
      </c>
    </row>
    <row r="44" spans="1:67" ht="14.4" x14ac:dyDescent="0.3">
      <c r="A44" s="65">
        <v>39</v>
      </c>
      <c r="B44" s="67" t="s">
        <v>84</v>
      </c>
      <c r="C44" s="29" t="s">
        <v>43</v>
      </c>
      <c r="D44" s="42">
        <f>'4 Utsläpp data'!D44*1000/'6 Intensiteter data'!AJ44</f>
        <v>1.359678557899819</v>
      </c>
      <c r="E44" s="1">
        <f>'4 Utsläpp data'!E44*1000/'6 Intensiteter data'!AK44</f>
        <v>2.1124957421607795</v>
      </c>
      <c r="F44" s="1">
        <f>'4 Utsläpp data'!F44*1000/'6 Intensiteter data'!AL44</f>
        <v>0.86028077335159692</v>
      </c>
      <c r="G44" s="1">
        <f>'4 Utsläpp data'!G44*1000/'6 Intensiteter data'!AM44</f>
        <v>0.67200549680808852</v>
      </c>
      <c r="H44" s="1">
        <f>'4 Utsläpp data'!H44*1000/'6 Intensiteter data'!AN44</f>
        <v>0.68046248686497679</v>
      </c>
      <c r="I44" s="1">
        <f>'4 Utsläpp data'!I44*1000/'6 Intensiteter data'!AO44</f>
        <v>0.5892025134828538</v>
      </c>
      <c r="J44" s="1">
        <f>'4 Utsläpp data'!J44*1000/'6 Intensiteter data'!AP44</f>
        <v>0.53576740837913117</v>
      </c>
      <c r="K44" s="1">
        <f>'4 Utsläpp data'!K44*1000/'6 Intensiteter data'!AQ44</f>
        <v>0.50180976914148934</v>
      </c>
      <c r="L44" s="1">
        <f>'4 Utsläpp data'!L44*1000/'6 Intensiteter data'!AR44</f>
        <v>0.46678207950712058</v>
      </c>
      <c r="M44" s="1">
        <f>'4 Utsläpp data'!M44*1000/'6 Intensiteter data'!AS44</f>
        <v>0.49071441093980595</v>
      </c>
      <c r="N44" s="1">
        <f>'4 Utsläpp data'!N44*1000/'6 Intensiteter data'!AT44</f>
        <v>0.44547294368911378</v>
      </c>
      <c r="O44" s="1">
        <f>'4 Utsläpp data'!O44*1000/'6 Intensiteter data'!AU44</f>
        <v>0.40811782828761317</v>
      </c>
      <c r="P44" s="1">
        <f>'4 Utsläpp data'!P44*1000/'6 Intensiteter data'!AV44</f>
        <v>0.34755019423726385</v>
      </c>
      <c r="Q44" s="1">
        <f>'4 Utsläpp data'!Q44*1000/'6 Intensiteter data'!AW44</f>
        <v>0.27703769351286933</v>
      </c>
      <c r="R44" s="1">
        <f>'4 Utsläpp data'!R44*1000/'6 Intensiteter data'!AX44</f>
        <v>0.23462595928296495</v>
      </c>
      <c r="S44" s="244">
        <f>'4 Utsläpp data'!S44*1000/'6 Intensiteter data'!AY44</f>
        <v>0.17737252732946643</v>
      </c>
      <c r="T44" s="1">
        <f>'4 Utsläpp data'!D44*1000/('6 Intensiteter data'!AZ44*100)</f>
        <v>1.2953864724468076</v>
      </c>
      <c r="U44" s="1">
        <f>'4 Utsläpp data'!E44*1000/('6 Intensiteter data'!BA44*100)</f>
        <v>1.9665150019093931</v>
      </c>
      <c r="V44" s="1">
        <f>'4 Utsläpp data'!F44*1000/('6 Intensiteter data'!BB44*100)</f>
        <v>0.77663590626693824</v>
      </c>
      <c r="W44" s="1">
        <f>'4 Utsläpp data'!G44*1000/('6 Intensiteter data'!BC44*100)</f>
        <v>0.62403668338461638</v>
      </c>
      <c r="X44" s="1">
        <f>'4 Utsläpp data'!H44*1000/('6 Intensiteter data'!BD44*100)</f>
        <v>0.63565380065509258</v>
      </c>
      <c r="Y44" s="1">
        <f>'4 Utsläpp data'!I44*1000/('6 Intensiteter data'!BE44*100)</f>
        <v>0.58713647869531649</v>
      </c>
      <c r="Z44" s="1">
        <f>'4 Utsläpp data'!J44*1000/('6 Intensiteter data'!BF44*100)</f>
        <v>0.5762319468540813</v>
      </c>
      <c r="AA44" s="1">
        <f>'4 Utsläpp data'!K44*1000/('6 Intensiteter data'!BG44*100)</f>
        <v>0.60732636753715896</v>
      </c>
      <c r="AB44" s="1">
        <f>'4 Utsläpp data'!L44*1000/('6 Intensiteter data'!BH44*100)</f>
        <v>0.60449982880403896</v>
      </c>
      <c r="AC44" s="1">
        <f>'4 Utsläpp data'!M44*1000/('6 Intensiteter data'!BI44*100)</f>
        <v>0.58186726051150228</v>
      </c>
      <c r="AD44" s="1">
        <f>'4 Utsläpp data'!N44*1000/('6 Intensiteter data'!BJ44*100)</f>
        <v>0.53541295553174795</v>
      </c>
      <c r="AE44" s="1">
        <f>'4 Utsläpp data'!O44*1000/('6 Intensiteter data'!BK44*100)</f>
        <v>0.4587401358348267</v>
      </c>
      <c r="AF44" s="1">
        <f>'4 Utsläpp data'!P44*1000/('6 Intensiteter data'!BL44*100)</f>
        <v>0.38622525654948031</v>
      </c>
      <c r="AG44" s="1">
        <f>'4 Utsläpp data'!Q44*1000/('6 Intensiteter data'!BM44*100)</f>
        <v>0.3334821889453517</v>
      </c>
      <c r="AH44" s="1">
        <f>'4 Utsläpp data'!R44*1000/('6 Intensiteter data'!BN44*100)</f>
        <v>0.28327670713640091</v>
      </c>
      <c r="AI44" s="244">
        <f>'4 Utsläpp data'!S44*1000/('6 Intensiteter data'!BO44*100)</f>
        <v>0.234050289506224</v>
      </c>
      <c r="AJ44" s="222">
        <v>14386</v>
      </c>
      <c r="AK44" s="222">
        <v>13498</v>
      </c>
      <c r="AL44" s="222">
        <v>13361</v>
      </c>
      <c r="AM44" s="222">
        <v>14115</v>
      </c>
      <c r="AN44" s="222">
        <v>13732</v>
      </c>
      <c r="AO44" s="222">
        <v>15346</v>
      </c>
      <c r="AP44" s="222">
        <v>16348</v>
      </c>
      <c r="AQ44" s="222">
        <v>17791</v>
      </c>
      <c r="AR44" s="222">
        <v>17742</v>
      </c>
      <c r="AS44" s="222">
        <v>16482</v>
      </c>
      <c r="AT44" s="222">
        <v>16466</v>
      </c>
      <c r="AU44" s="222">
        <v>17535</v>
      </c>
      <c r="AV44" s="222">
        <v>19114</v>
      </c>
      <c r="AW44" s="221">
        <v>21547</v>
      </c>
      <c r="AX44" s="221">
        <v>22819</v>
      </c>
      <c r="AY44" s="221">
        <v>25863</v>
      </c>
      <c r="AZ44" s="240">
        <v>151</v>
      </c>
      <c r="BA44" s="222">
        <v>145</v>
      </c>
      <c r="BB44" s="222">
        <v>148</v>
      </c>
      <c r="BC44" s="222">
        <v>152</v>
      </c>
      <c r="BD44" s="222">
        <v>147</v>
      </c>
      <c r="BE44" s="222">
        <v>154</v>
      </c>
      <c r="BF44" s="222">
        <v>152</v>
      </c>
      <c r="BG44" s="222">
        <v>147</v>
      </c>
      <c r="BH44" s="222">
        <v>137</v>
      </c>
      <c r="BI44" s="222">
        <v>139</v>
      </c>
      <c r="BJ44" s="222">
        <v>137</v>
      </c>
      <c r="BK44" s="222">
        <v>156</v>
      </c>
      <c r="BL44" s="222">
        <v>172</v>
      </c>
      <c r="BM44" s="231">
        <v>179</v>
      </c>
      <c r="BN44" s="231">
        <v>189</v>
      </c>
      <c r="BO44" s="175">
        <v>196</v>
      </c>
    </row>
    <row r="45" spans="1:67" ht="14.4" x14ac:dyDescent="0.3">
      <c r="A45" s="65">
        <v>40</v>
      </c>
      <c r="B45" s="67" t="s">
        <v>84</v>
      </c>
      <c r="C45" s="29" t="s">
        <v>44</v>
      </c>
      <c r="D45" s="42">
        <f>'4 Utsläpp data'!D45*1000/'6 Intensiteter data'!AJ45</f>
        <v>0.82376781366324414</v>
      </c>
      <c r="E45" s="1">
        <f>'4 Utsläpp data'!E45*1000/'6 Intensiteter data'!AK45</f>
        <v>0.81298375801247713</v>
      </c>
      <c r="F45" s="1">
        <f>'4 Utsläpp data'!F45*1000/'6 Intensiteter data'!AL45</f>
        <v>0.96728909050560852</v>
      </c>
      <c r="G45" s="1">
        <f>'4 Utsläpp data'!G45*1000/'6 Intensiteter data'!AM45</f>
        <v>0.79346778841506493</v>
      </c>
      <c r="H45" s="1">
        <f>'4 Utsläpp data'!H45*1000/'6 Intensiteter data'!AN45</f>
        <v>0.67594808327010458</v>
      </c>
      <c r="I45" s="1">
        <f>'4 Utsläpp data'!I45*1000/'6 Intensiteter data'!AO45</f>
        <v>0.59642159787619076</v>
      </c>
      <c r="J45" s="1">
        <f>'4 Utsläpp data'!J45*1000/'6 Intensiteter data'!AP45</f>
        <v>0.59966628756305929</v>
      </c>
      <c r="K45" s="1">
        <f>'4 Utsläpp data'!K45*1000/'6 Intensiteter data'!AQ45</f>
        <v>0.48090665776577479</v>
      </c>
      <c r="L45" s="1">
        <f>'4 Utsläpp data'!L45*1000/'6 Intensiteter data'!AR45</f>
        <v>0.49222369033135438</v>
      </c>
      <c r="M45" s="1">
        <f>'4 Utsläpp data'!M45*1000/'6 Intensiteter data'!AS45</f>
        <v>0.43044129479838422</v>
      </c>
      <c r="N45" s="1">
        <f>'4 Utsläpp data'!N45*1000/'6 Intensiteter data'!AT45</f>
        <v>0.40756510850895161</v>
      </c>
      <c r="O45" s="1">
        <f>'4 Utsläpp data'!O45*1000/'6 Intensiteter data'!AU45</f>
        <v>0.38033774076295274</v>
      </c>
      <c r="P45" s="1">
        <f>'4 Utsläpp data'!P45*1000/'6 Intensiteter data'!AV45</f>
        <v>0.43542120910117843</v>
      </c>
      <c r="Q45" s="1">
        <f>'4 Utsläpp data'!Q45*1000/'6 Intensiteter data'!AW45</f>
        <v>0.40961581332208707</v>
      </c>
      <c r="R45" s="1">
        <f>'4 Utsläpp data'!R45*1000/'6 Intensiteter data'!AX45</f>
        <v>0.35543964234601627</v>
      </c>
      <c r="S45" s="244">
        <f>'4 Utsläpp data'!S45*1000/'6 Intensiteter data'!AY45</f>
        <v>0.30696195346059424</v>
      </c>
      <c r="T45" s="1">
        <f>'4 Utsläpp data'!D45*1000/('6 Intensiteter data'!AZ45*100)</f>
        <v>4.1903949690088469</v>
      </c>
      <c r="U45" s="1">
        <f>'4 Utsläpp data'!E45*1000/('6 Intensiteter data'!BA45*100)</f>
        <v>4.0091047761885203</v>
      </c>
      <c r="V45" s="1">
        <f>'4 Utsläpp data'!F45*1000/('6 Intensiteter data'!BB45*100)</f>
        <v>4.6656325880261305</v>
      </c>
      <c r="W45" s="1">
        <f>'4 Utsläpp data'!G45*1000/('6 Intensiteter data'!BC45*100)</f>
        <v>3.7388489919023007</v>
      </c>
      <c r="X45" s="1">
        <f>'4 Utsläpp data'!H45*1000/('6 Intensiteter data'!BD45*100)</f>
        <v>3.3046235673754234</v>
      </c>
      <c r="Y45" s="1">
        <f>'4 Utsläpp data'!I45*1000/('6 Intensiteter data'!BE45*100)</f>
        <v>2.8744310134198336</v>
      </c>
      <c r="Z45" s="1">
        <f>'4 Utsläpp data'!J45*1000/('6 Intensiteter data'!BF45*100)</f>
        <v>2.9132871416667916</v>
      </c>
      <c r="AA45" s="1">
        <f>'4 Utsläpp data'!K45*1000/('6 Intensiteter data'!BG45*100)</f>
        <v>2.2588185715258442</v>
      </c>
      <c r="AB45" s="1">
        <f>'4 Utsläpp data'!L45*1000/('6 Intensiteter data'!BH45*100)</f>
        <v>2.2826627527271395</v>
      </c>
      <c r="AC45" s="1">
        <f>'4 Utsläpp data'!M45*1000/('6 Intensiteter data'!BI45*100)</f>
        <v>1.9338332987998395</v>
      </c>
      <c r="AD45" s="1">
        <f>'4 Utsläpp data'!N45*1000/('6 Intensiteter data'!BJ45*100)</f>
        <v>1.8679467183632248</v>
      </c>
      <c r="AE45" s="1">
        <f>'4 Utsläpp data'!O45*1000/('6 Intensiteter data'!BK45*100)</f>
        <v>1.7717961437415426</v>
      </c>
      <c r="AF45" s="1">
        <f>'4 Utsläpp data'!P45*1000/('6 Intensiteter data'!BL45*100)</f>
        <v>1.9820701121293631</v>
      </c>
      <c r="AG45" s="1">
        <f>'4 Utsläpp data'!Q45*1000/('6 Intensiteter data'!BM45*100)</f>
        <v>1.8906210741704148</v>
      </c>
      <c r="AH45" s="1">
        <f>'4 Utsläpp data'!R45*1000/('6 Intensiteter data'!BN45*100)</f>
        <v>1.6449865789553189</v>
      </c>
      <c r="AI45" s="244">
        <f>'4 Utsläpp data'!S45*1000/('6 Intensiteter data'!BO45*100)</f>
        <v>1.5193026578072029</v>
      </c>
      <c r="AJ45" s="222">
        <v>352011</v>
      </c>
      <c r="AK45" s="222">
        <v>344208</v>
      </c>
      <c r="AL45" s="222">
        <v>332333</v>
      </c>
      <c r="AM45" s="222">
        <v>337853</v>
      </c>
      <c r="AN45" s="222">
        <v>351021</v>
      </c>
      <c r="AO45" s="222">
        <v>358086</v>
      </c>
      <c r="AP45" s="222">
        <v>371165</v>
      </c>
      <c r="AQ45" s="222">
        <v>366366</v>
      </c>
      <c r="AR45" s="222">
        <v>370996</v>
      </c>
      <c r="AS45" s="222">
        <v>382776</v>
      </c>
      <c r="AT45" s="222">
        <v>394154</v>
      </c>
      <c r="AU45" s="222">
        <v>404822</v>
      </c>
      <c r="AV45" s="222">
        <v>399217</v>
      </c>
      <c r="AW45" s="221">
        <v>406634</v>
      </c>
      <c r="AX45" s="221">
        <v>414209</v>
      </c>
      <c r="AY45" s="221">
        <v>439514</v>
      </c>
      <c r="AZ45" s="240">
        <v>692</v>
      </c>
      <c r="BA45" s="222">
        <v>698</v>
      </c>
      <c r="BB45" s="222">
        <v>689</v>
      </c>
      <c r="BC45" s="222">
        <v>717</v>
      </c>
      <c r="BD45" s="222">
        <v>718</v>
      </c>
      <c r="BE45" s="222">
        <v>743</v>
      </c>
      <c r="BF45" s="222">
        <v>764</v>
      </c>
      <c r="BG45" s="222">
        <v>780</v>
      </c>
      <c r="BH45" s="222">
        <v>800</v>
      </c>
      <c r="BI45" s="222">
        <v>852</v>
      </c>
      <c r="BJ45" s="222">
        <v>860</v>
      </c>
      <c r="BK45" s="222">
        <v>869</v>
      </c>
      <c r="BL45" s="222">
        <v>877</v>
      </c>
      <c r="BM45" s="231">
        <v>881</v>
      </c>
      <c r="BN45" s="231">
        <v>895</v>
      </c>
      <c r="BO45" s="175">
        <v>888</v>
      </c>
    </row>
    <row r="46" spans="1:67" ht="14.4" x14ac:dyDescent="0.3">
      <c r="A46" s="65">
        <v>41</v>
      </c>
      <c r="B46" s="67" t="s">
        <v>84</v>
      </c>
      <c r="C46" s="29" t="s">
        <v>45</v>
      </c>
      <c r="D46" s="42">
        <f>'4 Utsläpp data'!D46*1000/'6 Intensiteter data'!AJ46</f>
        <v>3.7825714057048625</v>
      </c>
      <c r="E46" s="1">
        <f>'4 Utsläpp data'!E46*1000/'6 Intensiteter data'!AK46</f>
        <v>3.6436524572838676</v>
      </c>
      <c r="F46" s="1">
        <f>'4 Utsläpp data'!F46*1000/'6 Intensiteter data'!AL46</f>
        <v>3.3992851711320742</v>
      </c>
      <c r="G46" s="1">
        <f>'4 Utsläpp data'!G46*1000/'6 Intensiteter data'!AM46</f>
        <v>3.2030689781906503</v>
      </c>
      <c r="H46" s="1">
        <f>'4 Utsläpp data'!H46*1000/'6 Intensiteter data'!AN46</f>
        <v>2.7838870205903739</v>
      </c>
      <c r="I46" s="1">
        <f>'4 Utsläpp data'!I46*1000/'6 Intensiteter data'!AO46</f>
        <v>2.6712072994810181</v>
      </c>
      <c r="J46" s="1">
        <f>'4 Utsläpp data'!J46*1000/'6 Intensiteter data'!AP46</f>
        <v>2.4803356244806758</v>
      </c>
      <c r="K46" s="1">
        <f>'4 Utsläpp data'!K46*1000/'6 Intensiteter data'!AQ46</f>
        <v>2.1135877266527103</v>
      </c>
      <c r="L46" s="1">
        <f>'4 Utsläpp data'!L46*1000/'6 Intensiteter data'!AR46</f>
        <v>1.892797730221309</v>
      </c>
      <c r="M46" s="1">
        <f>'4 Utsläpp data'!M46*1000/'6 Intensiteter data'!AS46</f>
        <v>1.701519198993104</v>
      </c>
      <c r="N46" s="1">
        <f>'4 Utsläpp data'!N46*1000/'6 Intensiteter data'!AT46</f>
        <v>1.5959547786525026</v>
      </c>
      <c r="O46" s="1">
        <f>'4 Utsläpp data'!O46*1000/'6 Intensiteter data'!AU46</f>
        <v>1.558451691251062</v>
      </c>
      <c r="P46" s="1">
        <f>'4 Utsläpp data'!P46*1000/'6 Intensiteter data'!AV46</f>
        <v>1.3758116143624286</v>
      </c>
      <c r="Q46" s="1">
        <f>'4 Utsläpp data'!Q46*1000/'6 Intensiteter data'!AW46</f>
        <v>0.96493494870177499</v>
      </c>
      <c r="R46" s="1">
        <f>'4 Utsläpp data'!R46*1000/'6 Intensiteter data'!AX46</f>
        <v>0.76457771995344714</v>
      </c>
      <c r="S46" s="244">
        <f>'4 Utsläpp data'!S46*1000/'6 Intensiteter data'!AY46</f>
        <v>0.65057183909439698</v>
      </c>
      <c r="T46" s="1">
        <f>'4 Utsläpp data'!D46*1000/('6 Intensiteter data'!AZ46*100)</f>
        <v>3.3424915926970495</v>
      </c>
      <c r="U46" s="1">
        <f>'4 Utsläpp data'!E46*1000/('6 Intensiteter data'!BA46*100)</f>
        <v>3.1843302187894866</v>
      </c>
      <c r="V46" s="1">
        <f>'4 Utsläpp data'!F46*1000/('6 Intensiteter data'!BB46*100)</f>
        <v>2.9798148033094272</v>
      </c>
      <c r="W46" s="1">
        <f>'4 Utsläpp data'!G46*1000/('6 Intensiteter data'!BC46*100)</f>
        <v>2.8808517012593442</v>
      </c>
      <c r="X46" s="1">
        <f>'4 Utsläpp data'!H46*1000/('6 Intensiteter data'!BD46*100)</f>
        <v>2.4863952752709526</v>
      </c>
      <c r="Y46" s="1">
        <f>'4 Utsläpp data'!I46*1000/('6 Intensiteter data'!BE46*100)</f>
        <v>2.41913245132287</v>
      </c>
      <c r="Z46" s="1">
        <f>'4 Utsläpp data'!J46*1000/('6 Intensiteter data'!BF46*100)</f>
        <v>2.2943670813118509</v>
      </c>
      <c r="AA46" s="1">
        <f>'4 Utsläpp data'!K46*1000/('6 Intensiteter data'!BG46*100)</f>
        <v>2.0096507244674946</v>
      </c>
      <c r="AB46" s="1">
        <f>'4 Utsläpp data'!L46*1000/('6 Intensiteter data'!BH46*100)</f>
        <v>1.8451272688675873</v>
      </c>
      <c r="AC46" s="1">
        <f>'4 Utsläpp data'!M46*1000/('6 Intensiteter data'!BI46*100)</f>
        <v>1.6493337163703907</v>
      </c>
      <c r="AD46" s="1">
        <f>'4 Utsläpp data'!N46*1000/('6 Intensiteter data'!BJ46*100)</f>
        <v>1.5154857254082219</v>
      </c>
      <c r="AE46" s="1">
        <f>'4 Utsläpp data'!O46*1000/('6 Intensiteter data'!BK46*100)</f>
        <v>1.5059724716634579</v>
      </c>
      <c r="AF46" s="1">
        <f>'4 Utsläpp data'!P46*1000/('6 Intensiteter data'!BL46*100)</f>
        <v>1.3612157674934315</v>
      </c>
      <c r="AG46" s="1">
        <f>'4 Utsläpp data'!Q46*1000/('6 Intensiteter data'!BM46*100)</f>
        <v>1.0205822884168525</v>
      </c>
      <c r="AH46" s="1">
        <f>'4 Utsläpp data'!R46*1000/('6 Intensiteter data'!BN46*100)</f>
        <v>0.84561609594043519</v>
      </c>
      <c r="AI46" s="244">
        <f>'4 Utsläpp data'!S46*1000/('6 Intensiteter data'!BO46*100)</f>
        <v>0.77941541060950592</v>
      </c>
      <c r="AJ46" s="222">
        <v>82180</v>
      </c>
      <c r="AK46" s="222">
        <v>80315</v>
      </c>
      <c r="AL46" s="222">
        <v>83803</v>
      </c>
      <c r="AM46" s="222">
        <v>90480</v>
      </c>
      <c r="AN46" s="222">
        <v>94494</v>
      </c>
      <c r="AO46" s="222">
        <v>96631</v>
      </c>
      <c r="AP46" s="222">
        <v>101290</v>
      </c>
      <c r="AQ46" s="222">
        <v>106112</v>
      </c>
      <c r="AR46" s="222">
        <v>110544</v>
      </c>
      <c r="AS46" s="222">
        <v>118646</v>
      </c>
      <c r="AT46" s="222">
        <v>119647</v>
      </c>
      <c r="AU46" s="222">
        <v>123883</v>
      </c>
      <c r="AV46" s="222">
        <v>126741</v>
      </c>
      <c r="AW46" s="221">
        <v>135699</v>
      </c>
      <c r="AX46" s="221">
        <v>147871</v>
      </c>
      <c r="AY46" s="221">
        <v>164372</v>
      </c>
      <c r="AZ46" s="240">
        <v>930</v>
      </c>
      <c r="BA46" s="222">
        <v>919</v>
      </c>
      <c r="BB46" s="222">
        <v>956</v>
      </c>
      <c r="BC46" s="222">
        <v>1006</v>
      </c>
      <c r="BD46" s="222">
        <v>1058</v>
      </c>
      <c r="BE46" s="222">
        <v>1067</v>
      </c>
      <c r="BF46" s="222">
        <v>1095</v>
      </c>
      <c r="BG46" s="222">
        <v>1116</v>
      </c>
      <c r="BH46" s="222">
        <v>1134</v>
      </c>
      <c r="BI46" s="222">
        <v>1224</v>
      </c>
      <c r="BJ46" s="222">
        <v>1260</v>
      </c>
      <c r="BK46" s="222">
        <v>1282</v>
      </c>
      <c r="BL46" s="222">
        <v>1281</v>
      </c>
      <c r="BM46" s="231">
        <v>1283</v>
      </c>
      <c r="BN46" s="231">
        <v>1337</v>
      </c>
      <c r="BO46" s="175">
        <v>1372</v>
      </c>
    </row>
    <row r="47" spans="1:67" ht="14.4" x14ac:dyDescent="0.3">
      <c r="A47" s="65">
        <v>42</v>
      </c>
      <c r="B47" s="67" t="s">
        <v>84</v>
      </c>
      <c r="C47" s="29" t="s">
        <v>46</v>
      </c>
      <c r="D47" s="42">
        <f>'4 Utsläpp data'!D47*1000/'6 Intensiteter data'!AJ47</f>
        <v>2.126344289104356</v>
      </c>
      <c r="E47" s="1">
        <f>'4 Utsläpp data'!E47*1000/'6 Intensiteter data'!AK47</f>
        <v>2.5412096508353792</v>
      </c>
      <c r="F47" s="1">
        <f>'4 Utsläpp data'!F47*1000/'6 Intensiteter data'!AL47</f>
        <v>2.0673561226372765</v>
      </c>
      <c r="G47" s="1">
        <f>'4 Utsläpp data'!G47*1000/'6 Intensiteter data'!AM47</f>
        <v>2.0306347748222442</v>
      </c>
      <c r="H47" s="1">
        <f>'4 Utsläpp data'!H47*1000/'6 Intensiteter data'!AN47</f>
        <v>1.8767875502113536</v>
      </c>
      <c r="I47" s="1">
        <f>'4 Utsläpp data'!I47*1000/'6 Intensiteter data'!AO47</f>
        <v>1.6189899876640017</v>
      </c>
      <c r="J47" s="1">
        <f>'4 Utsläpp data'!J47*1000/'6 Intensiteter data'!AP47</f>
        <v>1.4939936405218992</v>
      </c>
      <c r="K47" s="1">
        <f>'4 Utsläpp data'!K47*1000/'6 Intensiteter data'!AQ47</f>
        <v>1.4459112979946369</v>
      </c>
      <c r="L47" s="1">
        <f>'4 Utsläpp data'!L47*1000/'6 Intensiteter data'!AR47</f>
        <v>1.2891146121934249</v>
      </c>
      <c r="M47" s="1">
        <f>'4 Utsläpp data'!M47*1000/'6 Intensiteter data'!AS47</f>
        <v>1.2366849660940382</v>
      </c>
      <c r="N47" s="1">
        <f>'4 Utsläpp data'!N47*1000/'6 Intensiteter data'!AT47</f>
        <v>1.1855544368371262</v>
      </c>
      <c r="O47" s="1">
        <f>'4 Utsläpp data'!O47*1000/'6 Intensiteter data'!AU47</f>
        <v>1.1188249303271036</v>
      </c>
      <c r="P47" s="1">
        <f>'4 Utsläpp data'!P47*1000/'6 Intensiteter data'!AV47</f>
        <v>1.0616053811816204</v>
      </c>
      <c r="Q47" s="1">
        <f>'4 Utsläpp data'!Q47*1000/'6 Intensiteter data'!AW47</f>
        <v>1.0491805517728672</v>
      </c>
      <c r="R47" s="1">
        <f>'4 Utsläpp data'!R47*1000/'6 Intensiteter data'!AX47</f>
        <v>0.79129936838617787</v>
      </c>
      <c r="S47" s="244">
        <f>'4 Utsläpp data'!S47*1000/'6 Intensiteter data'!AY47</f>
        <v>0.7547662464221061</v>
      </c>
      <c r="T47" s="1">
        <f>'4 Utsläpp data'!D47*1000/('6 Intensiteter data'!AZ47*100)</f>
        <v>1.750422666672133</v>
      </c>
      <c r="U47" s="1">
        <f>'4 Utsläpp data'!E47*1000/('6 Intensiteter data'!BA47*100)</f>
        <v>1.703050502362879</v>
      </c>
      <c r="V47" s="1">
        <f>'4 Utsläpp data'!F47*1000/('6 Intensiteter data'!BB47*100)</f>
        <v>1.6791944832592756</v>
      </c>
      <c r="W47" s="1">
        <f>'4 Utsläpp data'!G47*1000/('6 Intensiteter data'!BC47*100)</f>
        <v>1.6340165154735082</v>
      </c>
      <c r="X47" s="1">
        <f>'4 Utsläpp data'!H47*1000/('6 Intensiteter data'!BD47*100)</f>
        <v>1.4960408710991988</v>
      </c>
      <c r="Y47" s="1">
        <f>'4 Utsläpp data'!I47*1000/('6 Intensiteter data'!BE47*100)</f>
        <v>1.4260984444404698</v>
      </c>
      <c r="Z47" s="1">
        <f>'4 Utsläpp data'!J47*1000/('6 Intensiteter data'!BF47*100)</f>
        <v>1.3380035485435791</v>
      </c>
      <c r="AA47" s="1">
        <f>'4 Utsläpp data'!K47*1000/('6 Intensiteter data'!BG47*100)</f>
        <v>1.3036535884801832</v>
      </c>
      <c r="AB47" s="1">
        <f>'4 Utsläpp data'!L47*1000/('6 Intensiteter data'!BH47*100)</f>
        <v>1.2143695101585752</v>
      </c>
      <c r="AC47" s="1">
        <f>'4 Utsläpp data'!M47*1000/('6 Intensiteter data'!BI47*100)</f>
        <v>1.1216857982165436</v>
      </c>
      <c r="AD47" s="1">
        <f>'4 Utsläpp data'!N47*1000/('6 Intensiteter data'!BJ47*100)</f>
        <v>1.0732067415482529</v>
      </c>
      <c r="AE47" s="1">
        <f>'4 Utsläpp data'!O47*1000/('6 Intensiteter data'!BK47*100)</f>
        <v>1.0206730747661896</v>
      </c>
      <c r="AF47" s="1">
        <f>'4 Utsläpp data'!P47*1000/('6 Intensiteter data'!BL47*100)</f>
        <v>0.96193106310316057</v>
      </c>
      <c r="AG47" s="1">
        <f>'4 Utsläpp data'!Q47*1000/('6 Intensiteter data'!BM47*100)</f>
        <v>0.90194983222967173</v>
      </c>
      <c r="AH47" s="1">
        <f>'4 Utsläpp data'!R47*1000/('6 Intensiteter data'!BN47*100)</f>
        <v>0.74774629712256979</v>
      </c>
      <c r="AI47" s="244">
        <f>'4 Utsläpp data'!S47*1000/('6 Intensiteter data'!BO47*100)</f>
        <v>0.70846719817882742</v>
      </c>
      <c r="AJ47" s="222">
        <v>74171</v>
      </c>
      <c r="AK47" s="222">
        <v>61924</v>
      </c>
      <c r="AL47" s="222">
        <v>75701</v>
      </c>
      <c r="AM47" s="222">
        <v>77330</v>
      </c>
      <c r="AN47" s="222">
        <v>79394</v>
      </c>
      <c r="AO47" s="222">
        <v>90464</v>
      </c>
      <c r="AP47" s="222">
        <v>93589</v>
      </c>
      <c r="AQ47" s="222">
        <v>96653</v>
      </c>
      <c r="AR47" s="222">
        <v>103151</v>
      </c>
      <c r="AS47" s="222">
        <v>107390</v>
      </c>
      <c r="AT47" s="222">
        <v>111163</v>
      </c>
      <c r="AU47" s="222">
        <v>117227</v>
      </c>
      <c r="AV47" s="222">
        <v>117160</v>
      </c>
      <c r="AW47" s="221">
        <v>112273</v>
      </c>
      <c r="AX47" s="221">
        <v>130121</v>
      </c>
      <c r="AY47" s="221">
        <v>133571</v>
      </c>
      <c r="AZ47" s="240">
        <v>901</v>
      </c>
      <c r="BA47" s="222">
        <v>924</v>
      </c>
      <c r="BB47" s="222">
        <v>932</v>
      </c>
      <c r="BC47" s="222">
        <v>961</v>
      </c>
      <c r="BD47" s="222">
        <v>996</v>
      </c>
      <c r="BE47" s="222">
        <v>1027</v>
      </c>
      <c r="BF47" s="222">
        <v>1045</v>
      </c>
      <c r="BG47" s="222">
        <v>1072</v>
      </c>
      <c r="BH47" s="222">
        <v>1095</v>
      </c>
      <c r="BI47" s="222">
        <v>1184</v>
      </c>
      <c r="BJ47" s="222">
        <v>1228</v>
      </c>
      <c r="BK47" s="222">
        <v>1285</v>
      </c>
      <c r="BL47" s="222">
        <v>1293</v>
      </c>
      <c r="BM47" s="231">
        <v>1306</v>
      </c>
      <c r="BN47" s="231">
        <v>1377</v>
      </c>
      <c r="BO47" s="175">
        <v>1423</v>
      </c>
    </row>
    <row r="48" spans="1:67" ht="14.4" x14ac:dyDescent="0.3">
      <c r="A48" s="65">
        <v>43</v>
      </c>
      <c r="B48" s="67" t="s">
        <v>84</v>
      </c>
      <c r="C48" s="29" t="s">
        <v>47</v>
      </c>
      <c r="D48" s="42">
        <f>'4 Utsläpp data'!D48*1000/'6 Intensiteter data'!AJ48</f>
        <v>2.6806470299749798</v>
      </c>
      <c r="E48" s="1">
        <f>'4 Utsläpp data'!E48*1000/'6 Intensiteter data'!AK48</f>
        <v>2.6653366153349207</v>
      </c>
      <c r="F48" s="1">
        <f>'4 Utsläpp data'!F48*1000/'6 Intensiteter data'!AL48</f>
        <v>2.4553224530653814</v>
      </c>
      <c r="G48" s="1">
        <f>'4 Utsläpp data'!G48*1000/'6 Intensiteter data'!AM48</f>
        <v>2.4570168912155084</v>
      </c>
      <c r="H48" s="1">
        <f>'4 Utsläpp data'!H48*1000/'6 Intensiteter data'!AN48</f>
        <v>2.3743941555431385</v>
      </c>
      <c r="I48" s="1">
        <f>'4 Utsläpp data'!I48*1000/'6 Intensiteter data'!AO48</f>
        <v>2.3043467863593738</v>
      </c>
      <c r="J48" s="1">
        <f>'4 Utsläpp data'!J48*1000/'6 Intensiteter data'!AP48</f>
        <v>2.1338371078778327</v>
      </c>
      <c r="K48" s="1">
        <f>'4 Utsläpp data'!K48*1000/'6 Intensiteter data'!AQ48</f>
        <v>2.0272524326499211</v>
      </c>
      <c r="L48" s="1">
        <f>'4 Utsläpp data'!L48*1000/'6 Intensiteter data'!AR48</f>
        <v>1.8094990943377871</v>
      </c>
      <c r="M48" s="1">
        <f>'4 Utsläpp data'!M48*1000/'6 Intensiteter data'!AS48</f>
        <v>1.6144791547696808</v>
      </c>
      <c r="N48" s="1">
        <f>'4 Utsläpp data'!N48*1000/'6 Intensiteter data'!AT48</f>
        <v>1.5075912813761079</v>
      </c>
      <c r="O48" s="1">
        <f>'4 Utsläpp data'!O48*1000/'6 Intensiteter data'!AU48</f>
        <v>1.4117162324004651</v>
      </c>
      <c r="P48" s="1">
        <f>'4 Utsläpp data'!P48*1000/'6 Intensiteter data'!AV48</f>
        <v>1.2630615660523874</v>
      </c>
      <c r="Q48" s="1">
        <f>'4 Utsläpp data'!Q48*1000/'6 Intensiteter data'!AW48</f>
        <v>1.114538737509176</v>
      </c>
      <c r="R48" s="1">
        <f>'4 Utsläpp data'!R48*1000/'6 Intensiteter data'!AX48</f>
        <v>0.890558599066955</v>
      </c>
      <c r="S48" s="244">
        <f>'4 Utsläpp data'!S48*1000/'6 Intensiteter data'!AY48</f>
        <v>0.87399027495091897</v>
      </c>
      <c r="T48" s="1">
        <f>'4 Utsläpp data'!D48*1000/('6 Intensiteter data'!AZ48*100)</f>
        <v>1.3948791907810174</v>
      </c>
      <c r="U48" s="1">
        <f>'4 Utsläpp data'!E48*1000/('6 Intensiteter data'!BA48*100)</f>
        <v>1.4466548815188267</v>
      </c>
      <c r="V48" s="1">
        <f>'4 Utsläpp data'!F48*1000/('6 Intensiteter data'!BB48*100)</f>
        <v>1.3662854380403915</v>
      </c>
      <c r="W48" s="1">
        <f>'4 Utsläpp data'!G48*1000/('6 Intensiteter data'!BC48*100)</f>
        <v>1.4159537947449119</v>
      </c>
      <c r="X48" s="1">
        <f>'4 Utsläpp data'!H48*1000/('6 Intensiteter data'!BD48*100)</f>
        <v>1.301370872687639</v>
      </c>
      <c r="Y48" s="1">
        <f>'4 Utsläpp data'!I48*1000/('6 Intensiteter data'!BE48*100)</f>
        <v>1.2390211800806841</v>
      </c>
      <c r="Z48" s="1">
        <f>'4 Utsläpp data'!J48*1000/('6 Intensiteter data'!BF48*100)</f>
        <v>1.1930210148001079</v>
      </c>
      <c r="AA48" s="1">
        <f>'4 Utsläpp data'!K48*1000/('6 Intensiteter data'!BG48*100)</f>
        <v>1.163580519343127</v>
      </c>
      <c r="AB48" s="1">
        <f>'4 Utsläpp data'!L48*1000/('6 Intensiteter data'!BH48*100)</f>
        <v>1.1018397417342654</v>
      </c>
      <c r="AC48" s="1">
        <f>'4 Utsläpp data'!M48*1000/('6 Intensiteter data'!BI48*100)</f>
        <v>1.0478726883196499</v>
      </c>
      <c r="AD48" s="1">
        <f>'4 Utsläpp data'!N48*1000/('6 Intensiteter data'!BJ48*100)</f>
        <v>1.0008518810757094</v>
      </c>
      <c r="AE48" s="1">
        <f>'4 Utsläpp data'!O48*1000/('6 Intensiteter data'!BK48*100)</f>
        <v>0.97918500413455944</v>
      </c>
      <c r="AF48" s="1">
        <f>'4 Utsläpp data'!P48*1000/('6 Intensiteter data'!BL48*100)</f>
        <v>0.92435803945255857</v>
      </c>
      <c r="AG48" s="1">
        <f>'4 Utsläpp data'!Q48*1000/('6 Intensiteter data'!BM48*100)</f>
        <v>0.88717283505730404</v>
      </c>
      <c r="AH48" s="1">
        <f>'4 Utsläpp data'!R48*1000/('6 Intensiteter data'!BN48*100)</f>
        <v>0.73256642109404568</v>
      </c>
      <c r="AI48" s="244">
        <f>'4 Utsläpp data'!S48*1000/('6 Intensiteter data'!BO48*100)</f>
        <v>0.69458553622746533</v>
      </c>
      <c r="AJ48" s="222">
        <v>34031</v>
      </c>
      <c r="AK48" s="222">
        <v>34140</v>
      </c>
      <c r="AL48" s="222">
        <v>35669</v>
      </c>
      <c r="AM48" s="222">
        <v>36191</v>
      </c>
      <c r="AN48" s="222">
        <v>34639</v>
      </c>
      <c r="AO48" s="222">
        <v>34197</v>
      </c>
      <c r="AP48" s="222">
        <v>35894</v>
      </c>
      <c r="AQ48" s="222">
        <v>37308</v>
      </c>
      <c r="AR48" s="222">
        <v>39458</v>
      </c>
      <c r="AS48" s="222">
        <v>42902</v>
      </c>
      <c r="AT48" s="222">
        <v>44546</v>
      </c>
      <c r="AU48" s="222">
        <v>46264</v>
      </c>
      <c r="AV48" s="222">
        <v>47350</v>
      </c>
      <c r="AW48" s="221">
        <v>51740</v>
      </c>
      <c r="AX48" s="221">
        <v>55854</v>
      </c>
      <c r="AY48" s="221">
        <v>54280</v>
      </c>
      <c r="AZ48" s="240">
        <v>654</v>
      </c>
      <c r="BA48" s="222">
        <v>629</v>
      </c>
      <c r="BB48" s="222">
        <v>641</v>
      </c>
      <c r="BC48" s="222">
        <v>628</v>
      </c>
      <c r="BD48" s="222">
        <v>632</v>
      </c>
      <c r="BE48" s="222">
        <v>636</v>
      </c>
      <c r="BF48" s="222">
        <v>642</v>
      </c>
      <c r="BG48" s="222">
        <v>650</v>
      </c>
      <c r="BH48" s="222">
        <v>648</v>
      </c>
      <c r="BI48" s="222">
        <v>661</v>
      </c>
      <c r="BJ48" s="222">
        <v>671</v>
      </c>
      <c r="BK48" s="222">
        <v>667</v>
      </c>
      <c r="BL48" s="222">
        <v>647</v>
      </c>
      <c r="BM48" s="231">
        <v>650</v>
      </c>
      <c r="BN48" s="231">
        <v>679</v>
      </c>
      <c r="BO48" s="175">
        <v>683</v>
      </c>
    </row>
    <row r="49" spans="1:67" ht="14.4" x14ac:dyDescent="0.3">
      <c r="A49" s="65">
        <v>44</v>
      </c>
      <c r="B49" s="67" t="s">
        <v>84</v>
      </c>
      <c r="C49" s="29" t="s">
        <v>48</v>
      </c>
      <c r="D49" s="42">
        <f>'4 Utsläpp data'!D49*1000/'6 Intensiteter data'!AJ49</f>
        <v>11.181811501056137</v>
      </c>
      <c r="E49" s="1">
        <f>'4 Utsläpp data'!E49*1000/'6 Intensiteter data'!AK49</f>
        <v>12.221977860173913</v>
      </c>
      <c r="F49" s="1">
        <f>'4 Utsläpp data'!F49*1000/'6 Intensiteter data'!AL49</f>
        <v>12.368099115573097</v>
      </c>
      <c r="G49" s="1">
        <f>'4 Utsläpp data'!G49*1000/'6 Intensiteter data'!AM49</f>
        <v>12.138079952704533</v>
      </c>
      <c r="H49" s="1">
        <f>'4 Utsläpp data'!H49*1000/'6 Intensiteter data'!AN49</f>
        <v>12.04906352707366</v>
      </c>
      <c r="I49" s="1">
        <f>'4 Utsläpp data'!I49*1000/'6 Intensiteter data'!AO49</f>
        <v>13.823914283214474</v>
      </c>
      <c r="J49" s="1">
        <f>'4 Utsläpp data'!J49*1000/'6 Intensiteter data'!AP49</f>
        <v>10.829606591322547</v>
      </c>
      <c r="K49" s="1">
        <f>'4 Utsläpp data'!K49*1000/'6 Intensiteter data'!AQ49</f>
        <v>10.385684599455631</v>
      </c>
      <c r="L49" s="1">
        <f>'4 Utsläpp data'!L49*1000/'6 Intensiteter data'!AR49</f>
        <v>9.2687423469700327</v>
      </c>
      <c r="M49" s="1">
        <f>'4 Utsläpp data'!M49*1000/'6 Intensiteter data'!AS49</f>
        <v>8.4577256019180815</v>
      </c>
      <c r="N49" s="1">
        <f>'4 Utsläpp data'!N49*1000/'6 Intensiteter data'!AT49</f>
        <v>8.4788497195768713</v>
      </c>
      <c r="O49" s="1">
        <f>'4 Utsläpp data'!O49*1000/'6 Intensiteter data'!AU49</f>
        <v>9.4517863802806765</v>
      </c>
      <c r="P49" s="1">
        <f>'4 Utsläpp data'!P49*1000/'6 Intensiteter data'!AV49</f>
        <v>8.153433654689664</v>
      </c>
      <c r="Q49" s="1">
        <f>'4 Utsläpp data'!Q49*1000/'6 Intensiteter data'!AW49</f>
        <v>8.6765023188073833</v>
      </c>
      <c r="R49" s="1">
        <f>'4 Utsläpp data'!R49*1000/'6 Intensiteter data'!AX49</f>
        <v>7.2266202446690988</v>
      </c>
      <c r="S49" s="244">
        <f>'4 Utsläpp data'!S49*1000/'6 Intensiteter data'!AY49</f>
        <v>5.2245016368867132</v>
      </c>
      <c r="T49" s="1">
        <f>'4 Utsläpp data'!D49*1000/('6 Intensiteter data'!AZ49*100)</f>
        <v>17.77817119631332</v>
      </c>
      <c r="U49" s="1">
        <f>'4 Utsläpp data'!E49*1000/('6 Intensiteter data'!BA49*100)</f>
        <v>20.900644921580888</v>
      </c>
      <c r="V49" s="1">
        <f>'4 Utsläpp data'!F49*1000/('6 Intensiteter data'!BB49*100)</f>
        <v>22.327563335587975</v>
      </c>
      <c r="W49" s="1">
        <f>'4 Utsläpp data'!G49*1000/('6 Intensiteter data'!BC49*100)</f>
        <v>21.759466070053957</v>
      </c>
      <c r="X49" s="1">
        <f>'4 Utsläpp data'!H49*1000/('6 Intensiteter data'!BD49*100)</f>
        <v>21.383602494246261</v>
      </c>
      <c r="Y49" s="1">
        <f>'4 Utsläpp data'!I49*1000/('6 Intensiteter data'!BE49*100)</f>
        <v>23.728805061911153</v>
      </c>
      <c r="Z49" s="1">
        <f>'4 Utsläpp data'!J49*1000/('6 Intensiteter data'!BF49*100)</f>
        <v>19.609576984336588</v>
      </c>
      <c r="AA49" s="1">
        <f>'4 Utsläpp data'!K49*1000/('6 Intensiteter data'!BG49*100)</f>
        <v>19.671467955898049</v>
      </c>
      <c r="AB49" s="1">
        <f>'4 Utsläpp data'!L49*1000/('6 Intensiteter data'!BH49*100)</f>
        <v>18.768511555424244</v>
      </c>
      <c r="AC49" s="1">
        <f>'4 Utsläpp data'!M49*1000/('6 Intensiteter data'!BI49*100)</f>
        <v>17.58902690465079</v>
      </c>
      <c r="AD49" s="1">
        <f>'4 Utsläpp data'!N49*1000/('6 Intensiteter data'!BJ49*100)</f>
        <v>17.536992661605371</v>
      </c>
      <c r="AE49" s="1">
        <f>'4 Utsläpp data'!O49*1000/('6 Intensiteter data'!BK49*100)</f>
        <v>17.742176787036666</v>
      </c>
      <c r="AF49" s="1">
        <f>'4 Utsläpp data'!P49*1000/('6 Intensiteter data'!BL49*100)</f>
        <v>16.766523971791361</v>
      </c>
      <c r="AG49" s="1">
        <f>'4 Utsläpp data'!Q49*1000/('6 Intensiteter data'!BM49*100)</f>
        <v>17.167407932384648</v>
      </c>
      <c r="AH49" s="1">
        <f>'4 Utsläpp data'!R49*1000/('6 Intensiteter data'!BN49*100)</f>
        <v>15.399927741389849</v>
      </c>
      <c r="AI49" s="244">
        <f>'4 Utsläpp data'!S49*1000/('6 Intensiteter data'!BO49*100)</f>
        <v>14.684672405727435</v>
      </c>
      <c r="AJ49" s="222">
        <v>19556</v>
      </c>
      <c r="AK49" s="222">
        <v>19666</v>
      </c>
      <c r="AL49" s="222">
        <v>21302</v>
      </c>
      <c r="AM49" s="222">
        <v>22229</v>
      </c>
      <c r="AN49" s="222">
        <v>21474</v>
      </c>
      <c r="AO49" s="222">
        <v>21113</v>
      </c>
      <c r="AP49" s="222">
        <v>22091</v>
      </c>
      <c r="AQ49" s="222">
        <v>24055</v>
      </c>
      <c r="AR49" s="222">
        <v>27134</v>
      </c>
      <c r="AS49" s="222">
        <v>28907</v>
      </c>
      <c r="AT49" s="222">
        <v>30818</v>
      </c>
      <c r="AU49" s="222">
        <v>28720</v>
      </c>
      <c r="AV49" s="222">
        <v>30640</v>
      </c>
      <c r="AW49" s="221">
        <v>29877</v>
      </c>
      <c r="AX49" s="221">
        <v>34096</v>
      </c>
      <c r="AY49" s="221">
        <v>46096</v>
      </c>
      <c r="AZ49" s="240">
        <v>123</v>
      </c>
      <c r="BA49" s="222">
        <v>115</v>
      </c>
      <c r="BB49" s="222">
        <v>118</v>
      </c>
      <c r="BC49" s="222">
        <v>124</v>
      </c>
      <c r="BD49" s="222">
        <v>121</v>
      </c>
      <c r="BE49" s="222">
        <v>123</v>
      </c>
      <c r="BF49" s="222">
        <v>122</v>
      </c>
      <c r="BG49" s="222">
        <v>127</v>
      </c>
      <c r="BH49" s="222">
        <v>134</v>
      </c>
      <c r="BI49" s="222">
        <v>139</v>
      </c>
      <c r="BJ49" s="222">
        <v>149</v>
      </c>
      <c r="BK49" s="222">
        <v>153</v>
      </c>
      <c r="BL49" s="222">
        <v>149</v>
      </c>
      <c r="BM49" s="231">
        <v>151</v>
      </c>
      <c r="BN49" s="231">
        <v>160</v>
      </c>
      <c r="BO49" s="175">
        <v>164</v>
      </c>
    </row>
    <row r="50" spans="1:67" ht="14.4" x14ac:dyDescent="0.3">
      <c r="A50" s="65">
        <v>45</v>
      </c>
      <c r="B50" s="67" t="s">
        <v>84</v>
      </c>
      <c r="C50" s="29" t="s">
        <v>49</v>
      </c>
      <c r="D50" s="42">
        <f>'4 Utsläpp data'!D50*1000/'6 Intensiteter data'!AJ50</f>
        <v>2.149748470787896</v>
      </c>
      <c r="E50" s="1">
        <f>'4 Utsläpp data'!E50*1000/'6 Intensiteter data'!AK50</f>
        <v>2.2784089194353143</v>
      </c>
      <c r="F50" s="1">
        <f>'4 Utsläpp data'!F50*1000/'6 Intensiteter data'!AL50</f>
        <v>2.4273602369838994</v>
      </c>
      <c r="G50" s="1">
        <f>'4 Utsläpp data'!G50*1000/'6 Intensiteter data'!AM50</f>
        <v>2.3699394377967953</v>
      </c>
      <c r="H50" s="1">
        <f>'4 Utsläpp data'!H50*1000/'6 Intensiteter data'!AN50</f>
        <v>2.24931683550634</v>
      </c>
      <c r="I50" s="1">
        <f>'4 Utsläpp data'!I50*1000/'6 Intensiteter data'!AO50</f>
        <v>2.2809189253409667</v>
      </c>
      <c r="J50" s="1">
        <f>'4 Utsläpp data'!J50*1000/'6 Intensiteter data'!AP50</f>
        <v>2.0909183615501914</v>
      </c>
      <c r="K50" s="1">
        <f>'4 Utsläpp data'!K50*1000/'6 Intensiteter data'!AQ50</f>
        <v>1.9434019691565008</v>
      </c>
      <c r="L50" s="1">
        <f>'4 Utsläpp data'!L50*1000/'6 Intensiteter data'!AR50</f>
        <v>1.7691377287026222</v>
      </c>
      <c r="M50" s="1">
        <f>'4 Utsläpp data'!M50*1000/'6 Intensiteter data'!AS50</f>
        <v>1.7574838680883695</v>
      </c>
      <c r="N50" s="1">
        <f>'4 Utsläpp data'!N50*1000/'6 Intensiteter data'!AT50</f>
        <v>1.7110487644525794</v>
      </c>
      <c r="O50" s="1">
        <f>'4 Utsläpp data'!O50*1000/'6 Intensiteter data'!AU50</f>
        <v>1.7222480092037811</v>
      </c>
      <c r="P50" s="1">
        <f>'4 Utsläpp data'!P50*1000/'6 Intensiteter data'!AV50</f>
        <v>1.9027068803371434</v>
      </c>
      <c r="Q50" s="1">
        <f>'4 Utsläpp data'!Q50*1000/'6 Intensiteter data'!AW50</f>
        <v>1.7540353868204617</v>
      </c>
      <c r="R50" s="1">
        <f>'4 Utsläpp data'!R50*1000/'6 Intensiteter data'!AX50</f>
        <v>1.4427808916432963</v>
      </c>
      <c r="S50" s="244">
        <f>'4 Utsläpp data'!S50*1000/'6 Intensiteter data'!AY50</f>
        <v>1.4478765438322969</v>
      </c>
      <c r="T50" s="1">
        <f>'4 Utsläpp data'!D50*1000/('6 Intensiteter data'!AZ50*100)</f>
        <v>1.1542322001930834</v>
      </c>
      <c r="U50" s="1">
        <f>'4 Utsläpp data'!E50*1000/('6 Intensiteter data'!BA50*100)</f>
        <v>1.1904385227208323</v>
      </c>
      <c r="V50" s="1">
        <f>'4 Utsläpp data'!F50*1000/('6 Intensiteter data'!BB50*100)</f>
        <v>1.2639247779428051</v>
      </c>
      <c r="W50" s="1">
        <f>'4 Utsläpp data'!G50*1000/('6 Intensiteter data'!BC50*100)</f>
        <v>1.2302060744345928</v>
      </c>
      <c r="X50" s="1">
        <f>'4 Utsläpp data'!H50*1000/('6 Intensiteter data'!BD50*100)</f>
        <v>1.1209685272140246</v>
      </c>
      <c r="Y50" s="1">
        <f>'4 Utsläpp data'!I50*1000/('6 Intensiteter data'!BE50*100)</f>
        <v>1.1183485139044229</v>
      </c>
      <c r="Z50" s="1">
        <f>'4 Utsläpp data'!J50*1000/('6 Intensiteter data'!BF50*100)</f>
        <v>1.0388581895903233</v>
      </c>
      <c r="AA50" s="1">
        <f>'4 Utsläpp data'!K50*1000/('6 Intensiteter data'!BG50*100)</f>
        <v>0.98992438670652061</v>
      </c>
      <c r="AB50" s="1">
        <f>'4 Utsläpp data'!L50*1000/('6 Intensiteter data'!BH50*100)</f>
        <v>0.88854507960010443</v>
      </c>
      <c r="AC50" s="1">
        <f>'4 Utsläpp data'!M50*1000/('6 Intensiteter data'!BI50*100)</f>
        <v>0.85868696407740996</v>
      </c>
      <c r="AD50" s="1">
        <f>'4 Utsläpp data'!N50*1000/('6 Intensiteter data'!BJ50*100)</f>
        <v>0.82878249949577298</v>
      </c>
      <c r="AE50" s="1">
        <f>'4 Utsläpp data'!O50*1000/('6 Intensiteter data'!BK50*100)</f>
        <v>0.83957206384441241</v>
      </c>
      <c r="AF50" s="1">
        <f>'4 Utsläpp data'!P50*1000/('6 Intensiteter data'!BL50*100)</f>
        <v>0.87432195806640167</v>
      </c>
      <c r="AG50" s="1">
        <f>'4 Utsläpp data'!Q50*1000/('6 Intensiteter data'!BM50*100)</f>
        <v>0.85334122031671977</v>
      </c>
      <c r="AH50" s="1">
        <f>'4 Utsläpp data'!R50*1000/('6 Intensiteter data'!BN50*100)</f>
        <v>0.71526217818063154</v>
      </c>
      <c r="AI50" s="244">
        <f>'4 Utsläpp data'!S50*1000/('6 Intensiteter data'!BO50*100)</f>
        <v>0.7108735470508043</v>
      </c>
      <c r="AJ50" s="222">
        <v>107383</v>
      </c>
      <c r="AK50" s="222">
        <v>98750</v>
      </c>
      <c r="AL50" s="222">
        <v>104244</v>
      </c>
      <c r="AM50" s="222">
        <v>112642</v>
      </c>
      <c r="AN50" s="222">
        <v>110885</v>
      </c>
      <c r="AO50" s="222">
        <v>110515</v>
      </c>
      <c r="AP50" s="222">
        <v>114572</v>
      </c>
      <c r="AQ50" s="222">
        <v>123473</v>
      </c>
      <c r="AR50" s="222">
        <v>127822</v>
      </c>
      <c r="AS50" s="222">
        <v>128450</v>
      </c>
      <c r="AT50" s="222">
        <v>130538</v>
      </c>
      <c r="AU50" s="222">
        <v>132060</v>
      </c>
      <c r="AV50" s="222">
        <v>116487</v>
      </c>
      <c r="AW50" s="221">
        <v>127804</v>
      </c>
      <c r="AX50" s="221">
        <v>140992</v>
      </c>
      <c r="AY50" s="221">
        <v>140763</v>
      </c>
      <c r="AZ50" s="240">
        <v>2000</v>
      </c>
      <c r="BA50" s="222">
        <v>1890</v>
      </c>
      <c r="BB50" s="222">
        <v>2002</v>
      </c>
      <c r="BC50" s="222">
        <v>2170</v>
      </c>
      <c r="BD50" s="222">
        <v>2225</v>
      </c>
      <c r="BE50" s="222">
        <v>2254</v>
      </c>
      <c r="BF50" s="222">
        <v>2306</v>
      </c>
      <c r="BG50" s="222">
        <v>2424</v>
      </c>
      <c r="BH50" s="222">
        <v>2545</v>
      </c>
      <c r="BI50" s="222">
        <v>2629</v>
      </c>
      <c r="BJ50" s="222">
        <v>2695</v>
      </c>
      <c r="BK50" s="222">
        <v>2709</v>
      </c>
      <c r="BL50" s="222">
        <v>2535</v>
      </c>
      <c r="BM50" s="231">
        <v>2627</v>
      </c>
      <c r="BN50" s="231">
        <v>2844</v>
      </c>
      <c r="BO50" s="175">
        <v>2867</v>
      </c>
    </row>
    <row r="51" spans="1:67" ht="14.4" x14ac:dyDescent="0.3">
      <c r="A51" s="65">
        <v>46</v>
      </c>
      <c r="B51" s="67" t="s">
        <v>84</v>
      </c>
      <c r="C51" s="29" t="s">
        <v>50</v>
      </c>
      <c r="D51" s="42">
        <f>'4 Utsläpp data'!D51*1000/'6 Intensiteter data'!AJ51</f>
        <v>2.0568718269476634</v>
      </c>
      <c r="E51" s="1">
        <f>'4 Utsläpp data'!E51*1000/'6 Intensiteter data'!AK51</f>
        <v>1.9509825180566422</v>
      </c>
      <c r="F51" s="1">
        <f>'4 Utsläpp data'!F51*1000/'6 Intensiteter data'!AL51</f>
        <v>1.9751272895895928</v>
      </c>
      <c r="G51" s="1">
        <f>'4 Utsläpp data'!G51*1000/'6 Intensiteter data'!AM51</f>
        <v>1.7651367235963182</v>
      </c>
      <c r="H51" s="1">
        <f>'4 Utsläpp data'!H51*1000/'6 Intensiteter data'!AN51</f>
        <v>1.7145132556774687</v>
      </c>
      <c r="I51" s="1">
        <f>'4 Utsläpp data'!I51*1000/'6 Intensiteter data'!AO51</f>
        <v>1.6354673460857114</v>
      </c>
      <c r="J51" s="1">
        <f>'4 Utsläpp data'!J51*1000/'6 Intensiteter data'!AP51</f>
        <v>1.615280832257973</v>
      </c>
      <c r="K51" s="1">
        <f>'4 Utsläpp data'!K51*1000/'6 Intensiteter data'!AQ51</f>
        <v>1.5009898431326847</v>
      </c>
      <c r="L51" s="1">
        <f>'4 Utsläpp data'!L51*1000/'6 Intensiteter data'!AR51</f>
        <v>1.3891989202163535</v>
      </c>
      <c r="M51" s="1">
        <f>'4 Utsläpp data'!M51*1000/'6 Intensiteter data'!AS51</f>
        <v>1.3414690608337625</v>
      </c>
      <c r="N51" s="1">
        <f>'4 Utsläpp data'!N51*1000/'6 Intensiteter data'!AT51</f>
        <v>1.3205652486878316</v>
      </c>
      <c r="O51" s="1">
        <f>'4 Utsläpp data'!O51*1000/'6 Intensiteter data'!AU51</f>
        <v>1.2882039509601733</v>
      </c>
      <c r="P51" s="1">
        <f>'4 Utsläpp data'!P51*1000/'6 Intensiteter data'!AV51</f>
        <v>1.1964801632243245</v>
      </c>
      <c r="Q51" s="1">
        <f>'4 Utsläpp data'!Q51*1000/'6 Intensiteter data'!AW51</f>
        <v>1.1204696178727023</v>
      </c>
      <c r="R51" s="1">
        <f>'4 Utsläpp data'!R51*1000/'6 Intensiteter data'!AX51</f>
        <v>0.95653912412503017</v>
      </c>
      <c r="S51" s="244">
        <f>'4 Utsläpp data'!S51*1000/'6 Intensiteter data'!AY51</f>
        <v>0.96329003614363007</v>
      </c>
      <c r="T51" s="1">
        <f>'4 Utsläpp data'!D51*1000/('6 Intensiteter data'!AZ51*100)</f>
        <v>1.239752429589718</v>
      </c>
      <c r="U51" s="1">
        <f>'4 Utsläpp data'!E51*1000/('6 Intensiteter data'!BA51*100)</f>
        <v>1.1650333146660572</v>
      </c>
      <c r="V51" s="1">
        <f>'4 Utsläpp data'!F51*1000/('6 Intensiteter data'!BB51*100)</f>
        <v>1.1456044026878089</v>
      </c>
      <c r="W51" s="1">
        <f>'4 Utsläpp data'!G51*1000/('6 Intensiteter data'!BC51*100)</f>
        <v>1.0228753889881481</v>
      </c>
      <c r="X51" s="1">
        <f>'4 Utsläpp data'!H51*1000/('6 Intensiteter data'!BD51*100)</f>
        <v>0.92172417478401925</v>
      </c>
      <c r="Y51" s="1">
        <f>'4 Utsläpp data'!I51*1000/('6 Intensiteter data'!BE51*100)</f>
        <v>0.90173525644035324</v>
      </c>
      <c r="Z51" s="1">
        <f>'4 Utsläpp data'!J51*1000/('6 Intensiteter data'!BF51*100)</f>
        <v>0.85763128701450886</v>
      </c>
      <c r="AA51" s="1">
        <f>'4 Utsläpp data'!K51*1000/('6 Intensiteter data'!BG51*100)</f>
        <v>0.80131335395621162</v>
      </c>
      <c r="AB51" s="1">
        <f>'4 Utsläpp data'!L51*1000/('6 Intensiteter data'!BH51*100)</f>
        <v>0.68495788829970106</v>
      </c>
      <c r="AC51" s="1">
        <f>'4 Utsläpp data'!M51*1000/('6 Intensiteter data'!BI51*100)</f>
        <v>0.67649889293452292</v>
      </c>
      <c r="AD51" s="1">
        <f>'4 Utsläpp data'!N51*1000/('6 Intensiteter data'!BJ51*100)</f>
        <v>0.65515279263425164</v>
      </c>
      <c r="AE51" s="1">
        <f>'4 Utsläpp data'!O51*1000/('6 Intensiteter data'!BK51*100)</f>
        <v>0.65572723064728822</v>
      </c>
      <c r="AF51" s="1">
        <f>'4 Utsläpp data'!P51*1000/('6 Intensiteter data'!BL51*100)</f>
        <v>0.5925868096435295</v>
      </c>
      <c r="AG51" s="1">
        <f>'4 Utsläpp data'!Q51*1000/('6 Intensiteter data'!BM51*100)</f>
        <v>0.56861498795335741</v>
      </c>
      <c r="AH51" s="1">
        <f>'4 Utsläpp data'!R51*1000/('6 Intensiteter data'!BN51*100)</f>
        <v>0.49407537164668097</v>
      </c>
      <c r="AI51" s="244">
        <f>'4 Utsläpp data'!S51*1000/('6 Intensiteter data'!BO51*100)</f>
        <v>0.4731711825668104</v>
      </c>
      <c r="AJ51" s="222">
        <v>34356</v>
      </c>
      <c r="AK51" s="222">
        <v>36904</v>
      </c>
      <c r="AL51" s="222">
        <v>37469</v>
      </c>
      <c r="AM51" s="222">
        <v>40738</v>
      </c>
      <c r="AN51" s="222">
        <v>39890</v>
      </c>
      <c r="AO51" s="222">
        <v>41683</v>
      </c>
      <c r="AP51" s="222">
        <v>41414</v>
      </c>
      <c r="AQ51" s="222">
        <v>43189</v>
      </c>
      <c r="AR51" s="222">
        <v>43833</v>
      </c>
      <c r="AS51" s="222">
        <v>44479</v>
      </c>
      <c r="AT51" s="222">
        <v>44700</v>
      </c>
      <c r="AU51" s="222">
        <v>45914</v>
      </c>
      <c r="AV51" s="222">
        <v>45912</v>
      </c>
      <c r="AW51" s="221">
        <v>48718</v>
      </c>
      <c r="AX51" s="221">
        <v>50671</v>
      </c>
      <c r="AY51" s="221">
        <v>48580</v>
      </c>
      <c r="AZ51" s="240">
        <v>570</v>
      </c>
      <c r="BA51" s="222">
        <v>618</v>
      </c>
      <c r="BB51" s="222">
        <v>646</v>
      </c>
      <c r="BC51" s="222">
        <v>703</v>
      </c>
      <c r="BD51" s="222">
        <v>742</v>
      </c>
      <c r="BE51" s="222">
        <v>756</v>
      </c>
      <c r="BF51" s="222">
        <v>780</v>
      </c>
      <c r="BG51" s="222">
        <v>809</v>
      </c>
      <c r="BH51" s="222">
        <v>889</v>
      </c>
      <c r="BI51" s="222">
        <v>882</v>
      </c>
      <c r="BJ51" s="222">
        <v>901</v>
      </c>
      <c r="BK51" s="222">
        <v>902</v>
      </c>
      <c r="BL51" s="222">
        <v>927</v>
      </c>
      <c r="BM51" s="231">
        <v>960</v>
      </c>
      <c r="BN51" s="231">
        <v>981</v>
      </c>
      <c r="BO51" s="175">
        <v>989</v>
      </c>
    </row>
    <row r="52" spans="1:67" ht="14.4" x14ac:dyDescent="0.3">
      <c r="A52" s="65">
        <v>47</v>
      </c>
      <c r="B52" s="67" t="s">
        <v>84</v>
      </c>
      <c r="C52" s="29" t="s">
        <v>51</v>
      </c>
      <c r="D52" s="42">
        <f>'4 Utsläpp data'!D52*1000/'6 Intensiteter data'!AJ52</f>
        <v>3.6031718844002456</v>
      </c>
      <c r="E52" s="1">
        <f>'4 Utsläpp data'!E52*1000/'6 Intensiteter data'!AK52</f>
        <v>3.057745111784135</v>
      </c>
      <c r="F52" s="1">
        <f>'4 Utsläpp data'!F52*1000/'6 Intensiteter data'!AL52</f>
        <v>3.1900393054095164</v>
      </c>
      <c r="G52" s="1">
        <f>'4 Utsläpp data'!G52*1000/'6 Intensiteter data'!AM52</f>
        <v>2.740654878371612</v>
      </c>
      <c r="H52" s="1">
        <f>'4 Utsläpp data'!H52*1000/'6 Intensiteter data'!AN52</f>
        <v>3.0510616278608258</v>
      </c>
      <c r="I52" s="1">
        <f>'4 Utsläpp data'!I52*1000/'6 Intensiteter data'!AO52</f>
        <v>2.7517282308196824</v>
      </c>
      <c r="J52" s="1">
        <f>'4 Utsläpp data'!J52*1000/'6 Intensiteter data'!AP52</f>
        <v>2.7520770124166942</v>
      </c>
      <c r="K52" s="1">
        <f>'4 Utsläpp data'!K52*1000/'6 Intensiteter data'!AQ52</f>
        <v>2.7055604092687418</v>
      </c>
      <c r="L52" s="1">
        <f>'4 Utsläpp data'!L52*1000/'6 Intensiteter data'!AR52</f>
        <v>2.2245116776053746</v>
      </c>
      <c r="M52" s="1">
        <f>'4 Utsläpp data'!M52*1000/'6 Intensiteter data'!AS52</f>
        <v>2.7589652287214976</v>
      </c>
      <c r="N52" s="1">
        <f>'4 Utsläpp data'!N52*1000/'6 Intensiteter data'!AT52</f>
        <v>2.2013429709386507</v>
      </c>
      <c r="O52" s="1">
        <f>'4 Utsläpp data'!O52*1000/'6 Intensiteter data'!AU52</f>
        <v>2.0587066332431982</v>
      </c>
      <c r="P52" s="1">
        <f>'4 Utsläpp data'!P52*1000/'6 Intensiteter data'!AV52</f>
        <v>1.999079458808245</v>
      </c>
      <c r="Q52" s="1">
        <f>'4 Utsläpp data'!Q52*1000/'6 Intensiteter data'!AW52</f>
        <v>1.6599304742877272</v>
      </c>
      <c r="R52" s="1">
        <f>'4 Utsläpp data'!R52*1000/'6 Intensiteter data'!AX52</f>
        <v>1.5927253419721756</v>
      </c>
      <c r="S52" s="244">
        <f>'4 Utsläpp data'!S52*1000/'6 Intensiteter data'!AY52</f>
        <v>1.5366935070444971</v>
      </c>
      <c r="T52" s="1">
        <f>'4 Utsläpp data'!D52*1000/('6 Intensiteter data'!AZ52*100)</f>
        <v>2.7236622081248445</v>
      </c>
      <c r="U52" s="1">
        <f>'4 Utsläpp data'!E52*1000/('6 Intensiteter data'!BA52*100)</f>
        <v>2.5003489064811459</v>
      </c>
      <c r="V52" s="1">
        <f>'4 Utsläpp data'!F52*1000/('6 Intensiteter data'!BB52*100)</f>
        <v>2.563352561736401</v>
      </c>
      <c r="W52" s="1">
        <f>'4 Utsläpp data'!G52*1000/('6 Intensiteter data'!BC52*100)</f>
        <v>2.1195498390683589</v>
      </c>
      <c r="X52" s="1">
        <f>'4 Utsläpp data'!H52*1000/('6 Intensiteter data'!BD52*100)</f>
        <v>2.3620783480409631</v>
      </c>
      <c r="Y52" s="1">
        <f>'4 Utsläpp data'!I52*1000/('6 Intensiteter data'!BE52*100)</f>
        <v>2.0337857142215943</v>
      </c>
      <c r="Z52" s="1">
        <f>'4 Utsläpp data'!J52*1000/('6 Intensiteter data'!BF52*100)</f>
        <v>1.9863851455186847</v>
      </c>
      <c r="AA52" s="1">
        <f>'4 Utsläpp data'!K52*1000/('6 Intensiteter data'!BG52*100)</f>
        <v>1.9559464243153839</v>
      </c>
      <c r="AB52" s="1">
        <f>'4 Utsläpp data'!L52*1000/('6 Intensiteter data'!BH52*100)</f>
        <v>1.7378913978601389</v>
      </c>
      <c r="AC52" s="1">
        <f>'4 Utsläpp data'!M52*1000/('6 Intensiteter data'!BI52*100)</f>
        <v>2.19410128356999</v>
      </c>
      <c r="AD52" s="1">
        <f>'4 Utsläpp data'!N52*1000/('6 Intensiteter data'!BJ52*100)</f>
        <v>1.7080643210858382</v>
      </c>
      <c r="AE52" s="1">
        <f>'4 Utsläpp data'!O52*1000/('6 Intensiteter data'!BK52*100)</f>
        <v>1.591439208178163</v>
      </c>
      <c r="AF52" s="1">
        <f>'4 Utsläpp data'!P52*1000/('6 Intensiteter data'!BL52*100)</f>
        <v>1.4673562229693817</v>
      </c>
      <c r="AG52" s="1">
        <f>'4 Utsläpp data'!Q52*1000/('6 Intensiteter data'!BM52*100)</f>
        <v>1.3277569343327089</v>
      </c>
      <c r="AH52" s="1">
        <f>'4 Utsläpp data'!R52*1000/('6 Intensiteter data'!BN52*100)</f>
        <v>1.1859005579769657</v>
      </c>
      <c r="AI52" s="244">
        <f>'4 Utsläpp data'!S52*1000/('6 Intensiteter data'!BO52*100)</f>
        <v>1.111670615833521</v>
      </c>
      <c r="AJ52" s="222">
        <v>45430</v>
      </c>
      <c r="AK52" s="222">
        <v>49635</v>
      </c>
      <c r="AL52" s="222">
        <v>50945</v>
      </c>
      <c r="AM52" s="222">
        <v>51352</v>
      </c>
      <c r="AN52" s="222">
        <v>44980</v>
      </c>
      <c r="AO52" s="222">
        <v>44050</v>
      </c>
      <c r="AP52" s="222">
        <v>45905</v>
      </c>
      <c r="AQ52" s="222">
        <v>47280</v>
      </c>
      <c r="AR52" s="222">
        <v>52031</v>
      </c>
      <c r="AS52" s="222">
        <v>54555</v>
      </c>
      <c r="AT52" s="222">
        <v>55711</v>
      </c>
      <c r="AU52" s="222">
        <v>56663</v>
      </c>
      <c r="AV52" s="222">
        <v>55198</v>
      </c>
      <c r="AW52" s="221">
        <v>63751</v>
      </c>
      <c r="AX52" s="221">
        <v>61055</v>
      </c>
      <c r="AY52" s="221">
        <v>60333</v>
      </c>
      <c r="AZ52" s="240">
        <v>601</v>
      </c>
      <c r="BA52" s="222">
        <v>607</v>
      </c>
      <c r="BB52" s="222">
        <v>634</v>
      </c>
      <c r="BC52" s="222">
        <v>664</v>
      </c>
      <c r="BD52" s="222">
        <v>581</v>
      </c>
      <c r="BE52" s="222">
        <v>596</v>
      </c>
      <c r="BF52" s="222">
        <v>636</v>
      </c>
      <c r="BG52" s="222">
        <v>654</v>
      </c>
      <c r="BH52" s="222">
        <v>666</v>
      </c>
      <c r="BI52" s="222">
        <v>686</v>
      </c>
      <c r="BJ52" s="222">
        <v>718</v>
      </c>
      <c r="BK52" s="222">
        <v>733</v>
      </c>
      <c r="BL52" s="222">
        <v>752</v>
      </c>
      <c r="BM52" s="231">
        <v>797</v>
      </c>
      <c r="BN52" s="231">
        <v>820</v>
      </c>
      <c r="BO52" s="175">
        <v>834</v>
      </c>
    </row>
    <row r="53" spans="1:67" ht="14.4" x14ac:dyDescent="0.3">
      <c r="A53" s="65">
        <v>48</v>
      </c>
      <c r="B53" s="67" t="s">
        <v>84</v>
      </c>
      <c r="C53" s="29" t="s">
        <v>52</v>
      </c>
      <c r="D53" s="42">
        <f>'4 Utsläpp data'!D53*1000/'6 Intensiteter data'!AJ53</f>
        <v>0.78458999249711436</v>
      </c>
      <c r="E53" s="1">
        <f>'4 Utsläpp data'!E53*1000/'6 Intensiteter data'!AK53</f>
        <v>0.73889162100890315</v>
      </c>
      <c r="F53" s="1">
        <f>'4 Utsläpp data'!F53*1000/'6 Intensiteter data'!AL53</f>
        <v>0.68818991814134733</v>
      </c>
      <c r="G53" s="1">
        <f>'4 Utsläpp data'!G53*1000/'6 Intensiteter data'!AM53</f>
        <v>0.66339595381040151</v>
      </c>
      <c r="H53" s="1">
        <f>'4 Utsläpp data'!H53*1000/'6 Intensiteter data'!AN53</f>
        <v>0.61112631140270701</v>
      </c>
      <c r="I53" s="1">
        <f>'4 Utsläpp data'!I53*1000/'6 Intensiteter data'!AO53</f>
        <v>0.57561473401740071</v>
      </c>
      <c r="J53" s="1">
        <f>'4 Utsläpp data'!J53*1000/'6 Intensiteter data'!AP53</f>
        <v>0.54287271096137113</v>
      </c>
      <c r="K53" s="1">
        <f>'4 Utsläpp data'!K53*1000/'6 Intensiteter data'!AQ53</f>
        <v>0.5267387633627385</v>
      </c>
      <c r="L53" s="1">
        <f>'4 Utsläpp data'!L53*1000/'6 Intensiteter data'!AR53</f>
        <v>0.48148183975066033</v>
      </c>
      <c r="M53" s="1">
        <f>'4 Utsläpp data'!M53*1000/'6 Intensiteter data'!AS53</f>
        <v>0.49502615033684055</v>
      </c>
      <c r="N53" s="1">
        <f>'4 Utsläpp data'!N53*1000/'6 Intensiteter data'!AT53</f>
        <v>0.49209278625191599</v>
      </c>
      <c r="O53" s="1">
        <f>'4 Utsläpp data'!O53*1000/'6 Intensiteter data'!AU53</f>
        <v>0.48157488055351272</v>
      </c>
      <c r="P53" s="1">
        <f>'4 Utsläpp data'!P53*1000/'6 Intensiteter data'!AV53</f>
        <v>0.46363129628137822</v>
      </c>
      <c r="Q53" s="1">
        <f>'4 Utsläpp data'!Q53*1000/'6 Intensiteter data'!AW53</f>
        <v>0.45252706957588812</v>
      </c>
      <c r="R53" s="1">
        <f>'4 Utsläpp data'!R53*1000/'6 Intensiteter data'!AX53</f>
        <v>0.41665213730135542</v>
      </c>
      <c r="S53" s="244">
        <f>'4 Utsläpp data'!S53*1000/'6 Intensiteter data'!AY53</f>
        <v>0.4243824073398817</v>
      </c>
      <c r="T53" s="1">
        <f>'4 Utsläpp data'!D53*1000/('6 Intensiteter data'!AZ53*100)</f>
        <v>0.34663260237242183</v>
      </c>
      <c r="U53" s="1">
        <f>'4 Utsläpp data'!E53*1000/('6 Intensiteter data'!BA53*100)</f>
        <v>0.33442202072543442</v>
      </c>
      <c r="V53" s="1">
        <f>'4 Utsläpp data'!F53*1000/('6 Intensiteter data'!BB53*100)</f>
        <v>0.33424019378389364</v>
      </c>
      <c r="W53" s="1">
        <f>'4 Utsläpp data'!G53*1000/('6 Intensiteter data'!BC53*100)</f>
        <v>0.31666723102215383</v>
      </c>
      <c r="X53" s="1">
        <f>'4 Utsläpp data'!H53*1000/('6 Intensiteter data'!BD53*100)</f>
        <v>0.29523473107655296</v>
      </c>
      <c r="Y53" s="1">
        <f>'4 Utsläpp data'!I53*1000/('6 Intensiteter data'!BE53*100)</f>
        <v>0.27933031043093559</v>
      </c>
      <c r="Z53" s="1">
        <f>'4 Utsläpp data'!J53*1000/('6 Intensiteter data'!BF53*100)</f>
        <v>0.25789682593291779</v>
      </c>
      <c r="AA53" s="1">
        <f>'4 Utsläpp data'!K53*1000/('6 Intensiteter data'!BG53*100)</f>
        <v>0.25607699381698934</v>
      </c>
      <c r="AB53" s="1">
        <f>'4 Utsläpp data'!L53*1000/('6 Intensiteter data'!BH53*100)</f>
        <v>0.23118185336995398</v>
      </c>
      <c r="AC53" s="1">
        <f>'4 Utsläpp data'!M53*1000/('6 Intensiteter data'!BI53*100)</f>
        <v>0.23377601166368608</v>
      </c>
      <c r="AD53" s="1">
        <f>'4 Utsläpp data'!N53*1000/('6 Intensiteter data'!BJ53*100)</f>
        <v>0.22606111075424176</v>
      </c>
      <c r="AE53" s="1">
        <f>'4 Utsläpp data'!O53*1000/('6 Intensiteter data'!BK53*100)</f>
        <v>0.22228983783055262</v>
      </c>
      <c r="AF53" s="1">
        <f>'4 Utsläpp data'!P53*1000/('6 Intensiteter data'!BL53*100)</f>
        <v>0.2063789582903271</v>
      </c>
      <c r="AG53" s="1">
        <f>'4 Utsläpp data'!Q53*1000/('6 Intensiteter data'!BM53*100)</f>
        <v>0.20453950114576624</v>
      </c>
      <c r="AH53" s="1">
        <f>'4 Utsläpp data'!R53*1000/('6 Intensiteter data'!BN53*100)</f>
        <v>0.18033510722713691</v>
      </c>
      <c r="AI53" s="244">
        <f>'4 Utsläpp data'!S53*1000/('6 Intensiteter data'!BO53*100)</f>
        <v>0.17935690040817948</v>
      </c>
      <c r="AJ53" s="222">
        <v>37288</v>
      </c>
      <c r="AK53" s="222">
        <v>40915</v>
      </c>
      <c r="AL53" s="222">
        <v>46771</v>
      </c>
      <c r="AM53" s="222">
        <v>50837</v>
      </c>
      <c r="AN53" s="222">
        <v>52996</v>
      </c>
      <c r="AO53" s="222">
        <v>56874</v>
      </c>
      <c r="AP53" s="222">
        <v>59905</v>
      </c>
      <c r="AQ53" s="222">
        <v>64367</v>
      </c>
      <c r="AR53" s="222">
        <v>72070</v>
      </c>
      <c r="AS53" s="222">
        <v>66540</v>
      </c>
      <c r="AT53" s="222">
        <v>63717</v>
      </c>
      <c r="AU53" s="222">
        <v>60699</v>
      </c>
      <c r="AV53" s="222">
        <v>58936</v>
      </c>
      <c r="AW53" s="221">
        <v>59844</v>
      </c>
      <c r="AX53" s="221">
        <v>57262</v>
      </c>
      <c r="AY53" s="221">
        <v>55914</v>
      </c>
      <c r="AZ53" s="240">
        <v>844</v>
      </c>
      <c r="BA53" s="222">
        <v>904</v>
      </c>
      <c r="BB53" s="222">
        <v>963</v>
      </c>
      <c r="BC53" s="222">
        <v>1065</v>
      </c>
      <c r="BD53" s="222">
        <v>1097</v>
      </c>
      <c r="BE53" s="222">
        <v>1172</v>
      </c>
      <c r="BF53" s="222">
        <v>1261</v>
      </c>
      <c r="BG53" s="222">
        <v>1324</v>
      </c>
      <c r="BH53" s="222">
        <v>1501</v>
      </c>
      <c r="BI53" s="222">
        <v>1409</v>
      </c>
      <c r="BJ53" s="222">
        <v>1387</v>
      </c>
      <c r="BK53" s="222">
        <v>1315</v>
      </c>
      <c r="BL53" s="222">
        <v>1324</v>
      </c>
      <c r="BM53" s="231">
        <v>1324</v>
      </c>
      <c r="BN53" s="231">
        <v>1323</v>
      </c>
      <c r="BO53" s="175">
        <v>1323</v>
      </c>
    </row>
    <row r="54" spans="1:67" ht="14.4" x14ac:dyDescent="0.3">
      <c r="A54" s="65">
        <v>49</v>
      </c>
      <c r="B54" s="67" t="s">
        <v>84</v>
      </c>
      <c r="C54" s="29" t="s">
        <v>53</v>
      </c>
      <c r="D54" s="42">
        <f>'4 Utsläpp data'!D54*1000/'6 Intensiteter data'!AJ54</f>
        <v>5.4592194842297728</v>
      </c>
      <c r="E54" s="1">
        <f>'4 Utsläpp data'!E54*1000/'6 Intensiteter data'!AK54</f>
        <v>5.700242767197639</v>
      </c>
      <c r="F54" s="1">
        <f>'4 Utsläpp data'!F54*1000/'6 Intensiteter data'!AL54</f>
        <v>5.6581800771300124</v>
      </c>
      <c r="G54" s="1">
        <f>'4 Utsläpp data'!G54*1000/'6 Intensiteter data'!AM54</f>
        <v>5.7233556458939043</v>
      </c>
      <c r="H54" s="1">
        <f>'4 Utsläpp data'!H54*1000/'6 Intensiteter data'!AN54</f>
        <v>5.6686110028386016</v>
      </c>
      <c r="I54" s="1">
        <f>'4 Utsläpp data'!I54*1000/'6 Intensiteter data'!AO54</f>
        <v>5.2933461423571782</v>
      </c>
      <c r="J54" s="1">
        <f>'4 Utsläpp data'!J54*1000/'6 Intensiteter data'!AP54</f>
        <v>5.4092759027594468</v>
      </c>
      <c r="K54" s="1">
        <f>'4 Utsläpp data'!K54*1000/'6 Intensiteter data'!AQ54</f>
        <v>5.1299872754093254</v>
      </c>
      <c r="L54" s="1">
        <f>'4 Utsläpp data'!L54*1000/'6 Intensiteter data'!AR54</f>
        <v>4.7378441951168391</v>
      </c>
      <c r="M54" s="1">
        <f>'4 Utsläpp data'!M54*1000/'6 Intensiteter data'!AS54</f>
        <v>4.5314955825270156</v>
      </c>
      <c r="N54" s="1">
        <f>'4 Utsläpp data'!N54*1000/'6 Intensiteter data'!AT54</f>
        <v>4.3176977408681108</v>
      </c>
      <c r="O54" s="1">
        <f>'4 Utsläpp data'!O54*1000/'6 Intensiteter data'!AU54</f>
        <v>3.8622692604017343</v>
      </c>
      <c r="P54" s="1">
        <f>'4 Utsläpp data'!P54*1000/'6 Intensiteter data'!AV54</f>
        <v>4.4410329333797387</v>
      </c>
      <c r="Q54" s="1">
        <f>'4 Utsläpp data'!Q54*1000/'6 Intensiteter data'!AW54</f>
        <v>4.4683770752793661</v>
      </c>
      <c r="R54" s="1">
        <f>'4 Utsläpp data'!R54*1000/'6 Intensiteter data'!AX54</f>
        <v>3.4439645576588678</v>
      </c>
      <c r="S54" s="244">
        <f>'4 Utsläpp data'!S54*1000/'6 Intensiteter data'!AY54</f>
        <v>3.6285321101010912</v>
      </c>
      <c r="T54" s="1">
        <f>'4 Utsläpp data'!D54*1000/('6 Intensiteter data'!AZ54*100)</f>
        <v>3.2068511873491663</v>
      </c>
      <c r="U54" s="1">
        <f>'4 Utsläpp data'!E54*1000/('6 Intensiteter data'!BA54*100)</f>
        <v>3.23059094964366</v>
      </c>
      <c r="V54" s="1">
        <f>'4 Utsläpp data'!F54*1000/('6 Intensiteter data'!BB54*100)</f>
        <v>3.1651623593962075</v>
      </c>
      <c r="W54" s="1">
        <f>'4 Utsläpp data'!G54*1000/('6 Intensiteter data'!BC54*100)</f>
        <v>3.3121536069091846</v>
      </c>
      <c r="X54" s="1">
        <f>'4 Utsläpp data'!H54*1000/('6 Intensiteter data'!BD54*100)</f>
        <v>3.0544479447825506</v>
      </c>
      <c r="Y54" s="1">
        <f>'4 Utsläpp data'!I54*1000/('6 Intensiteter data'!BE54*100)</f>
        <v>2.9064812519548311</v>
      </c>
      <c r="Z54" s="1">
        <f>'4 Utsläpp data'!J54*1000/('6 Intensiteter data'!BF54*100)</f>
        <v>2.7226012128204067</v>
      </c>
      <c r="AA54" s="1">
        <f>'4 Utsläpp data'!K54*1000/('6 Intensiteter data'!BG54*100)</f>
        <v>2.6268911075724901</v>
      </c>
      <c r="AB54" s="1">
        <f>'4 Utsläpp data'!L54*1000/('6 Intensiteter data'!BH54*100)</f>
        <v>2.4234073058022632</v>
      </c>
      <c r="AC54" s="1">
        <f>'4 Utsläpp data'!M54*1000/('6 Intensiteter data'!BI54*100)</f>
        <v>2.2706384441687648</v>
      </c>
      <c r="AD54" s="1">
        <f>'4 Utsläpp data'!N54*1000/('6 Intensiteter data'!BJ54*100)</f>
        <v>2.0961496293125381</v>
      </c>
      <c r="AE54" s="1">
        <f>'4 Utsläpp data'!O54*1000/('6 Intensiteter data'!BK54*100)</f>
        <v>2.0857505957307256</v>
      </c>
      <c r="AF54" s="1">
        <f>'4 Utsläpp data'!P54*1000/('6 Intensiteter data'!BL54*100)</f>
        <v>2.0808647081823861</v>
      </c>
      <c r="AG54" s="1">
        <f>'4 Utsläpp data'!Q54*1000/('6 Intensiteter data'!BM54*100)</f>
        <v>2.0540948264637278</v>
      </c>
      <c r="AH54" s="1">
        <f>'4 Utsläpp data'!R54*1000/('6 Intensiteter data'!BN54*100)</f>
        <v>1.7148871939512493</v>
      </c>
      <c r="AI54" s="244">
        <f>'4 Utsläpp data'!S54*1000/('6 Intensiteter data'!BO54*100)</f>
        <v>1.7669328223300351</v>
      </c>
      <c r="AJ54" s="222">
        <v>27315</v>
      </c>
      <c r="AK54" s="222">
        <v>26127</v>
      </c>
      <c r="AL54" s="222">
        <v>26851</v>
      </c>
      <c r="AM54" s="222">
        <v>27778</v>
      </c>
      <c r="AN54" s="222">
        <v>26834</v>
      </c>
      <c r="AO54" s="222">
        <v>28113</v>
      </c>
      <c r="AP54" s="222">
        <v>26827</v>
      </c>
      <c r="AQ54" s="222">
        <v>28010</v>
      </c>
      <c r="AR54" s="222">
        <v>28644</v>
      </c>
      <c r="AS54" s="222">
        <v>29714</v>
      </c>
      <c r="AT54" s="222">
        <v>29420</v>
      </c>
      <c r="AU54" s="222">
        <v>33320</v>
      </c>
      <c r="AV54" s="222">
        <v>27223</v>
      </c>
      <c r="AW54" s="221">
        <v>27214</v>
      </c>
      <c r="AX54" s="221">
        <v>33113</v>
      </c>
      <c r="AY54" s="221">
        <v>33746</v>
      </c>
      <c r="AZ54" s="240">
        <v>465</v>
      </c>
      <c r="BA54" s="222">
        <v>461</v>
      </c>
      <c r="BB54" s="222">
        <v>480</v>
      </c>
      <c r="BC54" s="222">
        <v>480</v>
      </c>
      <c r="BD54" s="222">
        <v>498</v>
      </c>
      <c r="BE54" s="222">
        <v>512</v>
      </c>
      <c r="BF54" s="222">
        <v>533</v>
      </c>
      <c r="BG54" s="222">
        <v>547</v>
      </c>
      <c r="BH54" s="222">
        <v>560</v>
      </c>
      <c r="BI54" s="222">
        <v>593</v>
      </c>
      <c r="BJ54" s="222">
        <v>606</v>
      </c>
      <c r="BK54" s="222">
        <v>617</v>
      </c>
      <c r="BL54" s="222">
        <v>581</v>
      </c>
      <c r="BM54" s="231">
        <v>592</v>
      </c>
      <c r="BN54" s="231">
        <v>665</v>
      </c>
      <c r="BO54" s="175">
        <v>693</v>
      </c>
    </row>
    <row r="55" spans="1:67" ht="14.4" x14ac:dyDescent="0.3">
      <c r="A55" s="65">
        <v>50</v>
      </c>
      <c r="B55" s="67" t="s">
        <v>84</v>
      </c>
      <c r="C55" s="29" t="s">
        <v>54</v>
      </c>
      <c r="D55" s="42">
        <f>'4 Utsläpp data'!D55*1000/'6 Intensiteter data'!AJ55</f>
        <v>4.0206079947229547</v>
      </c>
      <c r="E55" s="1">
        <f>'4 Utsläpp data'!E55*1000/'6 Intensiteter data'!AK55</f>
        <v>4.0076489507106849</v>
      </c>
      <c r="F55" s="1">
        <f>'4 Utsläpp data'!F55*1000/'6 Intensiteter data'!AL55</f>
        <v>4.0850738411114955</v>
      </c>
      <c r="G55" s="1">
        <f>'4 Utsläpp data'!G55*1000/'6 Intensiteter data'!AM55</f>
        <v>4.0966992657108401</v>
      </c>
      <c r="H55" s="1">
        <f>'4 Utsläpp data'!H55*1000/'6 Intensiteter data'!AN55</f>
        <v>3.7284722262679528</v>
      </c>
      <c r="I55" s="1">
        <f>'4 Utsläpp data'!I55*1000/'6 Intensiteter data'!AO55</f>
        <v>3.6345711887719236</v>
      </c>
      <c r="J55" s="1">
        <f>'4 Utsläpp data'!J55*1000/'6 Intensiteter data'!AP55</f>
        <v>3.5353705568176017</v>
      </c>
      <c r="K55" s="1">
        <f>'4 Utsläpp data'!K55*1000/'6 Intensiteter data'!AQ55</f>
        <v>2.9132199641170056</v>
      </c>
      <c r="L55" s="1">
        <f>'4 Utsläpp data'!L55*1000/'6 Intensiteter data'!AR55</f>
        <v>2.6792086802829478</v>
      </c>
      <c r="M55" s="1">
        <f>'4 Utsläpp data'!M55*1000/'6 Intensiteter data'!AS55</f>
        <v>2.5226794516762516</v>
      </c>
      <c r="N55" s="1">
        <f>'4 Utsläpp data'!N55*1000/'6 Intensiteter data'!AT55</f>
        <v>2.3746250888442848</v>
      </c>
      <c r="O55" s="1">
        <f>'4 Utsläpp data'!O55*1000/'6 Intensiteter data'!AU55</f>
        <v>2.3603006476423163</v>
      </c>
      <c r="P55" s="1">
        <f>'4 Utsläpp data'!P55*1000/'6 Intensiteter data'!AV55</f>
        <v>2.4043011781120507</v>
      </c>
      <c r="Q55" s="1">
        <f>'4 Utsläpp data'!Q55*1000/'6 Intensiteter data'!AW55</f>
        <v>2.2241484755715524</v>
      </c>
      <c r="R55" s="1">
        <f>'4 Utsläpp data'!R55*1000/'6 Intensiteter data'!AX55</f>
        <v>1.9559931586565635</v>
      </c>
      <c r="S55" s="244">
        <f>'4 Utsläpp data'!S55*1000/'6 Intensiteter data'!AY55</f>
        <v>1.7268410640238514</v>
      </c>
      <c r="T55" s="1">
        <f>'4 Utsläpp data'!D55*1000/('6 Intensiteter data'!AZ55*100)</f>
        <v>2.106568474945782</v>
      </c>
      <c r="U55" s="1">
        <f>'4 Utsläpp data'!E55*1000/('6 Intensiteter data'!BA55*100)</f>
        <v>1.968125571625166</v>
      </c>
      <c r="V55" s="1">
        <f>'4 Utsläpp data'!F55*1000/('6 Intensiteter data'!BB55*100)</f>
        <v>2.0433905180747862</v>
      </c>
      <c r="W55" s="1">
        <f>'4 Utsläpp data'!G55*1000/('6 Intensiteter data'!BC55*100)</f>
        <v>2.1847589874501989</v>
      </c>
      <c r="X55" s="1">
        <f>'4 Utsläpp data'!H55*1000/('6 Intensiteter data'!BD55*100)</f>
        <v>1.8596797089230379</v>
      </c>
      <c r="Y55" s="1">
        <f>'4 Utsläpp data'!I55*1000/('6 Intensiteter data'!BE55*100)</f>
        <v>1.7203810530922004</v>
      </c>
      <c r="Z55" s="1">
        <f>'4 Utsläpp data'!J55*1000/('6 Intensiteter data'!BF55*100)</f>
        <v>1.6626034887283221</v>
      </c>
      <c r="AA55" s="1">
        <f>'4 Utsläpp data'!K55*1000/('6 Intensiteter data'!BG55*100)</f>
        <v>1.426488853433757</v>
      </c>
      <c r="AB55" s="1">
        <f>'4 Utsläpp data'!L55*1000/('6 Intensiteter data'!BH55*100)</f>
        <v>1.3753646464763429</v>
      </c>
      <c r="AC55" s="1">
        <f>'4 Utsläpp data'!M55*1000/('6 Intensiteter data'!BI55*100)</f>
        <v>1.340146810680632</v>
      </c>
      <c r="AD55" s="1">
        <f>'4 Utsläpp data'!N55*1000/('6 Intensiteter data'!BJ55*100)</f>
        <v>1.2757606586863985</v>
      </c>
      <c r="AE55" s="1">
        <f>'4 Utsläpp data'!O55*1000/('6 Intensiteter data'!BK55*100)</f>
        <v>1.2464651177577377</v>
      </c>
      <c r="AF55" s="1">
        <f>'4 Utsläpp data'!P55*1000/('6 Intensiteter data'!BL55*100)</f>
        <v>1.188785803157892</v>
      </c>
      <c r="AG55" s="1">
        <f>'4 Utsläpp data'!Q55*1000/('6 Intensiteter data'!BM55*100)</f>
        <v>1.1566198593669417</v>
      </c>
      <c r="AH55" s="1">
        <f>'4 Utsläpp data'!R55*1000/('6 Intensiteter data'!BN55*100)</f>
        <v>1.0065181256609557</v>
      </c>
      <c r="AI55" s="244">
        <f>'4 Utsläpp data'!S55*1000/('6 Intensiteter data'!BO55*100)</f>
        <v>0.95389198775752304</v>
      </c>
      <c r="AJ55" s="222">
        <v>32956</v>
      </c>
      <c r="AK55" s="222">
        <v>31921</v>
      </c>
      <c r="AL55" s="222">
        <v>33514</v>
      </c>
      <c r="AM55" s="222">
        <v>34611</v>
      </c>
      <c r="AN55" s="222">
        <v>33468</v>
      </c>
      <c r="AO55" s="222">
        <v>33039</v>
      </c>
      <c r="AP55" s="222">
        <v>33954</v>
      </c>
      <c r="AQ55" s="222">
        <v>34619</v>
      </c>
      <c r="AR55" s="222">
        <v>36653</v>
      </c>
      <c r="AS55" s="222">
        <v>37718</v>
      </c>
      <c r="AT55" s="222">
        <v>38252</v>
      </c>
      <c r="AU55" s="222">
        <v>37442</v>
      </c>
      <c r="AV55" s="222">
        <v>34957</v>
      </c>
      <c r="AW55" s="221">
        <v>36922</v>
      </c>
      <c r="AX55" s="221">
        <v>37513</v>
      </c>
      <c r="AY55" s="221">
        <v>40656</v>
      </c>
      <c r="AZ55" s="240">
        <v>629</v>
      </c>
      <c r="BA55" s="222">
        <v>650</v>
      </c>
      <c r="BB55" s="222">
        <v>670</v>
      </c>
      <c r="BC55" s="222">
        <v>649</v>
      </c>
      <c r="BD55" s="222">
        <v>671</v>
      </c>
      <c r="BE55" s="222">
        <v>698</v>
      </c>
      <c r="BF55" s="222">
        <v>722</v>
      </c>
      <c r="BG55" s="222">
        <v>707</v>
      </c>
      <c r="BH55" s="222">
        <v>714</v>
      </c>
      <c r="BI55" s="222">
        <v>710</v>
      </c>
      <c r="BJ55" s="222">
        <v>712</v>
      </c>
      <c r="BK55" s="222">
        <v>709</v>
      </c>
      <c r="BL55" s="222">
        <v>707</v>
      </c>
      <c r="BM55" s="231">
        <v>710</v>
      </c>
      <c r="BN55" s="231">
        <v>729</v>
      </c>
      <c r="BO55" s="175">
        <v>736</v>
      </c>
    </row>
    <row r="56" spans="1:67" ht="14.4" x14ac:dyDescent="0.3">
      <c r="A56" s="65">
        <v>51</v>
      </c>
      <c r="B56" s="67" t="s">
        <v>84</v>
      </c>
      <c r="C56" s="29" t="s">
        <v>55</v>
      </c>
      <c r="D56" s="42" t="s">
        <v>186</v>
      </c>
      <c r="E56" s="1" t="s">
        <v>186</v>
      </c>
      <c r="F56" s="1" t="s">
        <v>186</v>
      </c>
      <c r="G56" s="1" t="s">
        <v>186</v>
      </c>
      <c r="H56" s="1" t="s">
        <v>186</v>
      </c>
      <c r="I56" s="1" t="s">
        <v>186</v>
      </c>
      <c r="J56" s="1" t="s">
        <v>186</v>
      </c>
      <c r="K56" s="1" t="s">
        <v>186</v>
      </c>
      <c r="L56" s="1" t="s">
        <v>186</v>
      </c>
      <c r="M56" s="1" t="s">
        <v>186</v>
      </c>
      <c r="N56" s="1" t="s">
        <v>186</v>
      </c>
      <c r="O56" s="1" t="s">
        <v>186</v>
      </c>
      <c r="P56" s="1" t="s">
        <v>186</v>
      </c>
      <c r="Q56" s="1" t="s">
        <v>186</v>
      </c>
      <c r="R56" s="1" t="s">
        <v>186</v>
      </c>
      <c r="S56" s="244" t="s">
        <v>186</v>
      </c>
      <c r="T56" s="1" t="s">
        <v>186</v>
      </c>
      <c r="U56" s="1" t="s">
        <v>186</v>
      </c>
      <c r="V56" s="1" t="s">
        <v>186</v>
      </c>
      <c r="W56" s="1" t="s">
        <v>186</v>
      </c>
      <c r="X56" s="1" t="s">
        <v>186</v>
      </c>
      <c r="Y56" s="1" t="s">
        <v>186</v>
      </c>
      <c r="Z56" s="1" t="s">
        <v>186</v>
      </c>
      <c r="AA56" s="1" t="s">
        <v>186</v>
      </c>
      <c r="AB56" s="1" t="s">
        <v>186</v>
      </c>
      <c r="AC56" s="1" t="s">
        <v>186</v>
      </c>
      <c r="AD56" s="1" t="s">
        <v>186</v>
      </c>
      <c r="AE56" s="1" t="s">
        <v>186</v>
      </c>
      <c r="AF56" s="1" t="s">
        <v>186</v>
      </c>
      <c r="AG56" s="1" t="s">
        <v>186</v>
      </c>
      <c r="AH56" s="1" t="s">
        <v>186</v>
      </c>
      <c r="AI56" s="244" t="s">
        <v>186</v>
      </c>
      <c r="AJ56" s="222">
        <v>0</v>
      </c>
      <c r="AK56" s="222">
        <v>0</v>
      </c>
      <c r="AL56" s="222">
        <v>0</v>
      </c>
      <c r="AM56" s="222">
        <v>0</v>
      </c>
      <c r="AN56" s="222">
        <v>0</v>
      </c>
      <c r="AO56" s="222">
        <v>0</v>
      </c>
      <c r="AP56" s="222">
        <v>0</v>
      </c>
      <c r="AQ56" s="222">
        <v>0</v>
      </c>
      <c r="AR56" s="222">
        <v>0</v>
      </c>
      <c r="AS56" s="222">
        <v>0</v>
      </c>
      <c r="AT56" s="222">
        <v>0</v>
      </c>
      <c r="AU56" s="222">
        <v>0</v>
      </c>
      <c r="AV56" s="222">
        <v>0</v>
      </c>
      <c r="AW56" s="221">
        <v>0</v>
      </c>
      <c r="AX56" s="221">
        <v>0</v>
      </c>
      <c r="AY56" s="221">
        <v>0</v>
      </c>
      <c r="AZ56" s="240">
        <v>0</v>
      </c>
      <c r="BA56" s="222">
        <v>0</v>
      </c>
      <c r="BB56" s="222">
        <v>0</v>
      </c>
      <c r="BC56" s="222">
        <v>0</v>
      </c>
      <c r="BD56" s="222">
        <v>0</v>
      </c>
      <c r="BE56" s="222">
        <v>0</v>
      </c>
      <c r="BF56" s="222">
        <v>0</v>
      </c>
      <c r="BG56" s="222">
        <v>0</v>
      </c>
      <c r="BH56" s="222">
        <v>0</v>
      </c>
      <c r="BI56" s="222">
        <v>0</v>
      </c>
      <c r="BJ56" s="222">
        <v>0</v>
      </c>
      <c r="BK56" s="222">
        <v>0</v>
      </c>
      <c r="BL56" s="222">
        <v>0</v>
      </c>
      <c r="BM56" s="231">
        <v>0</v>
      </c>
      <c r="BN56" s="231">
        <v>0</v>
      </c>
      <c r="BO56" s="175">
        <v>0</v>
      </c>
    </row>
    <row r="57" spans="1:67" ht="14.4" x14ac:dyDescent="0.3">
      <c r="A57" s="65">
        <v>52</v>
      </c>
      <c r="B57" s="67" t="s">
        <v>73</v>
      </c>
      <c r="C57" s="29" t="s">
        <v>56</v>
      </c>
      <c r="D57" s="42">
        <f>'4 Utsläpp data'!D57*1000/'6 Intensiteter data'!AJ57</f>
        <v>0.64433607161445661</v>
      </c>
      <c r="E57" s="1">
        <f>'4 Utsläpp data'!E57*1000/'6 Intensiteter data'!AK57</f>
        <v>0.60173803351110722</v>
      </c>
      <c r="F57" s="1">
        <f>'4 Utsläpp data'!F57*1000/'6 Intensiteter data'!AL57</f>
        <v>0.61453214581807913</v>
      </c>
      <c r="G57" s="1">
        <f>'4 Utsläpp data'!G57*1000/'6 Intensiteter data'!AM57</f>
        <v>0.5485036747579678</v>
      </c>
      <c r="H57" s="1">
        <f>'4 Utsläpp data'!H57*1000/'6 Intensiteter data'!AN57</f>
        <v>0.55671517529563019</v>
      </c>
      <c r="I57" s="1">
        <f>'4 Utsläpp data'!I57*1000/'6 Intensiteter data'!AO57</f>
        <v>0.48539031443521058</v>
      </c>
      <c r="J57" s="1">
        <f>'4 Utsläpp data'!J57*1000/'6 Intensiteter data'!AP57</f>
        <v>0.45317942669547789</v>
      </c>
      <c r="K57" s="1">
        <f>'4 Utsläpp data'!K57*1000/'6 Intensiteter data'!AQ57</f>
        <v>0.43825168149544658</v>
      </c>
      <c r="L57" s="1">
        <f>'4 Utsläpp data'!L57*1000/'6 Intensiteter data'!AR57</f>
        <v>0.41916561942473918</v>
      </c>
      <c r="M57" s="1">
        <f>'4 Utsläpp data'!M57*1000/'6 Intensiteter data'!AS57</f>
        <v>0.39634821875085402</v>
      </c>
      <c r="N57" s="1">
        <f>'4 Utsläpp data'!N57*1000/'6 Intensiteter data'!AT57</f>
        <v>0.37809493795006044</v>
      </c>
      <c r="O57" s="1">
        <f>'4 Utsläpp data'!O57*1000/'6 Intensiteter data'!AU57</f>
        <v>0.40409552863850118</v>
      </c>
      <c r="P57" s="1">
        <f>'4 Utsläpp data'!P57*1000/'6 Intensiteter data'!AV57</f>
        <v>0.4017367994027109</v>
      </c>
      <c r="Q57" s="1">
        <f>'4 Utsläpp data'!Q57*1000/'6 Intensiteter data'!AW57</f>
        <v>0.37995881592535813</v>
      </c>
      <c r="R57" s="1">
        <f>'4 Utsläpp data'!R57*1000/'6 Intensiteter data'!AX57</f>
        <v>0.33302538815641808</v>
      </c>
      <c r="S57" s="244">
        <f>'4 Utsläpp data'!S57*1000/'6 Intensiteter data'!AY57</f>
        <v>0.32139495931046386</v>
      </c>
      <c r="T57" s="1">
        <f>'4 Utsläpp data'!D57*1000/('6 Intensiteter data'!AZ57*100)</f>
        <v>0.42690946596779095</v>
      </c>
      <c r="U57" s="1">
        <f>'4 Utsläpp data'!E57*1000/('6 Intensiteter data'!BA57*100)</f>
        <v>0.4108518686364625</v>
      </c>
      <c r="V57" s="1">
        <f>'4 Utsläpp data'!F57*1000/('6 Intensiteter data'!BB57*100)</f>
        <v>0.42417724837645959</v>
      </c>
      <c r="W57" s="1">
        <f>'4 Utsläpp data'!G57*1000/('6 Intensiteter data'!BC57*100)</f>
        <v>0.37519357919779389</v>
      </c>
      <c r="X57" s="1">
        <f>'4 Utsläpp data'!H57*1000/('6 Intensiteter data'!BD57*100)</f>
        <v>0.38020612272733229</v>
      </c>
      <c r="Y57" s="1">
        <f>'4 Utsläpp data'!I57*1000/('6 Intensiteter data'!BE57*100)</f>
        <v>0.32858242672252602</v>
      </c>
      <c r="Z57" s="1">
        <f>'4 Utsläpp data'!J57*1000/('6 Intensiteter data'!BF57*100)</f>
        <v>0.30378616429023647</v>
      </c>
      <c r="AA57" s="1">
        <f>'4 Utsläpp data'!K57*1000/('6 Intensiteter data'!BG57*100)</f>
        <v>0.29137617738973792</v>
      </c>
      <c r="AB57" s="1">
        <f>'4 Utsläpp data'!L57*1000/('6 Intensiteter data'!BH57*100)</f>
        <v>0.27584079710417447</v>
      </c>
      <c r="AC57" s="1">
        <f>'4 Utsläpp data'!M57*1000/('6 Intensiteter data'!BI57*100)</f>
        <v>0.25898879766130711</v>
      </c>
      <c r="AD57" s="1">
        <f>'4 Utsläpp data'!N57*1000/('6 Intensiteter data'!BJ57*100)</f>
        <v>0.24636266544289892</v>
      </c>
      <c r="AE57" s="1">
        <f>'4 Utsläpp data'!O57*1000/('6 Intensiteter data'!BK57*100)</f>
        <v>0.26183307513378584</v>
      </c>
      <c r="AF57" s="1">
        <f>'4 Utsläpp data'!P57*1000/('6 Intensiteter data'!BL57*100)</f>
        <v>0.25061776843499645</v>
      </c>
      <c r="AG57" s="1">
        <f>'4 Utsläpp data'!Q57*1000/('6 Intensiteter data'!BM57*100)</f>
        <v>0.24090751442784866</v>
      </c>
      <c r="AH57" s="1">
        <f>'4 Utsläpp data'!R57*1000/('6 Intensiteter data'!BN57*100)</f>
        <v>0.21030899251105475</v>
      </c>
      <c r="AI57" s="244">
        <f>'4 Utsläpp data'!S57*1000/('6 Intensiteter data'!BO57*100)</f>
        <v>0.2040889328883469</v>
      </c>
      <c r="AJ57" s="222">
        <v>895711</v>
      </c>
      <c r="AK57" s="222">
        <v>904609</v>
      </c>
      <c r="AL57" s="222">
        <v>910156</v>
      </c>
      <c r="AM57" s="222">
        <v>905794</v>
      </c>
      <c r="AN57" s="222">
        <v>910981</v>
      </c>
      <c r="AO57" s="222">
        <v>912860</v>
      </c>
      <c r="AP57" s="222">
        <v>915556</v>
      </c>
      <c r="AQ57" s="222">
        <v>928544</v>
      </c>
      <c r="AR57" s="222">
        <v>945385</v>
      </c>
      <c r="AS57" s="222">
        <v>955391</v>
      </c>
      <c r="AT57" s="222">
        <v>961746</v>
      </c>
      <c r="AU57" s="222">
        <v>962981</v>
      </c>
      <c r="AV57" s="222">
        <v>925086</v>
      </c>
      <c r="AW57" s="221">
        <v>951244</v>
      </c>
      <c r="AX57" s="221">
        <v>960401</v>
      </c>
      <c r="AY57" s="221">
        <v>976899</v>
      </c>
      <c r="AZ57" s="240">
        <v>13519</v>
      </c>
      <c r="BA57" s="222">
        <v>13249</v>
      </c>
      <c r="BB57" s="222">
        <v>13186</v>
      </c>
      <c r="BC57" s="222">
        <v>13242</v>
      </c>
      <c r="BD57" s="222">
        <v>13339</v>
      </c>
      <c r="BE57" s="222">
        <v>13485</v>
      </c>
      <c r="BF57" s="222">
        <v>13658</v>
      </c>
      <c r="BG57" s="222">
        <v>13966</v>
      </c>
      <c r="BH57" s="222">
        <v>14366</v>
      </c>
      <c r="BI57" s="222">
        <v>14621</v>
      </c>
      <c r="BJ57" s="222">
        <v>14760</v>
      </c>
      <c r="BK57" s="222">
        <v>14862</v>
      </c>
      <c r="BL57" s="222">
        <v>14829</v>
      </c>
      <c r="BM57" s="231">
        <v>15003</v>
      </c>
      <c r="BN57" s="231">
        <v>15208</v>
      </c>
      <c r="BO57" s="175">
        <v>15384</v>
      </c>
    </row>
    <row r="58" spans="1:67" ht="14.4" x14ac:dyDescent="0.3">
      <c r="A58" s="65">
        <v>53</v>
      </c>
      <c r="B58" s="67" t="s">
        <v>74</v>
      </c>
      <c r="C58" s="29" t="s">
        <v>57</v>
      </c>
      <c r="D58" s="42">
        <f>'4 Utsläpp data'!D58*1000/'6 Intensiteter data'!AJ58</f>
        <v>0.40852026434775751</v>
      </c>
      <c r="E58" s="1">
        <f>'4 Utsläpp data'!E58*1000/'6 Intensiteter data'!AK58</f>
        <v>0.40668541503706429</v>
      </c>
      <c r="F58" s="1">
        <f>'4 Utsläpp data'!F58*1000/'6 Intensiteter data'!AL58</f>
        <v>0.42918208311440192</v>
      </c>
      <c r="G58" s="1">
        <f>'4 Utsläpp data'!G58*1000/'6 Intensiteter data'!AM58</f>
        <v>0.40872251628550155</v>
      </c>
      <c r="H58" s="1">
        <f>'4 Utsläpp data'!H58*1000/'6 Intensiteter data'!AN58</f>
        <v>0.39434249346228772</v>
      </c>
      <c r="I58" s="1">
        <f>'4 Utsläpp data'!I58*1000/'6 Intensiteter data'!AO58</f>
        <v>0.38962825930298267</v>
      </c>
      <c r="J58" s="1">
        <f>'4 Utsläpp data'!J58*1000/'6 Intensiteter data'!AP58</f>
        <v>0.37574568953547716</v>
      </c>
      <c r="K58" s="1">
        <f>'4 Utsläpp data'!K58*1000/'6 Intensiteter data'!AQ58</f>
        <v>0.37565024192439217</v>
      </c>
      <c r="L58" s="1">
        <f>'4 Utsläpp data'!L58*1000/'6 Intensiteter data'!AR58</f>
        <v>0.34421864157854826</v>
      </c>
      <c r="M58" s="1">
        <f>'4 Utsläpp data'!M58*1000/'6 Intensiteter data'!AS58</f>
        <v>0.32313868976447452</v>
      </c>
      <c r="N58" s="1">
        <f>'4 Utsläpp data'!N58*1000/'6 Intensiteter data'!AT58</f>
        <v>0.30957538178037924</v>
      </c>
      <c r="O58" s="1">
        <f>'4 Utsläpp data'!O58*1000/'6 Intensiteter data'!AU58</f>
        <v>0.31200651857213657</v>
      </c>
      <c r="P58" s="1">
        <f>'4 Utsläpp data'!P58*1000/'6 Intensiteter data'!AV58</f>
        <v>0.29650723430756737</v>
      </c>
      <c r="Q58" s="1">
        <f>'4 Utsläpp data'!Q58*1000/'6 Intensiteter data'!AW58</f>
        <v>0.27611675588182155</v>
      </c>
      <c r="R58" s="1">
        <f>'4 Utsläpp data'!R58*1000/'6 Intensiteter data'!AX58</f>
        <v>0.23805149276422258</v>
      </c>
      <c r="S58" s="244">
        <f>'4 Utsläpp data'!S58*1000/'6 Intensiteter data'!AY58</f>
        <v>0.23479202115875775</v>
      </c>
      <c r="T58" s="1">
        <f>'4 Utsläpp data'!D58*1000/('6 Intensiteter data'!AZ58*100)</f>
        <v>0.22660108413039673</v>
      </c>
      <c r="U58" s="1">
        <f>'4 Utsläpp data'!E58*1000/('6 Intensiteter data'!BA58*100)</f>
        <v>0.21900883099888099</v>
      </c>
      <c r="V58" s="1">
        <f>'4 Utsläpp data'!F58*1000/('6 Intensiteter data'!BB58*100)</f>
        <v>0.23140533660880433</v>
      </c>
      <c r="W58" s="1">
        <f>'4 Utsläpp data'!G58*1000/('6 Intensiteter data'!BC58*100)</f>
        <v>0.22588454435567357</v>
      </c>
      <c r="X58" s="1">
        <f>'4 Utsläpp data'!H58*1000/('6 Intensiteter data'!BD58*100)</f>
        <v>0.21207592530382721</v>
      </c>
      <c r="Y58" s="1">
        <f>'4 Utsläpp data'!I58*1000/('6 Intensiteter data'!BE58*100)</f>
        <v>0.20028791372548543</v>
      </c>
      <c r="Z58" s="1">
        <f>'4 Utsläpp data'!J58*1000/('6 Intensiteter data'!BF58*100)</f>
        <v>0.19214019335472163</v>
      </c>
      <c r="AA58" s="1">
        <f>'4 Utsläpp data'!K58*1000/('6 Intensiteter data'!BG58*100)</f>
        <v>0.1887592423453118</v>
      </c>
      <c r="AB58" s="1">
        <f>'4 Utsläpp data'!L58*1000/('6 Intensiteter data'!BH58*100)</f>
        <v>0.1715713847207844</v>
      </c>
      <c r="AC58" s="1">
        <f>'4 Utsläpp data'!M58*1000/('6 Intensiteter data'!BI58*100)</f>
        <v>0.15958290382576809</v>
      </c>
      <c r="AD58" s="1">
        <f>'4 Utsläpp data'!N58*1000/('6 Intensiteter data'!BJ58*100)</f>
        <v>0.15153351342902505</v>
      </c>
      <c r="AE58" s="1">
        <f>'4 Utsläpp data'!O58*1000/('6 Intensiteter data'!BK58*100)</f>
        <v>0.15260521993309278</v>
      </c>
      <c r="AF58" s="1">
        <f>'4 Utsläpp data'!P58*1000/('6 Intensiteter data'!BL58*100)</f>
        <v>0.14022028132258629</v>
      </c>
      <c r="AG58" s="1">
        <f>'4 Utsläpp data'!Q58*1000/('6 Intensiteter data'!BM58*100)</f>
        <v>0.13489939510720741</v>
      </c>
      <c r="AH58" s="1">
        <f>'4 Utsläpp data'!R58*1000/('6 Intensiteter data'!BN58*100)</f>
        <v>0.11737135719496999</v>
      </c>
      <c r="AI58" s="244">
        <f>'4 Utsläpp data'!S58*1000/('6 Intensiteter data'!BO58*100)</f>
        <v>0.11656405521798982</v>
      </c>
      <c r="AJ58" s="222">
        <v>55025</v>
      </c>
      <c r="AK58" s="222">
        <v>53906</v>
      </c>
      <c r="AL58" s="222">
        <v>53756</v>
      </c>
      <c r="AM58" s="222">
        <v>54437</v>
      </c>
      <c r="AN58" s="222">
        <v>54909</v>
      </c>
      <c r="AO58" s="222">
        <v>54849</v>
      </c>
      <c r="AP58" s="222">
        <v>56147</v>
      </c>
      <c r="AQ58" s="222">
        <v>56580</v>
      </c>
      <c r="AR58" s="222">
        <v>56772</v>
      </c>
      <c r="AS58" s="222">
        <v>58324</v>
      </c>
      <c r="AT58" s="222">
        <v>58347</v>
      </c>
      <c r="AU58" s="222">
        <v>58742</v>
      </c>
      <c r="AV58" s="222">
        <v>55803</v>
      </c>
      <c r="AW58" s="221">
        <v>57308</v>
      </c>
      <c r="AX58" s="221">
        <v>59807</v>
      </c>
      <c r="AY58" s="221">
        <v>60667</v>
      </c>
      <c r="AZ58" s="240">
        <v>992</v>
      </c>
      <c r="BA58" s="222">
        <v>1001</v>
      </c>
      <c r="BB58" s="222">
        <v>997</v>
      </c>
      <c r="BC58" s="222">
        <v>985</v>
      </c>
      <c r="BD58" s="222">
        <v>1021</v>
      </c>
      <c r="BE58" s="222">
        <v>1067</v>
      </c>
      <c r="BF58" s="222">
        <v>1098</v>
      </c>
      <c r="BG58" s="222">
        <v>1126</v>
      </c>
      <c r="BH58" s="222">
        <v>1139</v>
      </c>
      <c r="BI58" s="222">
        <v>1181</v>
      </c>
      <c r="BJ58" s="222">
        <v>1192</v>
      </c>
      <c r="BK58" s="222">
        <v>1201</v>
      </c>
      <c r="BL58" s="222">
        <v>1180</v>
      </c>
      <c r="BM58" s="231">
        <v>1173</v>
      </c>
      <c r="BN58" s="231">
        <v>1213</v>
      </c>
      <c r="BO58" s="175">
        <v>1222</v>
      </c>
    </row>
    <row r="59" spans="1:67" s="27" customFormat="1" ht="14.4" x14ac:dyDescent="0.3">
      <c r="A59" s="65">
        <v>54</v>
      </c>
      <c r="B59" s="67" t="s">
        <v>74</v>
      </c>
      <c r="C59" s="29" t="s">
        <v>58</v>
      </c>
      <c r="D59" s="42" t="s">
        <v>186</v>
      </c>
      <c r="E59" s="1" t="s">
        <v>186</v>
      </c>
      <c r="F59" s="1" t="s">
        <v>186</v>
      </c>
      <c r="G59" s="1" t="s">
        <v>186</v>
      </c>
      <c r="H59" s="1" t="s">
        <v>186</v>
      </c>
      <c r="I59" s="1" t="s">
        <v>186</v>
      </c>
      <c r="J59" s="1" t="s">
        <v>186</v>
      </c>
      <c r="K59" s="1" t="s">
        <v>186</v>
      </c>
      <c r="L59" s="1" t="s">
        <v>186</v>
      </c>
      <c r="M59" s="1" t="s">
        <v>186</v>
      </c>
      <c r="N59" s="1" t="s">
        <v>186</v>
      </c>
      <c r="O59" s="1" t="s">
        <v>186</v>
      </c>
      <c r="P59" s="1" t="s">
        <v>186</v>
      </c>
      <c r="Q59" s="1" t="s">
        <v>186</v>
      </c>
      <c r="R59" s="1" t="s">
        <v>186</v>
      </c>
      <c r="S59" s="244" t="s">
        <v>186</v>
      </c>
      <c r="T59" s="1" t="s">
        <v>186</v>
      </c>
      <c r="U59" s="1" t="s">
        <v>186</v>
      </c>
      <c r="V59" s="1" t="s">
        <v>186</v>
      </c>
      <c r="W59" s="1" t="s">
        <v>186</v>
      </c>
      <c r="X59" s="1" t="s">
        <v>186</v>
      </c>
      <c r="Y59" s="1" t="s">
        <v>186</v>
      </c>
      <c r="Z59" s="1" t="s">
        <v>186</v>
      </c>
      <c r="AA59" s="1" t="s">
        <v>186</v>
      </c>
      <c r="AB59" s="1" t="s">
        <v>186</v>
      </c>
      <c r="AC59" s="1"/>
      <c r="AD59" s="1" t="s">
        <v>186</v>
      </c>
      <c r="AE59" s="1" t="s">
        <v>186</v>
      </c>
      <c r="AF59" s="1" t="s">
        <v>186</v>
      </c>
      <c r="AG59" s="1" t="s">
        <v>186</v>
      </c>
      <c r="AH59" s="1" t="s">
        <v>186</v>
      </c>
      <c r="AI59" s="244" t="s">
        <v>186</v>
      </c>
      <c r="AJ59" s="222">
        <v>0</v>
      </c>
      <c r="AK59" s="222">
        <v>0</v>
      </c>
      <c r="AL59" s="222">
        <v>0</v>
      </c>
      <c r="AM59" s="222">
        <v>0</v>
      </c>
      <c r="AN59" s="222">
        <v>0</v>
      </c>
      <c r="AO59" s="222">
        <v>0</v>
      </c>
      <c r="AP59" s="222">
        <v>0</v>
      </c>
      <c r="AQ59" s="222">
        <v>0</v>
      </c>
      <c r="AR59" s="222">
        <v>0</v>
      </c>
      <c r="AS59" s="222">
        <v>0</v>
      </c>
      <c r="AT59" s="222">
        <v>0</v>
      </c>
      <c r="AU59" s="222">
        <v>0</v>
      </c>
      <c r="AV59" s="222">
        <v>0</v>
      </c>
      <c r="AW59" s="221">
        <v>0</v>
      </c>
      <c r="AX59" s="221">
        <v>0</v>
      </c>
      <c r="AY59" s="221">
        <v>0</v>
      </c>
      <c r="AZ59" s="240">
        <v>0</v>
      </c>
      <c r="BA59" s="222">
        <v>0</v>
      </c>
      <c r="BB59" s="222">
        <v>0</v>
      </c>
      <c r="BC59" s="222">
        <v>0</v>
      </c>
      <c r="BD59" s="222">
        <v>0</v>
      </c>
      <c r="BE59" s="222">
        <v>0</v>
      </c>
      <c r="BF59" s="222">
        <v>0</v>
      </c>
      <c r="BG59" s="222">
        <v>0</v>
      </c>
      <c r="BH59" s="222">
        <v>0</v>
      </c>
      <c r="BI59" s="222">
        <v>0</v>
      </c>
      <c r="BJ59" s="222">
        <v>0</v>
      </c>
      <c r="BK59" s="222">
        <v>0</v>
      </c>
      <c r="BL59" s="222">
        <v>0</v>
      </c>
      <c r="BM59" s="231">
        <v>0</v>
      </c>
      <c r="BN59" s="231">
        <v>0</v>
      </c>
      <c r="BO59" s="175">
        <v>0</v>
      </c>
    </row>
    <row r="60" spans="1:67" ht="14.4" x14ac:dyDescent="0.3">
      <c r="A60" s="126"/>
      <c r="B60" s="151"/>
      <c r="C60" s="152" t="s">
        <v>233</v>
      </c>
      <c r="D60" s="43">
        <f>'4 Utsläpp data'!D60*1000/'6 Intensiteter data'!AJ60</f>
        <v>16.097929457507384</v>
      </c>
      <c r="E60" s="44">
        <f>'4 Utsläpp data'!E60*1000/'6 Intensiteter data'!AK60</f>
        <v>15.458288993026974</v>
      </c>
      <c r="F60" s="44">
        <f>'4 Utsläpp data'!F60*1000/'6 Intensiteter data'!AL60</f>
        <v>16.064150932146138</v>
      </c>
      <c r="G60" s="44">
        <f>'4 Utsläpp data'!G60*1000/'6 Intensiteter data'!AM60</f>
        <v>14.362056828638579</v>
      </c>
      <c r="H60" s="44">
        <f>'4 Utsläpp data'!H60*1000/'6 Intensiteter data'!AN60</f>
        <v>13.610055617247498</v>
      </c>
      <c r="I60" s="44">
        <f>'4 Utsläpp data'!I60*1000/'6 Intensiteter data'!AO60</f>
        <v>13.095997705500299</v>
      </c>
      <c r="J60" s="44">
        <f>'4 Utsläpp data'!J60*1000/'6 Intensiteter data'!AP60</f>
        <v>12.456487825455824</v>
      </c>
      <c r="K60" s="44">
        <f>'4 Utsläpp data'!K60*1000/'6 Intensiteter data'!AQ60</f>
        <v>12.071348258626706</v>
      </c>
      <c r="L60" s="44">
        <f>'4 Utsläpp data'!L60*1000/'6 Intensiteter data'!AR60</f>
        <v>12.011253225518022</v>
      </c>
      <c r="M60" s="44">
        <f>'4 Utsläpp data'!M60*1000/'6 Intensiteter data'!AS60</f>
        <v>11.513719876090656</v>
      </c>
      <c r="N60" s="44">
        <f>'4 Utsläpp data'!N60*1000/'6 Intensiteter data'!AT60</f>
        <v>11.120481163770929</v>
      </c>
      <c r="O60" s="44">
        <f>'4 Utsläpp data'!O60*1000/'6 Intensiteter data'!AU60</f>
        <v>10.589088863054151</v>
      </c>
      <c r="P60" s="44">
        <f>'4 Utsläpp data'!P60*1000/'6 Intensiteter data'!AV60</f>
        <v>9.6932689087188155</v>
      </c>
      <c r="Q60" s="44">
        <f>'4 Utsläpp data'!Q60*1000/'6 Intensiteter data'!AW60</f>
        <v>9.5965765346536713</v>
      </c>
      <c r="R60" s="44">
        <f>'4 Utsläpp data'!R60*1000/'6 Intensiteter data'!AX60</f>
        <v>9.253773022760754</v>
      </c>
      <c r="S60" s="310">
        <f>'4 Utsläpp data'!S60*1000/'6 Intensiteter data'!AY60</f>
        <v>9.1156895516104459</v>
      </c>
      <c r="T60" s="44">
        <f>'4 Utsläpp data'!D60*1000/('6 Intensiteter data'!AZ60*100)</f>
        <v>14.619266682074667</v>
      </c>
      <c r="U60" s="44">
        <f>'4 Utsläpp data'!E60*1000/('6 Intensiteter data'!BA60*100)</f>
        <v>13.719753327743334</v>
      </c>
      <c r="V60" s="44">
        <f>'4 Utsläpp data'!F60*1000/('6 Intensiteter data'!BB60*100)</f>
        <v>14.977263253401469</v>
      </c>
      <c r="W60" s="44">
        <f>'4 Utsläpp data'!G60*1000/('6 Intensiteter data'!BC60*100)</f>
        <v>13.503392788319083</v>
      </c>
      <c r="X60" s="44">
        <f>'4 Utsläpp data'!H60*1000/('6 Intensiteter data'!BD60*100)</f>
        <v>12.645469560813051</v>
      </c>
      <c r="Y60" s="44">
        <f>'4 Utsläpp data'!I60*1000/('6 Intensiteter data'!BE60*100)</f>
        <v>12.182067955153464</v>
      </c>
      <c r="Z60" s="44">
        <f>'4 Utsläpp data'!J60*1000/('6 Intensiteter data'!BF60*100)</f>
        <v>11.682261101772243</v>
      </c>
      <c r="AA60" s="44">
        <f>'4 Utsläpp data'!K60*1000/('6 Intensiteter data'!BG60*100)</f>
        <v>11.642442566322069</v>
      </c>
      <c r="AB60" s="44">
        <f>'4 Utsläpp data'!L60*1000/('6 Intensiteter data'!BH60*100)</f>
        <v>11.599740268534335</v>
      </c>
      <c r="AC60" s="44">
        <f>'4 Utsläpp data'!M60*1000/('6 Intensiteter data'!BI60*100)</f>
        <v>11.051385290654672</v>
      </c>
      <c r="AD60" s="44">
        <f>'4 Utsläpp data'!N60*1000/('6 Intensiteter data'!BJ60*100)</f>
        <v>10.682337079261476</v>
      </c>
      <c r="AE60" s="44">
        <f>'4 Utsläpp data'!O60*1000/('6 Intensiteter data'!BK60*100)</f>
        <v>10.37059786311036</v>
      </c>
      <c r="AF60" s="44">
        <f>'4 Utsläpp data'!P60*1000/('6 Intensiteter data'!BL60*100)</f>
        <v>9.430192232308432</v>
      </c>
      <c r="AG60" s="44">
        <f>'4 Utsläpp data'!Q60*1000/('6 Intensiteter data'!BM60*100)</f>
        <v>9.7012617789765763</v>
      </c>
      <c r="AH60" s="44">
        <f>'4 Utsläpp data'!R60*1000/('6 Intensiteter data'!BN60*100)</f>
        <v>9.1525694659417685</v>
      </c>
      <c r="AI60" s="310">
        <f>'4 Utsläpp data'!S60*1000/('6 Intensiteter data'!BO60*100)</f>
        <v>8.8891198049194209</v>
      </c>
      <c r="AJ60" s="223">
        <v>4187551</v>
      </c>
      <c r="AK60" s="223">
        <v>4009345</v>
      </c>
      <c r="AL60" s="223">
        <v>4239913</v>
      </c>
      <c r="AM60" s="223">
        <v>4374059</v>
      </c>
      <c r="AN60" s="223">
        <v>4355933</v>
      </c>
      <c r="AO60" s="223">
        <v>4405489</v>
      </c>
      <c r="AP60" s="223">
        <v>4506629</v>
      </c>
      <c r="AQ60" s="223">
        <v>4704391</v>
      </c>
      <c r="AR60" s="223">
        <v>4804650</v>
      </c>
      <c r="AS60" s="223">
        <v>4895113</v>
      </c>
      <c r="AT60" s="223">
        <v>4981769</v>
      </c>
      <c r="AU60" s="223">
        <v>5111705</v>
      </c>
      <c r="AV60" s="223">
        <v>5012855</v>
      </c>
      <c r="AW60" s="223">
        <v>5274820</v>
      </c>
      <c r="AX60" s="223">
        <v>5341042</v>
      </c>
      <c r="AY60" s="223">
        <v>5330143</v>
      </c>
      <c r="AZ60" s="255">
        <v>46111</v>
      </c>
      <c r="BA60" s="241">
        <v>45174</v>
      </c>
      <c r="BB60" s="241">
        <v>45476</v>
      </c>
      <c r="BC60" s="241">
        <v>46522</v>
      </c>
      <c r="BD60" s="241">
        <v>46882</v>
      </c>
      <c r="BE60" s="241">
        <v>47360</v>
      </c>
      <c r="BF60" s="241">
        <v>48053</v>
      </c>
      <c r="BG60" s="241">
        <v>48777</v>
      </c>
      <c r="BH60" s="241">
        <v>49751</v>
      </c>
      <c r="BI60" s="241">
        <v>50999</v>
      </c>
      <c r="BJ60" s="241">
        <v>51861</v>
      </c>
      <c r="BK60" s="241">
        <v>52194</v>
      </c>
      <c r="BL60" s="241">
        <v>51527</v>
      </c>
      <c r="BM60" s="241">
        <v>52179</v>
      </c>
      <c r="BN60" s="241">
        <v>54001</v>
      </c>
      <c r="BO60" s="273">
        <v>54660</v>
      </c>
    </row>
    <row r="61" spans="1:67" ht="14.4" x14ac:dyDescent="0.3">
      <c r="A61" s="3"/>
      <c r="B61" s="20"/>
      <c r="C61" s="26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69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269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257"/>
    </row>
    <row r="62" spans="1:67" ht="14.4" x14ac:dyDescent="0.3">
      <c r="A62" s="3"/>
      <c r="B62" s="20"/>
      <c r="C62" s="26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01"/>
      <c r="S62" s="10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01"/>
      <c r="BN62" s="264"/>
    </row>
    <row r="63" spans="1:67" ht="15" customHeight="1" x14ac:dyDescent="0.3">
      <c r="A63" s="3"/>
      <c r="B63" s="20"/>
      <c r="C63" s="20"/>
      <c r="D63" s="334" t="s">
        <v>184</v>
      </c>
      <c r="E63" s="335"/>
      <c r="F63" s="335"/>
      <c r="G63" s="335"/>
      <c r="H63" s="335"/>
      <c r="I63" s="335"/>
      <c r="J63" s="335"/>
      <c r="K63" s="335"/>
      <c r="L63" s="335"/>
      <c r="M63" s="335"/>
      <c r="N63" s="162"/>
      <c r="O63" s="138"/>
      <c r="P63" s="205"/>
      <c r="Q63" s="167"/>
      <c r="R63" s="302"/>
      <c r="S63" s="139"/>
      <c r="T63" s="335" t="s">
        <v>183</v>
      </c>
      <c r="U63" s="335"/>
      <c r="V63" s="335"/>
      <c r="W63" s="335"/>
      <c r="X63" s="335"/>
      <c r="Y63" s="335"/>
      <c r="Z63" s="335"/>
      <c r="AA63" s="335"/>
      <c r="AB63" s="335"/>
      <c r="AC63" s="335"/>
      <c r="AD63" s="335"/>
      <c r="AE63" s="167"/>
      <c r="AF63" s="205"/>
      <c r="AG63" s="251"/>
      <c r="AH63" s="302"/>
      <c r="AI63" s="139"/>
      <c r="AJ63" s="156" t="s">
        <v>206</v>
      </c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9"/>
      <c r="AZ63" s="265" t="s">
        <v>218</v>
      </c>
      <c r="BA63" s="258"/>
      <c r="BB63" s="258"/>
      <c r="BC63" s="258"/>
      <c r="BD63" s="258"/>
      <c r="BE63" s="258"/>
      <c r="BF63" s="258"/>
      <c r="BG63" s="258"/>
      <c r="BH63" s="258"/>
      <c r="BI63" s="258"/>
      <c r="BJ63" s="258"/>
      <c r="BK63" s="258"/>
      <c r="BL63" s="258"/>
      <c r="BM63" s="259"/>
      <c r="BN63" s="309"/>
      <c r="BO63" s="141"/>
    </row>
    <row r="64" spans="1:67" ht="15" customHeight="1" x14ac:dyDescent="0.3">
      <c r="A64" s="16"/>
      <c r="B64" s="24"/>
      <c r="C64" s="63"/>
      <c r="D64" s="331" t="s">
        <v>269</v>
      </c>
      <c r="E64" s="332"/>
      <c r="F64" s="332"/>
      <c r="G64" s="332"/>
      <c r="H64" s="332"/>
      <c r="I64" s="332"/>
      <c r="J64" s="332"/>
      <c r="K64" s="332"/>
      <c r="L64" s="332"/>
      <c r="M64" s="332"/>
      <c r="N64" s="161"/>
      <c r="O64" s="130"/>
      <c r="P64" s="204"/>
      <c r="Q64" s="166"/>
      <c r="R64" s="301"/>
      <c r="S64" s="131"/>
      <c r="T64" s="333" t="s">
        <v>185</v>
      </c>
      <c r="U64" s="333"/>
      <c r="V64" s="333"/>
      <c r="W64" s="333"/>
      <c r="X64" s="333"/>
      <c r="Y64" s="333"/>
      <c r="Z64" s="333"/>
      <c r="AA64" s="333"/>
      <c r="AB64" s="333"/>
      <c r="AC64" s="333"/>
      <c r="AD64" s="333"/>
      <c r="AE64" s="166"/>
      <c r="AF64" s="204"/>
      <c r="AG64" s="249"/>
      <c r="AH64" s="301"/>
      <c r="AI64" s="131"/>
      <c r="AJ64" s="62" t="s">
        <v>267</v>
      </c>
      <c r="AK64" s="62"/>
      <c r="AL64" s="62"/>
      <c r="AM64" s="62"/>
      <c r="AN64" s="62"/>
      <c r="AO64" s="62"/>
      <c r="AP64" s="62"/>
      <c r="AQ64" s="62"/>
      <c r="AR64" s="62"/>
      <c r="AS64" s="62"/>
      <c r="AT64" s="198"/>
      <c r="AU64" s="198"/>
      <c r="AV64" s="204"/>
      <c r="AW64" s="248"/>
      <c r="AX64" s="301"/>
      <c r="AY64" s="134"/>
      <c r="AZ64" s="260" t="s">
        <v>69</v>
      </c>
      <c r="BA64" s="260"/>
      <c r="BB64" s="260"/>
      <c r="BC64" s="260"/>
      <c r="BD64" s="260"/>
      <c r="BE64" s="260"/>
      <c r="BF64" s="260"/>
      <c r="BG64" s="260"/>
      <c r="BH64" s="260"/>
      <c r="BI64" s="260"/>
      <c r="BJ64" s="261"/>
      <c r="BK64" s="261"/>
      <c r="BL64" s="261"/>
      <c r="BM64" s="261"/>
      <c r="BN64" s="264"/>
      <c r="BO64" s="172"/>
    </row>
    <row r="65" spans="1:67" ht="14.4" x14ac:dyDescent="0.3">
      <c r="A65" s="16"/>
      <c r="B65" s="24"/>
      <c r="C65" s="189" t="s">
        <v>211</v>
      </c>
      <c r="D65" s="187" t="s">
        <v>60</v>
      </c>
      <c r="E65" s="183" t="s">
        <v>61</v>
      </c>
      <c r="F65" s="183" t="s">
        <v>62</v>
      </c>
      <c r="G65" s="183" t="s">
        <v>63</v>
      </c>
      <c r="H65" s="183" t="s">
        <v>64</v>
      </c>
      <c r="I65" s="183" t="s">
        <v>65</v>
      </c>
      <c r="J65" s="183" t="s">
        <v>162</v>
      </c>
      <c r="K65" s="183" t="s">
        <v>220</v>
      </c>
      <c r="L65" s="183" t="s">
        <v>221</v>
      </c>
      <c r="M65" s="183" t="s">
        <v>241</v>
      </c>
      <c r="N65" s="183" t="s">
        <v>242</v>
      </c>
      <c r="O65" s="183" t="s">
        <v>243</v>
      </c>
      <c r="P65" s="183" t="s">
        <v>245</v>
      </c>
      <c r="Q65" s="36" t="s">
        <v>250</v>
      </c>
      <c r="R65" s="183" t="s">
        <v>266</v>
      </c>
      <c r="S65" s="184" t="s">
        <v>268</v>
      </c>
      <c r="T65" s="36" t="s">
        <v>60</v>
      </c>
      <c r="U65" s="183" t="s">
        <v>61</v>
      </c>
      <c r="V65" s="183" t="s">
        <v>62</v>
      </c>
      <c r="W65" s="183" t="s">
        <v>63</v>
      </c>
      <c r="X65" s="183" t="s">
        <v>64</v>
      </c>
      <c r="Y65" s="183" t="s">
        <v>65</v>
      </c>
      <c r="Z65" s="183" t="s">
        <v>162</v>
      </c>
      <c r="AA65" s="183" t="s">
        <v>220</v>
      </c>
      <c r="AB65" s="183" t="s">
        <v>221</v>
      </c>
      <c r="AC65" s="183" t="s">
        <v>241</v>
      </c>
      <c r="AD65" s="183" t="s">
        <v>242</v>
      </c>
      <c r="AE65" s="183" t="s">
        <v>243</v>
      </c>
      <c r="AF65" s="183" t="s">
        <v>245</v>
      </c>
      <c r="AG65" s="183" t="s">
        <v>250</v>
      </c>
      <c r="AH65" s="36" t="s">
        <v>266</v>
      </c>
      <c r="AI65" s="182" t="s">
        <v>268</v>
      </c>
      <c r="AJ65" s="36" t="s">
        <v>60</v>
      </c>
      <c r="AK65" s="36" t="s">
        <v>61</v>
      </c>
      <c r="AL65" s="36" t="s">
        <v>62</v>
      </c>
      <c r="AM65" s="36" t="s">
        <v>63</v>
      </c>
      <c r="AN65" s="36" t="s">
        <v>64</v>
      </c>
      <c r="AO65" s="36" t="s">
        <v>65</v>
      </c>
      <c r="AP65" s="36" t="s">
        <v>162</v>
      </c>
      <c r="AQ65" s="36" t="s">
        <v>220</v>
      </c>
      <c r="AR65" s="36" t="s">
        <v>221</v>
      </c>
      <c r="AS65" s="36" t="s">
        <v>241</v>
      </c>
      <c r="AT65" s="36" t="s">
        <v>242</v>
      </c>
      <c r="AU65" s="36" t="s">
        <v>243</v>
      </c>
      <c r="AV65" s="36" t="s">
        <v>245</v>
      </c>
      <c r="AW65" s="219" t="s">
        <v>250</v>
      </c>
      <c r="AX65" s="36" t="s">
        <v>266</v>
      </c>
      <c r="AY65" s="36" t="s">
        <v>268</v>
      </c>
      <c r="AZ65" s="262" t="s">
        <v>60</v>
      </c>
      <c r="BA65" s="263" t="s">
        <v>61</v>
      </c>
      <c r="BB65" s="263" t="s">
        <v>62</v>
      </c>
      <c r="BC65" s="263" t="s">
        <v>63</v>
      </c>
      <c r="BD65" s="263" t="s">
        <v>64</v>
      </c>
      <c r="BE65" s="263" t="s">
        <v>65</v>
      </c>
      <c r="BF65" s="263" t="s">
        <v>162</v>
      </c>
      <c r="BG65" s="263" t="s">
        <v>220</v>
      </c>
      <c r="BH65" s="263" t="s">
        <v>221</v>
      </c>
      <c r="BI65" s="263" t="s">
        <v>241</v>
      </c>
      <c r="BJ65" s="263" t="s">
        <v>242</v>
      </c>
      <c r="BK65" s="263" t="s">
        <v>243</v>
      </c>
      <c r="BL65" s="263" t="s">
        <v>245</v>
      </c>
      <c r="BM65" s="263" t="s">
        <v>250</v>
      </c>
      <c r="BN65" s="263" t="s">
        <v>266</v>
      </c>
      <c r="BO65" s="271" t="s">
        <v>268</v>
      </c>
    </row>
    <row r="66" spans="1:67" ht="14.4" x14ac:dyDescent="0.3">
      <c r="A66" s="16"/>
      <c r="B66" s="24"/>
      <c r="C66" s="55" t="s">
        <v>66</v>
      </c>
      <c r="D66" s="154">
        <f>'4 Utsläpp data'!D66*1000/'6 Intensiteter data'!AJ66</f>
        <v>191.38894297667923</v>
      </c>
      <c r="E66" s="154">
        <f>'4 Utsläpp data'!E66*1000/'6 Intensiteter data'!AK66</f>
        <v>176.33078452411019</v>
      </c>
      <c r="F66" s="154">
        <f>'4 Utsläpp data'!F66*1000/'6 Intensiteter data'!AL66</f>
        <v>180.04342234369136</v>
      </c>
      <c r="G66" s="154">
        <f>'4 Utsläpp data'!G66*1000/'6 Intensiteter data'!AM66</f>
        <v>171.50899745459847</v>
      </c>
      <c r="H66" s="154">
        <f>'4 Utsläpp data'!H66*1000/'6 Intensiteter data'!AN66</f>
        <v>166.79953715641841</v>
      </c>
      <c r="I66" s="154">
        <f>'4 Utsläpp data'!I66*1000/'6 Intensiteter data'!AO66</f>
        <v>156.04641280570419</v>
      </c>
      <c r="J66" s="154">
        <f>'4 Utsläpp data'!J66*1000/'6 Intensiteter data'!AP66</f>
        <v>141.44400658644574</v>
      </c>
      <c r="K66" s="154">
        <f>'4 Utsläpp data'!K66*1000/'6 Intensiteter data'!AQ66</f>
        <v>136.53944144680665</v>
      </c>
      <c r="L66" s="154">
        <f>'4 Utsläpp data'!L66*1000/'6 Intensiteter data'!AR66</f>
        <v>134.20249167005298</v>
      </c>
      <c r="M66" s="154">
        <f>'4 Utsläpp data'!M66*1000/'6 Intensiteter data'!AS66</f>
        <v>130.15406988226246</v>
      </c>
      <c r="N66" s="154">
        <f>'4 Utsläpp data'!N66*1000/'6 Intensiteter data'!AT66</f>
        <v>141.88350887212172</v>
      </c>
      <c r="O66" s="154">
        <f>'4 Utsläpp data'!O66*1000/'6 Intensiteter data'!AU66</f>
        <v>132.26009385843722</v>
      </c>
      <c r="P66" s="154">
        <f>'4 Utsläpp data'!P66*1000/'6 Intensiteter data'!AV66</f>
        <v>136.13891861293848</v>
      </c>
      <c r="Q66" s="154">
        <f>'4 Utsläpp data'!Q66*1000/'6 Intensiteter data'!AW66</f>
        <v>135.66131066986264</v>
      </c>
      <c r="R66" s="154">
        <f>'4 Utsläpp data'!R66*1000/'6 Intensiteter data'!AX66</f>
        <v>124.14498061330181</v>
      </c>
      <c r="S66" s="242">
        <f>'4 Utsläpp data'!S66*1000/'6 Intensiteter data'!AY66</f>
        <v>129.37167295050835</v>
      </c>
      <c r="T66" s="154">
        <f>'4 Utsläpp data'!D66*1000/('6 Intensiteter data'!AZ66*100)</f>
        <v>79.294330809224888</v>
      </c>
      <c r="U66" s="154">
        <f>'4 Utsläpp data'!E66*1000/('6 Intensiteter data'!BA66*100)</f>
        <v>76.185870607674886</v>
      </c>
      <c r="V66" s="154">
        <f>'4 Utsläpp data'!F66*1000/('6 Intensiteter data'!BB66*100)</f>
        <v>75.232870470087335</v>
      </c>
      <c r="W66" s="154">
        <f>'4 Utsläpp data'!G66*1000/('6 Intensiteter data'!BC66*100)</f>
        <v>68.621045123990484</v>
      </c>
      <c r="X66" s="154">
        <f>'4 Utsläpp data'!H66*1000/('6 Intensiteter data'!BD66*100)</f>
        <v>65.45710310444322</v>
      </c>
      <c r="Y66" s="154">
        <f>'4 Utsläpp data'!I66*1000/('6 Intensiteter data'!BE66*100)</f>
        <v>64.785719824451093</v>
      </c>
      <c r="Z66" s="154">
        <f>'4 Utsläpp data'!J66*1000/('6 Intensiteter data'!BF66*100)</f>
        <v>64.307188901558717</v>
      </c>
      <c r="AA66" s="154">
        <f>'4 Utsläpp data'!K66*1000/('6 Intensiteter data'!BG66*100)</f>
        <v>64.660294401169011</v>
      </c>
      <c r="AB66" s="154">
        <f>'4 Utsläpp data'!L66*1000/('6 Intensiteter data'!BH66*100)</f>
        <v>65.131970142042022</v>
      </c>
      <c r="AC66" s="154">
        <f>'4 Utsläpp data'!M66*1000/('6 Intensiteter data'!BI66*100)</f>
        <v>64.240047201020786</v>
      </c>
      <c r="AD66" s="154">
        <f>'4 Utsläpp data'!N66*1000/('6 Intensiteter data'!BJ66*100)</f>
        <v>61.691123215407536</v>
      </c>
      <c r="AE66" s="154">
        <f>'4 Utsläpp data'!O66*1000/('6 Intensiteter data'!BK66*100)</f>
        <v>60.490035331845043</v>
      </c>
      <c r="AF66" s="154">
        <f>'4 Utsläpp data'!P66*1000/('6 Intensiteter data'!BL66*100)</f>
        <v>59.281320822044208</v>
      </c>
      <c r="AG66" s="154">
        <f>'4 Utsläpp data'!Q66*1000/('6 Intensiteter data'!BM66*100)</f>
        <v>58.142807066819913</v>
      </c>
      <c r="AH66" s="154">
        <f>'4 Utsläpp data'!R66*1000/('6 Intensiteter data'!BN66*100)</f>
        <v>57.371497801431374</v>
      </c>
      <c r="AI66" s="242">
        <f>'4 Utsläpp data'!S66*1000/('6 Intensiteter data'!BO66*100)</f>
        <v>56.166534462127984</v>
      </c>
      <c r="AJ66" s="173">
        <v>46527</v>
      </c>
      <c r="AK66" s="173">
        <v>48607</v>
      </c>
      <c r="AL66" s="173">
        <v>48806</v>
      </c>
      <c r="AM66" s="173">
        <v>51133</v>
      </c>
      <c r="AN66" s="173">
        <v>51683</v>
      </c>
      <c r="AO66" s="173">
        <v>55093</v>
      </c>
      <c r="AP66" s="173">
        <v>60650</v>
      </c>
      <c r="AQ66" s="173">
        <v>62700</v>
      </c>
      <c r="AR66" s="173">
        <v>62510</v>
      </c>
      <c r="AS66" s="173">
        <v>64855</v>
      </c>
      <c r="AT66" s="173">
        <v>56872</v>
      </c>
      <c r="AU66" s="173">
        <v>61423</v>
      </c>
      <c r="AV66" s="2">
        <v>59874</v>
      </c>
      <c r="AW66" s="173">
        <v>59188</v>
      </c>
      <c r="AX66" s="173">
        <v>63913</v>
      </c>
      <c r="AY66" s="173">
        <v>60173</v>
      </c>
      <c r="AZ66" s="185">
        <v>1123</v>
      </c>
      <c r="BA66" s="173">
        <v>1125</v>
      </c>
      <c r="BB66" s="173">
        <v>1168</v>
      </c>
      <c r="BC66" s="173">
        <v>1278</v>
      </c>
      <c r="BD66" s="173">
        <v>1317</v>
      </c>
      <c r="BE66" s="173">
        <v>1327</v>
      </c>
      <c r="BF66" s="173">
        <v>1334</v>
      </c>
      <c r="BG66" s="173">
        <v>1324</v>
      </c>
      <c r="BH66" s="173">
        <v>1288</v>
      </c>
      <c r="BI66" s="173">
        <v>1314</v>
      </c>
      <c r="BJ66" s="173">
        <v>1308</v>
      </c>
      <c r="BK66" s="173">
        <v>1343</v>
      </c>
      <c r="BL66" s="173">
        <v>1375</v>
      </c>
      <c r="BM66" s="2">
        <v>1381</v>
      </c>
      <c r="BN66" s="173">
        <v>1383</v>
      </c>
      <c r="BO66" s="175">
        <v>1386</v>
      </c>
    </row>
    <row r="67" spans="1:67" ht="14.4" x14ac:dyDescent="0.3">
      <c r="A67" s="16"/>
      <c r="B67" s="24"/>
      <c r="C67" s="55" t="s">
        <v>67</v>
      </c>
      <c r="D67" s="64">
        <f>'4 Utsläpp data'!D67*1000/'6 Intensiteter data'!AJ67</f>
        <v>25.093141295135499</v>
      </c>
      <c r="E67" s="64">
        <f>'4 Utsläpp data'!E67*1000/'6 Intensiteter data'!AK67</f>
        <v>23.750397428361104</v>
      </c>
      <c r="F67" s="64">
        <f>'4 Utsläpp data'!F67*1000/'6 Intensiteter data'!AL67</f>
        <v>27.230066442440474</v>
      </c>
      <c r="G67" s="64">
        <f>'4 Utsläpp data'!G67*1000/'6 Intensiteter data'!AM67</f>
        <v>28.536583462163495</v>
      </c>
      <c r="H67" s="64">
        <f>'4 Utsläpp data'!H67*1000/'6 Intensiteter data'!AN67</f>
        <v>30.743230432356803</v>
      </c>
      <c r="I67" s="64">
        <f>'4 Utsläpp data'!I67*1000/'6 Intensiteter data'!AO67</f>
        <v>33.05757222587166</v>
      </c>
      <c r="J67" s="64">
        <f>'4 Utsläpp data'!J67*1000/'6 Intensiteter data'!AP67</f>
        <v>38.037731072987825</v>
      </c>
      <c r="K67" s="64">
        <f>'4 Utsläpp data'!K67*1000/'6 Intensiteter data'!AQ67</f>
        <v>35.664890478823366</v>
      </c>
      <c r="L67" s="64">
        <f>'4 Utsläpp data'!L67*1000/'6 Intensiteter data'!AR67</f>
        <v>34.381298813561749</v>
      </c>
      <c r="M67" s="64">
        <f>'4 Utsläpp data'!M67*1000/'6 Intensiteter data'!AS67</f>
        <v>31.160338019179765</v>
      </c>
      <c r="N67" s="64">
        <f>'4 Utsläpp data'!N67*1000/'6 Intensiteter data'!AT67</f>
        <v>28.652431758412497</v>
      </c>
      <c r="O67" s="64">
        <f>'4 Utsläpp data'!O67*1000/'6 Intensiteter data'!AU67</f>
        <v>29.250364667812448</v>
      </c>
      <c r="P67" s="64">
        <f>'4 Utsläpp data'!P67*1000/'6 Intensiteter data'!AV67</f>
        <v>29.013769900022517</v>
      </c>
      <c r="Q67" s="64">
        <f>'4 Utsläpp data'!Q67*1000/'6 Intensiteter data'!AW67</f>
        <v>27.231854713751556</v>
      </c>
      <c r="R67" s="64">
        <f>'4 Utsläpp data'!R67*1000/'6 Intensiteter data'!AX67</f>
        <v>30.868585964062763</v>
      </c>
      <c r="S67" s="243">
        <f>'4 Utsläpp data'!S67*1000/'6 Intensiteter data'!AY67</f>
        <v>32.13024185731058</v>
      </c>
      <c r="T67" s="64">
        <f>'4 Utsläpp data'!D67*1000/('6 Intensiteter data'!AZ67*100)</f>
        <v>84.689351871082309</v>
      </c>
      <c r="U67" s="64">
        <f>'4 Utsläpp data'!E67*1000/('6 Intensiteter data'!BA67*100)</f>
        <v>76.792951685034225</v>
      </c>
      <c r="V67" s="64">
        <f>'4 Utsläpp data'!F67*1000/('6 Intensiteter data'!BB67*100)</f>
        <v>100.22211613684142</v>
      </c>
      <c r="W67" s="64">
        <f>'4 Utsläpp data'!G67*1000/('6 Intensiteter data'!BC67*100)</f>
        <v>95.569938549735937</v>
      </c>
      <c r="X67" s="64">
        <f>'4 Utsläpp data'!H67*1000/('6 Intensiteter data'!BD67*100)</f>
        <v>94.903711860718118</v>
      </c>
      <c r="Y67" s="64">
        <f>'4 Utsläpp data'!I67*1000/('6 Intensiteter data'!BE67*100)</f>
        <v>89.178644589530748</v>
      </c>
      <c r="Z67" s="64">
        <f>'4 Utsläpp data'!J67*1000/('6 Intensiteter data'!BF67*100)</f>
        <v>93.823867464631761</v>
      </c>
      <c r="AA67" s="64">
        <f>'4 Utsläpp data'!K67*1000/('6 Intensiteter data'!BG67*100)</f>
        <v>99.102376317607892</v>
      </c>
      <c r="AB67" s="64">
        <f>'4 Utsläpp data'!L67*1000/('6 Intensiteter data'!BH67*100)</f>
        <v>100.42702641487445</v>
      </c>
      <c r="AC67" s="64">
        <f>'4 Utsläpp data'!M67*1000/('6 Intensiteter data'!BI67*100)</f>
        <v>101.66737677409989</v>
      </c>
      <c r="AD67" s="64">
        <f>'4 Utsläpp data'!N67*1000/('6 Intensiteter data'!BJ67*100)</f>
        <v>92.257845633780079</v>
      </c>
      <c r="AE67" s="64">
        <f>'4 Utsläpp data'!O67*1000/('6 Intensiteter data'!BK67*100)</f>
        <v>92.964896117937116</v>
      </c>
      <c r="AF67" s="64">
        <f>'4 Utsläpp data'!P67*1000/('6 Intensiteter data'!BL67*100)</f>
        <v>90.032629376759871</v>
      </c>
      <c r="AG67" s="64">
        <f>'4 Utsläpp data'!Q67*1000/('6 Intensiteter data'!BM67*100)</f>
        <v>84.877800877804489</v>
      </c>
      <c r="AH67" s="64">
        <f>'4 Utsläpp data'!R67*1000/('6 Intensiteter data'!BN67*100)</f>
        <v>77.584007694536439</v>
      </c>
      <c r="AI67" s="243">
        <f>'4 Utsläpp data'!S67*1000/('6 Intensiteter data'!BO67*100)</f>
        <v>74.173258332080309</v>
      </c>
      <c r="AJ67" s="2">
        <v>31050</v>
      </c>
      <c r="AK67" s="2">
        <v>27160</v>
      </c>
      <c r="AL67" s="2">
        <v>32389</v>
      </c>
      <c r="AM67" s="2">
        <v>31146</v>
      </c>
      <c r="AN67" s="2">
        <v>29635</v>
      </c>
      <c r="AO67" s="2">
        <v>26707</v>
      </c>
      <c r="AP67" s="2">
        <v>24666</v>
      </c>
      <c r="AQ67" s="2">
        <v>25842</v>
      </c>
      <c r="AR67" s="2">
        <v>26873</v>
      </c>
      <c r="AS67" s="2">
        <v>30017</v>
      </c>
      <c r="AT67" s="2">
        <v>30911</v>
      </c>
      <c r="AU67" s="2">
        <v>30829</v>
      </c>
      <c r="AV67" s="2">
        <v>31031</v>
      </c>
      <c r="AW67" s="2">
        <v>32727</v>
      </c>
      <c r="AX67" s="2">
        <v>26893</v>
      </c>
      <c r="AY67" s="2">
        <v>24932</v>
      </c>
      <c r="AZ67" s="37">
        <v>92</v>
      </c>
      <c r="BA67" s="2">
        <v>84</v>
      </c>
      <c r="BB67" s="2">
        <v>88</v>
      </c>
      <c r="BC67" s="2">
        <v>93</v>
      </c>
      <c r="BD67" s="2">
        <v>96</v>
      </c>
      <c r="BE67" s="2">
        <v>99</v>
      </c>
      <c r="BF67" s="2">
        <v>100</v>
      </c>
      <c r="BG67" s="2">
        <v>93</v>
      </c>
      <c r="BH67" s="2">
        <v>92</v>
      </c>
      <c r="BI67" s="2">
        <v>92</v>
      </c>
      <c r="BJ67" s="2">
        <v>96</v>
      </c>
      <c r="BK67" s="2">
        <v>97</v>
      </c>
      <c r="BL67" s="2">
        <v>100</v>
      </c>
      <c r="BM67" s="2">
        <v>105</v>
      </c>
      <c r="BN67" s="2">
        <v>107</v>
      </c>
      <c r="BO67" s="175">
        <v>108</v>
      </c>
    </row>
    <row r="68" spans="1:67" ht="14.4" x14ac:dyDescent="0.3">
      <c r="A68" s="16"/>
      <c r="B68" s="24"/>
      <c r="C68" s="55" t="s">
        <v>6</v>
      </c>
      <c r="D68" s="64">
        <f>'4 Utsläpp data'!D68*1000/'6 Intensiteter data'!AJ68</f>
        <v>27.297575310776715</v>
      </c>
      <c r="E68" s="64">
        <f>'4 Utsläpp data'!E68*1000/'6 Intensiteter data'!AK68</f>
        <v>27.889405220986337</v>
      </c>
      <c r="F68" s="64">
        <f>'4 Utsläpp data'!F68*1000/'6 Intensiteter data'!AL68</f>
        <v>27.418216392972631</v>
      </c>
      <c r="G68" s="64">
        <f>'4 Utsläpp data'!G68*1000/'6 Intensiteter data'!AM68</f>
        <v>24.473876668747995</v>
      </c>
      <c r="H68" s="64">
        <f>'4 Utsläpp data'!H68*1000/'6 Intensiteter data'!AN68</f>
        <v>25.104168972330797</v>
      </c>
      <c r="I68" s="64">
        <f>'4 Utsläpp data'!I68*1000/'6 Intensiteter data'!AO68</f>
        <v>24.563186894670356</v>
      </c>
      <c r="J68" s="64">
        <f>'4 Utsläpp data'!J68*1000/'6 Intensiteter data'!AP68</f>
        <v>24.829121430261242</v>
      </c>
      <c r="K68" s="64">
        <f>'4 Utsläpp data'!K68*1000/'6 Intensiteter data'!AQ68</f>
        <v>23.697586049103364</v>
      </c>
      <c r="L68" s="64">
        <f>'4 Utsläpp data'!L68*1000/'6 Intensiteter data'!AR68</f>
        <v>23.686041117935261</v>
      </c>
      <c r="M68" s="64">
        <f>'4 Utsläpp data'!M68*1000/'6 Intensiteter data'!AS68</f>
        <v>22.68188387326105</v>
      </c>
      <c r="N68" s="64">
        <f>'4 Utsläpp data'!N68*1000/'6 Intensiteter data'!AT68</f>
        <v>21.997686591149694</v>
      </c>
      <c r="O68" s="64">
        <f>'4 Utsläpp data'!O68*1000/'6 Intensiteter data'!AU68</f>
        <v>22.248495759686147</v>
      </c>
      <c r="P68" s="64">
        <f>'4 Utsläpp data'!P68*1000/'6 Intensiteter data'!AV68</f>
        <v>20.629877415093191</v>
      </c>
      <c r="Q68" s="64">
        <f>'4 Utsläpp data'!Q68*1000/'6 Intensiteter data'!AW68</f>
        <v>19.75862529998637</v>
      </c>
      <c r="R68" s="64">
        <f>'4 Utsläpp data'!R68*1000/'6 Intensiteter data'!AX68</f>
        <v>17.887774053207032</v>
      </c>
      <c r="S68" s="243">
        <f>'4 Utsläpp data'!S68*1000/'6 Intensiteter data'!AY68</f>
        <v>19.295162711234436</v>
      </c>
      <c r="T68" s="64">
        <f>'4 Utsläpp data'!D68*1000/('6 Intensiteter data'!AZ68*100)</f>
        <v>28.281553751886353</v>
      </c>
      <c r="U68" s="64">
        <f>'4 Utsläpp data'!E68*1000/('6 Intensiteter data'!BA68*100)</f>
        <v>24.943518344767213</v>
      </c>
      <c r="V68" s="64">
        <f>'4 Utsläpp data'!F68*1000/('6 Intensiteter data'!BB68*100)</f>
        <v>30.676235470923316</v>
      </c>
      <c r="W68" s="64">
        <f>'4 Utsläpp data'!G68*1000/('6 Intensiteter data'!BC68*100)</f>
        <v>28.52672712059741</v>
      </c>
      <c r="X68" s="64">
        <f>'4 Utsläpp data'!H68*1000/('6 Intensiteter data'!BD68*100)</f>
        <v>27.734238378656304</v>
      </c>
      <c r="Y68" s="64">
        <f>'4 Utsläpp data'!I68*1000/('6 Intensiteter data'!BE68*100)</f>
        <v>26.595959905352096</v>
      </c>
      <c r="Z68" s="64">
        <f>'4 Utsläpp data'!J68*1000/('6 Intensiteter data'!BF68*100)</f>
        <v>26.664514920006429</v>
      </c>
      <c r="AA68" s="64">
        <f>'4 Utsläpp data'!K68*1000/('6 Intensiteter data'!BG68*100)</f>
        <v>27.652473168543374</v>
      </c>
      <c r="AB68" s="64">
        <f>'4 Utsläpp data'!L68*1000/('6 Intensiteter data'!BH68*100)</f>
        <v>28.642511868493965</v>
      </c>
      <c r="AC68" s="64">
        <f>'4 Utsläpp data'!M68*1000/('6 Intensiteter data'!BI68*100)</f>
        <v>27.592634347833474</v>
      </c>
      <c r="AD68" s="64">
        <f>'4 Utsläpp data'!N68*1000/('6 Intensiteter data'!BJ68*100)</f>
        <v>26.984327520368193</v>
      </c>
      <c r="AE68" s="64">
        <f>'4 Utsläpp data'!O68*1000/('6 Intensiteter data'!BK68*100)</f>
        <v>27.10801036380656</v>
      </c>
      <c r="AF68" s="64">
        <f>'4 Utsläpp data'!P68*1000/('6 Intensiteter data'!BL68*100)</f>
        <v>23.95618552827472</v>
      </c>
      <c r="AG68" s="64">
        <f>'4 Utsläpp data'!Q68*1000/('6 Intensiteter data'!BM68*100)</f>
        <v>25.891897527671659</v>
      </c>
      <c r="AH68" s="64">
        <f>'4 Utsläpp data'!R68*1000/('6 Intensiteter data'!BN68*100)</f>
        <v>24.470279616533777</v>
      </c>
      <c r="AI68" s="243">
        <f>'4 Utsläpp data'!S68*1000/('6 Intensiteter data'!BO68*100)</f>
        <v>23.741247975148394</v>
      </c>
      <c r="AJ68" s="2">
        <v>670322</v>
      </c>
      <c r="AK68" s="2">
        <v>523834</v>
      </c>
      <c r="AL68" s="2">
        <v>642766</v>
      </c>
      <c r="AM68" s="2">
        <v>679078</v>
      </c>
      <c r="AN68" s="2">
        <v>630932</v>
      </c>
      <c r="AO68" s="2">
        <v>604828</v>
      </c>
      <c r="AP68" s="2">
        <v>592697</v>
      </c>
      <c r="AQ68" s="2">
        <v>632571</v>
      </c>
      <c r="AR68" s="2">
        <v>644534</v>
      </c>
      <c r="AS68" s="2">
        <v>663847</v>
      </c>
      <c r="AT68" s="2">
        <v>685474</v>
      </c>
      <c r="AU68" s="2">
        <v>677807</v>
      </c>
      <c r="AV68" s="2">
        <v>634384</v>
      </c>
      <c r="AW68" s="2">
        <v>722560</v>
      </c>
      <c r="AX68" s="2">
        <v>776881</v>
      </c>
      <c r="AY68" s="2">
        <v>706633</v>
      </c>
      <c r="AZ68" s="37">
        <v>6470</v>
      </c>
      <c r="BA68" s="2">
        <v>5857</v>
      </c>
      <c r="BB68" s="2">
        <v>5745</v>
      </c>
      <c r="BC68" s="2">
        <v>5826</v>
      </c>
      <c r="BD68" s="2">
        <v>5711</v>
      </c>
      <c r="BE68" s="2">
        <v>5586</v>
      </c>
      <c r="BF68" s="2">
        <v>5519</v>
      </c>
      <c r="BG68" s="2">
        <v>5421</v>
      </c>
      <c r="BH68" s="2">
        <v>5330</v>
      </c>
      <c r="BI68" s="2">
        <v>5457</v>
      </c>
      <c r="BJ68" s="2">
        <v>5588</v>
      </c>
      <c r="BK68" s="2">
        <v>5563</v>
      </c>
      <c r="BL68" s="2">
        <v>5463</v>
      </c>
      <c r="BM68" s="2">
        <v>5514</v>
      </c>
      <c r="BN68" s="2">
        <v>5679</v>
      </c>
      <c r="BO68" s="175">
        <v>5743</v>
      </c>
    </row>
    <row r="69" spans="1:67" ht="14.4" x14ac:dyDescent="0.3">
      <c r="A69" s="16"/>
      <c r="B69" s="24"/>
      <c r="C69" s="55" t="s">
        <v>83</v>
      </c>
      <c r="D69" s="64">
        <f>'4 Utsläpp data'!D69*1000/'6 Intensiteter data'!AJ69</f>
        <v>104.46909196609018</v>
      </c>
      <c r="E69" s="64">
        <f>'4 Utsläpp data'!E69*1000/'6 Intensiteter data'!AK69</f>
        <v>109.16055998824261</v>
      </c>
      <c r="F69" s="64">
        <f>'4 Utsläpp data'!F69*1000/'6 Intensiteter data'!AL69</f>
        <v>134.32233234998705</v>
      </c>
      <c r="G69" s="64">
        <f>'4 Utsläpp data'!G69*1000/'6 Intensiteter data'!AM69</f>
        <v>108.22561123790861</v>
      </c>
      <c r="H69" s="64">
        <f>'4 Utsläpp data'!H69*1000/'6 Intensiteter data'!AN69</f>
        <v>89.236369290334821</v>
      </c>
      <c r="I69" s="64">
        <f>'4 Utsläpp data'!I69*1000/'6 Intensiteter data'!AO69</f>
        <v>90.155753444930951</v>
      </c>
      <c r="J69" s="64">
        <f>'4 Utsläpp data'!J69*1000/'6 Intensiteter data'!AP69</f>
        <v>77.540852220796026</v>
      </c>
      <c r="K69" s="64">
        <f>'4 Utsläpp data'!K69*1000/'6 Intensiteter data'!AQ69</f>
        <v>71.751510067499169</v>
      </c>
      <c r="L69" s="64">
        <f>'4 Utsläpp data'!L69*1000/'6 Intensiteter data'!AR69</f>
        <v>81.28394553808873</v>
      </c>
      <c r="M69" s="64">
        <f>'4 Utsläpp data'!M69*1000/'6 Intensiteter data'!AS69</f>
        <v>80.131914234229683</v>
      </c>
      <c r="N69" s="64">
        <f>'4 Utsläpp data'!N69*1000/'6 Intensiteter data'!AT69</f>
        <v>90.466935684915555</v>
      </c>
      <c r="O69" s="64">
        <f>'4 Utsläpp data'!O69*1000/'6 Intensiteter data'!AU69</f>
        <v>66.9152487696403</v>
      </c>
      <c r="P69" s="64">
        <f>'4 Utsläpp data'!P69*1000/'6 Intensiteter data'!AV69</f>
        <v>51.073472683726109</v>
      </c>
      <c r="Q69" s="64">
        <f>'4 Utsläpp data'!Q69*1000/'6 Intensiteter data'!AW69</f>
        <v>65.501739970970334</v>
      </c>
      <c r="R69" s="64">
        <f>'4 Utsläpp data'!R69*1000/'6 Intensiteter data'!AX69</f>
        <v>73.123380673926377</v>
      </c>
      <c r="S69" s="243">
        <f>'4 Utsläpp data'!S69*1000/'6 Intensiteter data'!AY69</f>
        <v>61.467298020382344</v>
      </c>
      <c r="T69" s="64">
        <f>'4 Utsläpp data'!D69*1000/('6 Intensiteter data'!AZ69*100)</f>
        <v>211.17437569707567</v>
      </c>
      <c r="U69" s="64">
        <f>'4 Utsläpp data'!E69*1000/('6 Intensiteter data'!BA69*100)</f>
        <v>211.31918764257804</v>
      </c>
      <c r="V69" s="64">
        <f>'4 Utsläpp data'!F69*1000/('6 Intensiteter data'!BB69*100)</f>
        <v>262.30885830057412</v>
      </c>
      <c r="W69" s="64">
        <f>'4 Utsläpp data'!G69*1000/('6 Intensiteter data'!BC69*100)</f>
        <v>213.09772276665046</v>
      </c>
      <c r="X69" s="64">
        <f>'4 Utsläpp data'!H69*1000/('6 Intensiteter data'!BD69*100)</f>
        <v>196.1828592641464</v>
      </c>
      <c r="Y69" s="64">
        <f>'4 Utsläpp data'!I69*1000/('6 Intensiteter data'!BE69*100)</f>
        <v>182.12488637091744</v>
      </c>
      <c r="Z69" s="64">
        <f>'4 Utsläpp data'!J69*1000/('6 Intensiteter data'!BF69*100)</f>
        <v>159.06329651630034</v>
      </c>
      <c r="AA69" s="64">
        <f>'4 Utsläpp data'!K69*1000/('6 Intensiteter data'!BG69*100)</f>
        <v>152.90554110976541</v>
      </c>
      <c r="AB69" s="64">
        <f>'4 Utsläpp data'!L69*1000/('6 Intensiteter data'!BH69*100)</f>
        <v>161.52582787827728</v>
      </c>
      <c r="AC69" s="64">
        <f>'4 Utsläpp data'!M69*1000/('6 Intensiteter data'!BI69*100)</f>
        <v>150.24442530139032</v>
      </c>
      <c r="AD69" s="64">
        <f>'4 Utsläpp data'!N69*1000/('6 Intensiteter data'!BJ69*100)</f>
        <v>149.60706503614756</v>
      </c>
      <c r="AE69" s="64">
        <f>'4 Utsläpp data'!O69*1000/('6 Intensiteter data'!BK69*100)</f>
        <v>126.37221093652035</v>
      </c>
      <c r="AF69" s="64">
        <f>'4 Utsläpp data'!P69*1000/('6 Intensiteter data'!BL69*100)</f>
        <v>114.96577795773052</v>
      </c>
      <c r="AG69" s="64">
        <f>'4 Utsläpp data'!Q69*1000/('6 Intensiteter data'!BM69*100)</f>
        <v>123.59126799572736</v>
      </c>
      <c r="AH69" s="64">
        <f>'4 Utsläpp data'!R69*1000/('6 Intensiteter data'!BN69*100)</f>
        <v>116.66337370144947</v>
      </c>
      <c r="AI69" s="243">
        <f>'4 Utsläpp data'!S69*1000/('6 Intensiteter data'!BO69*100)</f>
        <v>104.8428518272496</v>
      </c>
      <c r="AJ69" s="2">
        <v>99251</v>
      </c>
      <c r="AK69" s="2">
        <v>97180</v>
      </c>
      <c r="AL69" s="2">
        <v>97251</v>
      </c>
      <c r="AM69" s="2">
        <v>99829</v>
      </c>
      <c r="AN69" s="2">
        <v>113001</v>
      </c>
      <c r="AO69" s="2">
        <v>106460</v>
      </c>
      <c r="AP69" s="2">
        <v>109542</v>
      </c>
      <c r="AQ69" s="2">
        <v>114437</v>
      </c>
      <c r="AR69" s="2">
        <v>107109</v>
      </c>
      <c r="AS69" s="2">
        <v>103123</v>
      </c>
      <c r="AT69" s="2">
        <v>92443</v>
      </c>
      <c r="AU69" s="2">
        <v>107458</v>
      </c>
      <c r="AV69" s="2">
        <v>132133</v>
      </c>
      <c r="AW69" s="2">
        <v>112833</v>
      </c>
      <c r="AX69" s="2">
        <v>96045</v>
      </c>
      <c r="AY69" s="38">
        <v>107116</v>
      </c>
      <c r="AZ69" s="2">
        <v>491</v>
      </c>
      <c r="BA69" s="2">
        <v>502</v>
      </c>
      <c r="BB69" s="2">
        <v>498</v>
      </c>
      <c r="BC69" s="2">
        <v>507</v>
      </c>
      <c r="BD69" s="2">
        <v>514</v>
      </c>
      <c r="BE69" s="2">
        <v>527</v>
      </c>
      <c r="BF69" s="2">
        <v>534</v>
      </c>
      <c r="BG69" s="2">
        <v>537</v>
      </c>
      <c r="BH69" s="2">
        <v>539</v>
      </c>
      <c r="BI69" s="2">
        <v>550</v>
      </c>
      <c r="BJ69" s="2">
        <v>559</v>
      </c>
      <c r="BK69" s="2">
        <v>569</v>
      </c>
      <c r="BL69" s="2">
        <v>587</v>
      </c>
      <c r="BM69" s="2">
        <v>598</v>
      </c>
      <c r="BN69" s="2">
        <v>602</v>
      </c>
      <c r="BO69" s="175">
        <v>628</v>
      </c>
    </row>
    <row r="70" spans="1:67" ht="14.4" x14ac:dyDescent="0.3">
      <c r="A70" s="16"/>
      <c r="B70" s="24"/>
      <c r="C70" s="55" t="s">
        <v>68</v>
      </c>
      <c r="D70" s="64">
        <f>'4 Utsläpp data'!D70*1000/'6 Intensiteter data'!AJ70</f>
        <v>7.4158660793084126</v>
      </c>
      <c r="E70" s="64">
        <f>'4 Utsläpp data'!E70*1000/'6 Intensiteter data'!AK70</f>
        <v>7.2863012913788427</v>
      </c>
      <c r="F70" s="64">
        <f>'4 Utsläpp data'!F70*1000/'6 Intensiteter data'!AL70</f>
        <v>7.8249412860080856</v>
      </c>
      <c r="G70" s="64">
        <f>'4 Utsläpp data'!G70*1000/'6 Intensiteter data'!AM70</f>
        <v>7.6513367665086154</v>
      </c>
      <c r="H70" s="64">
        <f>'4 Utsläpp data'!H70*1000/'6 Intensiteter data'!AN70</f>
        <v>7.4431305535961814</v>
      </c>
      <c r="I70" s="64">
        <f>'4 Utsläpp data'!I70*1000/'6 Intensiteter data'!AO70</f>
        <v>7.6355353547529372</v>
      </c>
      <c r="J70" s="64">
        <f>'4 Utsläpp data'!J70*1000/'6 Intensiteter data'!AP70</f>
        <v>7.1253913581699546</v>
      </c>
      <c r="K70" s="64">
        <f>'4 Utsläpp data'!K70*1000/'6 Intensiteter data'!AQ70</f>
        <v>6.8620365392203082</v>
      </c>
      <c r="L70" s="64">
        <f>'4 Utsläpp data'!L70*1000/'6 Intensiteter data'!AR70</f>
        <v>7.003559015913404</v>
      </c>
      <c r="M70" s="64">
        <f>'4 Utsläpp data'!M70*1000/'6 Intensiteter data'!AS70</f>
        <v>6.3660266910967591</v>
      </c>
      <c r="N70" s="64">
        <f>'4 Utsläpp data'!N70*1000/'6 Intensiteter data'!AT70</f>
        <v>6.0370294172702055</v>
      </c>
      <c r="O70" s="64">
        <f>'4 Utsläpp data'!O70*1000/'6 Intensiteter data'!AU70</f>
        <v>6.0746873259012277</v>
      </c>
      <c r="P70" s="64">
        <f>'4 Utsläpp data'!P70*1000/'6 Intensiteter data'!AV70</f>
        <v>6.1412980239900117</v>
      </c>
      <c r="Q70" s="64">
        <f>'4 Utsläpp data'!Q70*1000/'6 Intensiteter data'!AW70</f>
        <v>6.3188828765801217</v>
      </c>
      <c r="R70" s="64">
        <f>'4 Utsläpp data'!R70*1000/'6 Intensiteter data'!AX70</f>
        <v>5.505301516110757</v>
      </c>
      <c r="S70" s="243">
        <f>'4 Utsläpp data'!S70*1000/'6 Intensiteter data'!AY70</f>
        <v>5.2810862257678677</v>
      </c>
      <c r="T70" s="64">
        <f>'4 Utsläpp data'!D70*1000/('6 Intensiteter data'!AZ70*100)</f>
        <v>6.3041697740497105</v>
      </c>
      <c r="U70" s="64">
        <f>'4 Utsläpp data'!E70*1000/('6 Intensiteter data'!BA70*100)</f>
        <v>6.2915508779550136</v>
      </c>
      <c r="V70" s="64">
        <f>'4 Utsläpp data'!F70*1000/('6 Intensiteter data'!BB70*100)</f>
        <v>6.5728981462334586</v>
      </c>
      <c r="W70" s="64">
        <f>'4 Utsläpp data'!G70*1000/('6 Intensiteter data'!BC70*100)</f>
        <v>6.3458764777536372</v>
      </c>
      <c r="X70" s="64">
        <f>'4 Utsläpp data'!H70*1000/('6 Intensiteter data'!BD70*100)</f>
        <v>6.0577167930093569</v>
      </c>
      <c r="Y70" s="64">
        <f>'4 Utsläpp data'!I70*1000/('6 Intensiteter data'!BE70*100)</f>
        <v>5.9289800258572614</v>
      </c>
      <c r="Z70" s="64">
        <f>'4 Utsläpp data'!J70*1000/('6 Intensiteter data'!BF70*100)</f>
        <v>5.599600530925108</v>
      </c>
      <c r="AA70" s="64">
        <f>'4 Utsläpp data'!K70*1000/('6 Intensiteter data'!BG70*100)</f>
        <v>5.6097354899127803</v>
      </c>
      <c r="AB70" s="64">
        <f>'4 Utsläpp data'!L70*1000/('6 Intensiteter data'!BH70*100)</f>
        <v>5.5219604548473473</v>
      </c>
      <c r="AC70" s="64">
        <f>'4 Utsläpp data'!M70*1000/('6 Intensiteter data'!BI70*100)</f>
        <v>4.8797024268092493</v>
      </c>
      <c r="AD70" s="64">
        <f>'4 Utsläpp data'!N70*1000/('6 Intensiteter data'!BJ70*100)</f>
        <v>4.6638103197654814</v>
      </c>
      <c r="AE70" s="64">
        <f>'4 Utsläpp data'!O70*1000/('6 Intensiteter data'!BK70*100)</f>
        <v>4.8391453745796573</v>
      </c>
      <c r="AF70" s="64">
        <f>'4 Utsläpp data'!P70*1000/('6 Intensiteter data'!BL70*100)</f>
        <v>4.8671717807522024</v>
      </c>
      <c r="AG70" s="64">
        <f>'4 Utsläpp data'!Q70*1000/('6 Intensiteter data'!BM70*100)</f>
        <v>4.9822343772479085</v>
      </c>
      <c r="AH70" s="64">
        <f>'4 Utsläpp data'!R70*1000/('6 Intensiteter data'!BN70*100)</f>
        <v>4.3283810885753526</v>
      </c>
      <c r="AI70" s="243">
        <f>'4 Utsläpp data'!S70*1000/('6 Intensiteter data'!BO70*100)</f>
        <v>4.1247155200643526</v>
      </c>
      <c r="AJ70" s="2">
        <v>248992</v>
      </c>
      <c r="AK70" s="2">
        <v>253085</v>
      </c>
      <c r="AL70" s="2">
        <v>250234</v>
      </c>
      <c r="AM70" s="2">
        <v>258767</v>
      </c>
      <c r="AN70" s="2">
        <v>257833</v>
      </c>
      <c r="AO70" s="2">
        <v>247470</v>
      </c>
      <c r="AP70" s="2">
        <v>255092</v>
      </c>
      <c r="AQ70" s="2">
        <v>272065</v>
      </c>
      <c r="AR70" s="2">
        <v>266654</v>
      </c>
      <c r="AS70" s="2">
        <v>278171</v>
      </c>
      <c r="AT70" s="2">
        <v>289932</v>
      </c>
      <c r="AU70" s="2">
        <v>299445</v>
      </c>
      <c r="AV70" s="2">
        <v>296169</v>
      </c>
      <c r="AW70" s="2">
        <v>300485</v>
      </c>
      <c r="AX70" s="2">
        <v>310164</v>
      </c>
      <c r="AY70" s="38">
        <v>308509</v>
      </c>
      <c r="AZ70" s="2">
        <v>2929</v>
      </c>
      <c r="BA70" s="2">
        <v>2931</v>
      </c>
      <c r="BB70" s="2">
        <v>2979</v>
      </c>
      <c r="BC70" s="2">
        <v>3120</v>
      </c>
      <c r="BD70" s="2">
        <v>3168</v>
      </c>
      <c r="BE70" s="2">
        <v>3187</v>
      </c>
      <c r="BF70" s="2">
        <v>3246</v>
      </c>
      <c r="BG70" s="2">
        <v>3328</v>
      </c>
      <c r="BH70" s="2">
        <v>3382</v>
      </c>
      <c r="BI70" s="2">
        <v>3629</v>
      </c>
      <c r="BJ70" s="2">
        <v>3753</v>
      </c>
      <c r="BK70" s="2">
        <v>3759</v>
      </c>
      <c r="BL70" s="2">
        <v>3737</v>
      </c>
      <c r="BM70" s="2">
        <v>3811</v>
      </c>
      <c r="BN70" s="2">
        <v>3945</v>
      </c>
      <c r="BO70" s="175">
        <v>3950</v>
      </c>
    </row>
    <row r="71" spans="1:67" ht="14.4" x14ac:dyDescent="0.3">
      <c r="A71" s="16"/>
      <c r="B71" s="24"/>
      <c r="C71" s="55" t="s">
        <v>1</v>
      </c>
      <c r="D71" s="64">
        <f>'4 Utsläpp data'!D71*1000/'6 Intensiteter data'!AJ71</f>
        <v>61.534124045947571</v>
      </c>
      <c r="E71" s="64">
        <f>'4 Utsläpp data'!E71*1000/'6 Intensiteter data'!AK71</f>
        <v>61.703665865829286</v>
      </c>
      <c r="F71" s="64">
        <f>'4 Utsläpp data'!F71*1000/'6 Intensiteter data'!AL71</f>
        <v>58.863912421521803</v>
      </c>
      <c r="G71" s="64">
        <f>'4 Utsläpp data'!G71*1000/'6 Intensiteter data'!AM71</f>
        <v>46.619043068940258</v>
      </c>
      <c r="H71" s="64">
        <f>'4 Utsläpp data'!H71*1000/'6 Intensiteter data'!AN71</f>
        <v>41.656580038616141</v>
      </c>
      <c r="I71" s="64">
        <f>'4 Utsläpp data'!I71*1000/'6 Intensiteter data'!AO71</f>
        <v>41.244972227364997</v>
      </c>
      <c r="J71" s="64">
        <f>'4 Utsläpp data'!J71*1000/'6 Intensiteter data'!AP71</f>
        <v>40.796365387917668</v>
      </c>
      <c r="K71" s="64">
        <f>'4 Utsläpp data'!K71*1000/'6 Intensiteter data'!AQ71</f>
        <v>45.455437475594508</v>
      </c>
      <c r="L71" s="64">
        <f>'4 Utsläpp data'!L71*1000/'6 Intensiteter data'!AR71</f>
        <v>48.650749892634451</v>
      </c>
      <c r="M71" s="64">
        <f>'4 Utsläpp data'!M71*1000/'6 Intensiteter data'!AS71</f>
        <v>44.674415113065592</v>
      </c>
      <c r="N71" s="64">
        <f>'4 Utsläpp data'!N71*1000/'6 Intensiteter data'!AT71</f>
        <v>42.44210678251806</v>
      </c>
      <c r="O71" s="64">
        <f>'4 Utsläpp data'!O71*1000/'6 Intensiteter data'!AU71</f>
        <v>40.585382214075743</v>
      </c>
      <c r="P71" s="64">
        <f>'4 Utsläpp data'!P71*1000/'6 Intensiteter data'!AV71</f>
        <v>38.063539666205372</v>
      </c>
      <c r="Q71" s="64">
        <f>'4 Utsläpp data'!Q71*1000/'6 Intensiteter data'!AW71</f>
        <v>38.2701259496449</v>
      </c>
      <c r="R71" s="64">
        <f>'4 Utsläpp data'!R71*1000/'6 Intensiteter data'!AX71</f>
        <v>39.90619162409692</v>
      </c>
      <c r="S71" s="243">
        <f>'4 Utsläpp data'!S71*1000/'6 Intensiteter data'!AY71</f>
        <v>42.276586739223454</v>
      </c>
      <c r="T71" s="64">
        <f>'4 Utsläpp data'!D71*1000/('6 Intensiteter data'!AZ71*100)</f>
        <v>45.89640246785153</v>
      </c>
      <c r="U71" s="64">
        <f>'4 Utsläpp data'!E71*1000/('6 Intensiteter data'!BA71*100)</f>
        <v>42.476558154572132</v>
      </c>
      <c r="V71" s="64">
        <f>'4 Utsläpp data'!F71*1000/('6 Intensiteter data'!BB71*100)</f>
        <v>42.838693510173862</v>
      </c>
      <c r="W71" s="64">
        <f>'4 Utsläpp data'!G71*1000/('6 Intensiteter data'!BC71*100)</f>
        <v>36.825685873055292</v>
      </c>
      <c r="X71" s="64">
        <f>'4 Utsläpp data'!H71*1000/('6 Intensiteter data'!BD71*100)</f>
        <v>32.486568647349387</v>
      </c>
      <c r="Y71" s="64">
        <f>'4 Utsläpp data'!I71*1000/('6 Intensiteter data'!BE71*100)</f>
        <v>33.030333757894937</v>
      </c>
      <c r="Z71" s="64">
        <f>'4 Utsläpp data'!J71*1000/('6 Intensiteter data'!BF71*100)</f>
        <v>33.628958409279441</v>
      </c>
      <c r="AA71" s="64">
        <f>'4 Utsläpp data'!K71*1000/('6 Intensiteter data'!BG71*100)</f>
        <v>37.089174474147271</v>
      </c>
      <c r="AB71" s="64">
        <f>'4 Utsläpp data'!L71*1000/('6 Intensiteter data'!BH71*100)</f>
        <v>39.224985495896554</v>
      </c>
      <c r="AC71" s="64">
        <f>'4 Utsläpp data'!M71*1000/('6 Intensiteter data'!BI71*100)</f>
        <v>36.231504077472906</v>
      </c>
      <c r="AD71" s="64">
        <f>'4 Utsläpp data'!N71*1000/('6 Intensiteter data'!BJ71*100)</f>
        <v>35.017565213431354</v>
      </c>
      <c r="AE71" s="64">
        <f>'4 Utsläpp data'!O71*1000/('6 Intensiteter data'!BK71*100)</f>
        <v>33.949996971747389</v>
      </c>
      <c r="AF71" s="64">
        <f>'4 Utsläpp data'!P71*1000/('6 Intensiteter data'!BL71*100)</f>
        <v>25.845452628417004</v>
      </c>
      <c r="AG71" s="64">
        <f>'4 Utsläpp data'!Q71*1000/('6 Intensiteter data'!BM71*100)</f>
        <v>27.112610502446206</v>
      </c>
      <c r="AH71" s="64">
        <f>'4 Utsläpp data'!R71*1000/('6 Intensiteter data'!BN71*100)</f>
        <v>31.382215774477551</v>
      </c>
      <c r="AI71" s="243">
        <f>'4 Utsläpp data'!S71*1000/('6 Intensiteter data'!BO71*100)</f>
        <v>32.649639203278831</v>
      </c>
      <c r="AJ71" s="2">
        <v>178934</v>
      </c>
      <c r="AK71" s="2">
        <v>159226</v>
      </c>
      <c r="AL71" s="2">
        <v>169131</v>
      </c>
      <c r="AM71" s="2">
        <v>186423</v>
      </c>
      <c r="AN71" s="2">
        <v>181007</v>
      </c>
      <c r="AO71" s="2">
        <v>185553</v>
      </c>
      <c r="AP71" s="2">
        <v>188273</v>
      </c>
      <c r="AQ71" s="2">
        <v>183751</v>
      </c>
      <c r="AR71" s="2">
        <v>184794</v>
      </c>
      <c r="AS71" s="2">
        <v>189858</v>
      </c>
      <c r="AT71" s="2">
        <v>198181</v>
      </c>
      <c r="AU71" s="2">
        <v>203857</v>
      </c>
      <c r="AV71" s="2">
        <v>158820</v>
      </c>
      <c r="AW71" s="2">
        <v>165849</v>
      </c>
      <c r="AX71" s="2">
        <v>188500</v>
      </c>
      <c r="AY71" s="38">
        <v>185426</v>
      </c>
      <c r="AZ71" s="2">
        <v>2399</v>
      </c>
      <c r="BA71" s="2">
        <v>2313</v>
      </c>
      <c r="BB71" s="2">
        <v>2324</v>
      </c>
      <c r="BC71" s="2">
        <v>2360</v>
      </c>
      <c r="BD71" s="2">
        <v>2321</v>
      </c>
      <c r="BE71" s="2">
        <v>2317</v>
      </c>
      <c r="BF71" s="2">
        <v>2284</v>
      </c>
      <c r="BG71" s="2">
        <v>2252</v>
      </c>
      <c r="BH71" s="2">
        <v>2292</v>
      </c>
      <c r="BI71" s="2">
        <v>2341</v>
      </c>
      <c r="BJ71" s="2">
        <v>2402</v>
      </c>
      <c r="BK71" s="2">
        <v>2437</v>
      </c>
      <c r="BL71" s="2">
        <v>2339</v>
      </c>
      <c r="BM71" s="2">
        <v>2341</v>
      </c>
      <c r="BN71" s="2">
        <v>2397</v>
      </c>
      <c r="BO71" s="175">
        <v>2401</v>
      </c>
    </row>
    <row r="72" spans="1:67" ht="14.4" x14ac:dyDescent="0.3">
      <c r="A72" s="16"/>
      <c r="B72" s="24"/>
      <c r="C72" s="55" t="s">
        <v>84</v>
      </c>
      <c r="D72" s="64">
        <f>'4 Utsläpp data'!D72*1000/'6 Intensiteter data'!AJ72</f>
        <v>2.7719073674563819</v>
      </c>
      <c r="E72" s="64">
        <f>'4 Utsläpp data'!E72*1000/'6 Intensiteter data'!AK72</f>
        <v>2.6523865767267316</v>
      </c>
      <c r="F72" s="64">
        <f>'4 Utsläpp data'!F72*1000/'6 Intensiteter data'!AL72</f>
        <v>2.6735729034806388</v>
      </c>
      <c r="G72" s="64">
        <f>'4 Utsläpp data'!G72*1000/'6 Intensiteter data'!AM72</f>
        <v>2.5696328872805134</v>
      </c>
      <c r="H72" s="64">
        <f>'4 Utsläpp data'!H72*1000/'6 Intensiteter data'!AN72</f>
        <v>2.3468484944696559</v>
      </c>
      <c r="I72" s="64">
        <f>'4 Utsläpp data'!I72*1000/'6 Intensiteter data'!AO72</f>
        <v>2.2245561504737839</v>
      </c>
      <c r="J72" s="64">
        <f>'4 Utsläpp data'!J72*1000/'6 Intensiteter data'!AP72</f>
        <v>2.0124129760826195</v>
      </c>
      <c r="K72" s="64">
        <f>'4 Utsläpp data'!K72*1000/'6 Intensiteter data'!AQ72</f>
        <v>1.8359045071245874</v>
      </c>
      <c r="L72" s="64">
        <f>'4 Utsläpp data'!L72*1000/'6 Intensiteter data'!AR72</f>
        <v>1.7456803237247751</v>
      </c>
      <c r="M72" s="64">
        <f>'4 Utsläpp data'!M72*1000/'6 Intensiteter data'!AS72</f>
        <v>1.6950794419229473</v>
      </c>
      <c r="N72" s="64">
        <f>'4 Utsläpp data'!N72*1000/'6 Intensiteter data'!AT72</f>
        <v>1.6164534353335613</v>
      </c>
      <c r="O72" s="64">
        <f>'4 Utsläpp data'!O72*1000/'6 Intensiteter data'!AU72</f>
        <v>1.5630968892969879</v>
      </c>
      <c r="P72" s="64">
        <f>'4 Utsläpp data'!P72*1000/'6 Intensiteter data'!AV72</f>
        <v>1.4530026815455868</v>
      </c>
      <c r="Q72" s="64">
        <f>'4 Utsläpp data'!Q72*1000/'6 Intensiteter data'!AW72</f>
        <v>1.3439731099396008</v>
      </c>
      <c r="R72" s="64">
        <f>'4 Utsläpp data'!R72*1000/'6 Intensiteter data'!AX72</f>
        <v>1.2258561976861033</v>
      </c>
      <c r="S72" s="243">
        <f>'4 Utsläpp data'!S72*1000/'6 Intensiteter data'!AY72</f>
        <v>1.186709336043086</v>
      </c>
      <c r="T72" s="64">
        <f>'4 Utsläpp data'!D72*1000/('6 Intensiteter data'!AZ72*100)</f>
        <v>2.3863463265370015</v>
      </c>
      <c r="U72" s="64">
        <f>'4 Utsläpp data'!E72*1000/('6 Intensiteter data'!BA72*100)</f>
        <v>2.2600670873650168</v>
      </c>
      <c r="V72" s="64">
        <f>'4 Utsläpp data'!F72*1000/('6 Intensiteter data'!BB72*100)</f>
        <v>2.318634448521395</v>
      </c>
      <c r="W72" s="64">
        <f>'4 Utsläpp data'!G72*1000/('6 Intensiteter data'!BC72*100)</f>
        <v>2.2517841836595545</v>
      </c>
      <c r="X72" s="64">
        <f>'4 Utsläpp data'!H72*1000/('6 Intensiteter data'!BD72*100)</f>
        <v>2.0410829947980802</v>
      </c>
      <c r="Y72" s="64">
        <f>'4 Utsläpp data'!I72*1000/('6 Intensiteter data'!BE72*100)</f>
        <v>1.9790941340746044</v>
      </c>
      <c r="Z72" s="64">
        <f>'4 Utsläpp data'!J72*1000/('6 Intensiteter data'!BF72*100)</f>
        <v>1.8211573351697814</v>
      </c>
      <c r="AA72" s="64">
        <f>'4 Utsläpp data'!K72*1000/('6 Intensiteter data'!BG72*100)</f>
        <v>1.706204451616437</v>
      </c>
      <c r="AB72" s="64">
        <f>'4 Utsläpp data'!L72*1000/('6 Intensiteter data'!BH72*100)</f>
        <v>1.6226026155469917</v>
      </c>
      <c r="AC72" s="64">
        <f>'4 Utsläpp data'!M72*1000/('6 Intensiteter data'!BI72*100)</f>
        <v>1.5684504647631778</v>
      </c>
      <c r="AD72" s="64">
        <f>'4 Utsläpp data'!N72*1000/('6 Intensiteter data'!BJ72*100)</f>
        <v>1.5066659390275212</v>
      </c>
      <c r="AE72" s="64">
        <f>'4 Utsläpp data'!O72*1000/('6 Intensiteter data'!BK72*100)</f>
        <v>1.5081176489811436</v>
      </c>
      <c r="AF72" s="64">
        <f>'4 Utsläpp data'!P72*1000/('6 Intensiteter data'!BL72*100)</f>
        <v>1.4261602188120468</v>
      </c>
      <c r="AG72" s="64">
        <f>'4 Utsläpp data'!Q72*1000/('6 Intensiteter data'!BM72*100)</f>
        <v>1.3774718797755374</v>
      </c>
      <c r="AH72" s="64">
        <f>'4 Utsläpp data'!R72*1000/('6 Intensiteter data'!BN72*100)</f>
        <v>1.1909401649126186</v>
      </c>
      <c r="AI72" s="243">
        <f>'4 Utsläpp data'!S72*1000/('6 Intensiteter data'!BO72*100)</f>
        <v>1.1632982361412074</v>
      </c>
      <c r="AJ72" s="293">
        <v>1557892</v>
      </c>
      <c r="AK72" s="293">
        <v>1543302</v>
      </c>
      <c r="AL72" s="293">
        <v>1603617</v>
      </c>
      <c r="AM72" s="293">
        <v>1674708</v>
      </c>
      <c r="AN72" s="293">
        <v>1686807</v>
      </c>
      <c r="AO72" s="293">
        <v>1758409</v>
      </c>
      <c r="AP72" s="293">
        <v>1835263</v>
      </c>
      <c r="AQ72" s="293">
        <v>1926550</v>
      </c>
      <c r="AR72" s="293">
        <v>1981964</v>
      </c>
      <c r="AS72" s="293">
        <v>2018441</v>
      </c>
      <c r="AT72" s="293">
        <v>2069500</v>
      </c>
      <c r="AU72" s="293">
        <v>2157642</v>
      </c>
      <c r="AV72" s="293">
        <v>2151211</v>
      </c>
      <c r="AW72" s="293">
        <v>2280766</v>
      </c>
      <c r="AX72" s="293">
        <v>2279859</v>
      </c>
      <c r="AY72" s="293">
        <v>2336773</v>
      </c>
      <c r="AZ72" s="37">
        <v>18096</v>
      </c>
      <c r="BA72" s="2">
        <v>18112</v>
      </c>
      <c r="BB72" s="2">
        <v>18491</v>
      </c>
      <c r="BC72" s="2">
        <v>19111</v>
      </c>
      <c r="BD72" s="2">
        <v>19395</v>
      </c>
      <c r="BE72" s="2">
        <v>19765</v>
      </c>
      <c r="BF72" s="2">
        <v>20280</v>
      </c>
      <c r="BG72" s="2">
        <v>20730</v>
      </c>
      <c r="BH72" s="2">
        <v>21323</v>
      </c>
      <c r="BI72" s="2">
        <v>21814</v>
      </c>
      <c r="BJ72" s="2">
        <v>22203</v>
      </c>
      <c r="BK72" s="2">
        <v>22363</v>
      </c>
      <c r="BL72" s="2">
        <v>21917</v>
      </c>
      <c r="BM72" s="2">
        <v>22253</v>
      </c>
      <c r="BN72" s="2">
        <v>23467</v>
      </c>
      <c r="BO72" s="175">
        <v>23838</v>
      </c>
    </row>
    <row r="73" spans="1:67" ht="14.4" x14ac:dyDescent="0.3">
      <c r="A73" s="16"/>
      <c r="B73" s="24"/>
      <c r="C73" s="55" t="s">
        <v>73</v>
      </c>
      <c r="D73" s="64">
        <f>'4 Utsläpp data'!D73*1000/'6 Intensiteter data'!AJ73</f>
        <v>0.64433607161445661</v>
      </c>
      <c r="E73" s="64">
        <f>'4 Utsläpp data'!E73*1000/'6 Intensiteter data'!AK73</f>
        <v>0.60173803351110722</v>
      </c>
      <c r="F73" s="64">
        <f>'4 Utsläpp data'!F73*1000/'6 Intensiteter data'!AL73</f>
        <v>0.61453214581807913</v>
      </c>
      <c r="G73" s="64">
        <f>'4 Utsläpp data'!G73*1000/'6 Intensiteter data'!AM73</f>
        <v>0.5485036747579678</v>
      </c>
      <c r="H73" s="64">
        <f>'4 Utsläpp data'!H73*1000/'6 Intensiteter data'!AN73</f>
        <v>0.55671517529563019</v>
      </c>
      <c r="I73" s="64">
        <f>'4 Utsläpp data'!I73*1000/'6 Intensiteter data'!AO73</f>
        <v>0.48539031443521058</v>
      </c>
      <c r="J73" s="64">
        <f>'4 Utsläpp data'!J73*1000/'6 Intensiteter data'!AP73</f>
        <v>0.45317942669547789</v>
      </c>
      <c r="K73" s="64">
        <f>'4 Utsläpp data'!K73*1000/'6 Intensiteter data'!AQ73</f>
        <v>0.43825168149544658</v>
      </c>
      <c r="L73" s="64">
        <f>'4 Utsläpp data'!L73*1000/'6 Intensiteter data'!AR73</f>
        <v>0.41916561942473918</v>
      </c>
      <c r="M73" s="64">
        <f>'4 Utsläpp data'!M73*1000/'6 Intensiteter data'!AS73</f>
        <v>0.39634821875085402</v>
      </c>
      <c r="N73" s="64">
        <f>'4 Utsläpp data'!N73*1000/'6 Intensiteter data'!AT73</f>
        <v>0.37809493795006044</v>
      </c>
      <c r="O73" s="64">
        <f>'4 Utsläpp data'!O73*1000/'6 Intensiteter data'!AU73</f>
        <v>0.40409552863850118</v>
      </c>
      <c r="P73" s="64">
        <f>'4 Utsläpp data'!P73*1000/'6 Intensiteter data'!AV73</f>
        <v>0.4017367994027109</v>
      </c>
      <c r="Q73" s="64">
        <f>'4 Utsläpp data'!Q73*1000/'6 Intensiteter data'!AW73</f>
        <v>0.37995881592535813</v>
      </c>
      <c r="R73" s="64">
        <f>'4 Utsläpp data'!R73*1000/'6 Intensiteter data'!AX73</f>
        <v>0.33302538815641808</v>
      </c>
      <c r="S73" s="243">
        <f>'4 Utsläpp data'!S73*1000/'6 Intensiteter data'!AY73</f>
        <v>0.32139495931046386</v>
      </c>
      <c r="T73" s="64">
        <f>'4 Utsläpp data'!D73*1000/('6 Intensiteter data'!AZ73*100)</f>
        <v>0.42690946596779095</v>
      </c>
      <c r="U73" s="64">
        <f>'4 Utsläpp data'!E73*1000/('6 Intensiteter data'!BA73*100)</f>
        <v>0.4108518686364625</v>
      </c>
      <c r="V73" s="64">
        <f>'4 Utsläpp data'!F73*1000/('6 Intensiteter data'!BB73*100)</f>
        <v>0.42417724837645959</v>
      </c>
      <c r="W73" s="64">
        <f>'4 Utsläpp data'!G73*1000/('6 Intensiteter data'!BC73*100)</f>
        <v>0.37519357919779389</v>
      </c>
      <c r="X73" s="64">
        <f>'4 Utsläpp data'!H73*1000/('6 Intensiteter data'!BD73*100)</f>
        <v>0.38020612272733229</v>
      </c>
      <c r="Y73" s="64">
        <f>'4 Utsläpp data'!I73*1000/('6 Intensiteter data'!BE73*100)</f>
        <v>0.32858242672252602</v>
      </c>
      <c r="Z73" s="64">
        <f>'4 Utsläpp data'!J73*1000/('6 Intensiteter data'!BF73*100)</f>
        <v>0.30378616429023647</v>
      </c>
      <c r="AA73" s="64">
        <f>'4 Utsläpp data'!K73*1000/('6 Intensiteter data'!BG73*100)</f>
        <v>0.29137617738973792</v>
      </c>
      <c r="AB73" s="64">
        <f>'4 Utsläpp data'!L73*1000/('6 Intensiteter data'!BH73*100)</f>
        <v>0.27584079710417447</v>
      </c>
      <c r="AC73" s="64">
        <f>'4 Utsläpp data'!M73*1000/('6 Intensiteter data'!BI73*100)</f>
        <v>0.25898879766130711</v>
      </c>
      <c r="AD73" s="64">
        <f>'4 Utsläpp data'!N73*1000/('6 Intensiteter data'!BJ73*100)</f>
        <v>0.24636266544289892</v>
      </c>
      <c r="AE73" s="64">
        <f>'4 Utsläpp data'!O73*1000/('6 Intensiteter data'!BK73*100)</f>
        <v>0.26183307513378584</v>
      </c>
      <c r="AF73" s="64">
        <f>'4 Utsläpp data'!P73*1000/('6 Intensiteter data'!BL73*100)</f>
        <v>0.25061776843499645</v>
      </c>
      <c r="AG73" s="64">
        <f>'4 Utsläpp data'!Q73*1000/('6 Intensiteter data'!BM73*100)</f>
        <v>0.24090751442784866</v>
      </c>
      <c r="AH73" s="64">
        <f>'4 Utsläpp data'!R73*1000/('6 Intensiteter data'!BN73*100)</f>
        <v>0.21030899251105475</v>
      </c>
      <c r="AI73" s="243">
        <f>'4 Utsläpp data'!S73*1000/('6 Intensiteter data'!BO73*100)</f>
        <v>0.2040889328883469</v>
      </c>
      <c r="AJ73" s="2">
        <v>895711</v>
      </c>
      <c r="AK73" s="2">
        <v>904609</v>
      </c>
      <c r="AL73" s="2">
        <v>910156</v>
      </c>
      <c r="AM73" s="2">
        <v>905794</v>
      </c>
      <c r="AN73" s="2">
        <v>910981</v>
      </c>
      <c r="AO73" s="2">
        <v>912860</v>
      </c>
      <c r="AP73" s="2">
        <v>915556</v>
      </c>
      <c r="AQ73" s="2">
        <v>928544</v>
      </c>
      <c r="AR73" s="2">
        <v>945385</v>
      </c>
      <c r="AS73" s="2">
        <v>955391</v>
      </c>
      <c r="AT73" s="2">
        <v>961746</v>
      </c>
      <c r="AU73" s="2">
        <v>962981</v>
      </c>
      <c r="AV73" s="2">
        <v>925086</v>
      </c>
      <c r="AW73" s="2">
        <v>951244</v>
      </c>
      <c r="AX73" s="2">
        <v>960401</v>
      </c>
      <c r="AY73" s="2">
        <v>976899</v>
      </c>
      <c r="AZ73" s="37">
        <v>13519</v>
      </c>
      <c r="BA73" s="2">
        <v>13249</v>
      </c>
      <c r="BB73" s="2">
        <v>13186</v>
      </c>
      <c r="BC73" s="2">
        <v>13242</v>
      </c>
      <c r="BD73" s="2">
        <v>13339</v>
      </c>
      <c r="BE73" s="2">
        <v>13485</v>
      </c>
      <c r="BF73" s="2">
        <v>13658</v>
      </c>
      <c r="BG73" s="2">
        <v>13966</v>
      </c>
      <c r="BH73" s="2">
        <v>14366</v>
      </c>
      <c r="BI73" s="2">
        <v>14621</v>
      </c>
      <c r="BJ73" s="2">
        <v>14760</v>
      </c>
      <c r="BK73" s="2">
        <v>14862</v>
      </c>
      <c r="BL73" s="2">
        <v>14829</v>
      </c>
      <c r="BM73" s="2">
        <v>15003</v>
      </c>
      <c r="BN73" s="2">
        <v>15208</v>
      </c>
      <c r="BO73" s="175">
        <v>15384</v>
      </c>
    </row>
    <row r="74" spans="1:67" ht="14.4" x14ac:dyDescent="0.3">
      <c r="A74" s="16"/>
      <c r="B74" s="24"/>
      <c r="C74" s="153" t="s">
        <v>235</v>
      </c>
      <c r="D74" s="64">
        <f>'4 Utsläpp data'!D74*1000/'6 Intensiteter data'!AJ74</f>
        <v>205.50056498005929</v>
      </c>
      <c r="E74" s="64">
        <f>'4 Utsläpp data'!E74*1000/'6 Intensiteter data'!AK74</f>
        <v>208.46191366766814</v>
      </c>
      <c r="F74" s="64">
        <f>'4 Utsläpp data'!F74*1000/'6 Intensiteter data'!AL74</f>
        <v>204.52571338728001</v>
      </c>
      <c r="G74" s="64">
        <f>'4 Utsläpp data'!G74*1000/'6 Intensiteter data'!AM74</f>
        <v>188.60695394060264</v>
      </c>
      <c r="H74" s="64">
        <f>'4 Utsläpp data'!H74*1000/'6 Intensiteter data'!AN74</f>
        <v>180.38640476908904</v>
      </c>
      <c r="I74" s="64">
        <f>'4 Utsläpp data'!I74*1000/'6 Intensiteter data'!AO74</f>
        <v>179.80981046527737</v>
      </c>
      <c r="J74" s="64">
        <f>'4 Utsläpp data'!J74*1000/'6 Intensiteter data'!AP74</f>
        <v>174.59745183144747</v>
      </c>
      <c r="K74" s="64">
        <f>'4 Utsläpp data'!K74*1000/'6 Intensiteter data'!AQ74</f>
        <v>175.69695837494749</v>
      </c>
      <c r="L74" s="64">
        <f>'4 Utsläpp data'!L74*1000/'6 Intensiteter data'!AR74</f>
        <v>171.03851046972687</v>
      </c>
      <c r="M74" s="64">
        <f>'4 Utsläpp data'!M74*1000/'6 Intensiteter data'!AS74</f>
        <v>164.78652595782569</v>
      </c>
      <c r="N74" s="64">
        <f>'4 Utsläpp data'!N74*1000/'6 Intensiteter data'!AT74</f>
        <v>156.52026809099442</v>
      </c>
      <c r="O74" s="64">
        <f>'4 Utsläpp data'!O74*1000/'6 Intensiteter data'!AU74</f>
        <v>152.83057196953013</v>
      </c>
      <c r="P74" s="64">
        <f>'4 Utsläpp data'!P74*1000/'6 Intensiteter data'!AV74</f>
        <v>149.49408425649662</v>
      </c>
      <c r="Q74" s="64">
        <f>'4 Utsläpp data'!Q74*1000/'6 Intensiteter data'!AW74</f>
        <v>145.8681473916732</v>
      </c>
      <c r="R74" s="64">
        <f>'4 Utsläpp data'!R74*1000/'6 Intensiteter data'!AX74</f>
        <v>123.66237718510148</v>
      </c>
      <c r="S74" s="243">
        <f>'4 Utsläpp data'!S74*1000/'6 Intensiteter data'!AY74</f>
        <v>119.1416161598837</v>
      </c>
      <c r="T74" s="64">
        <f>'4 Utsläpp data'!D74*1000/('6 Intensiteter data'!AZ74*100)</f>
        <v>113.98859463737664</v>
      </c>
      <c r="U74" s="64">
        <f>'4 Utsläpp data'!E74*1000/('6 Intensiteter data'!BA74*100)</f>
        <v>112.26121796372946</v>
      </c>
      <c r="V74" s="64">
        <f>'4 Utsläpp data'!F74*1000/('6 Intensiteter data'!BB74*100)</f>
        <v>110.27566949695711</v>
      </c>
      <c r="W74" s="64">
        <f>'4 Utsläpp data'!G74*1000/('6 Intensiteter data'!BC74*100)</f>
        <v>104.23550001689935</v>
      </c>
      <c r="X74" s="64">
        <f>'4 Utsläpp data'!H74*1000/('6 Intensiteter data'!BD74*100)</f>
        <v>97.01113711523908</v>
      </c>
      <c r="Y74" s="64">
        <f>'4 Utsläpp data'!I74*1000/('6 Intensiteter data'!BE74*100)</f>
        <v>92.431005568978421</v>
      </c>
      <c r="Z74" s="64">
        <f>'4 Utsläpp data'!J74*1000/('6 Intensiteter data'!BF74*100)</f>
        <v>89.281631402370493</v>
      </c>
      <c r="AA74" s="64">
        <f>'4 Utsläpp data'!K74*1000/('6 Intensiteter data'!BG74*100)</f>
        <v>88.285381037784447</v>
      </c>
      <c r="AB74" s="64">
        <f>'4 Utsläpp data'!L74*1000/('6 Intensiteter data'!BH74*100)</f>
        <v>85.251960635534104</v>
      </c>
      <c r="AC74" s="64">
        <f>'4 Utsläpp data'!M74*1000/('6 Intensiteter data'!BI74*100)</f>
        <v>81.380265368029015</v>
      </c>
      <c r="AD74" s="64">
        <f>'4 Utsläpp data'!N74*1000/('6 Intensiteter data'!BJ74*100)</f>
        <v>76.614832905245393</v>
      </c>
      <c r="AE74" s="64">
        <f>'4 Utsläpp data'!O74*1000/('6 Intensiteter data'!BK74*100)</f>
        <v>74.750819805446611</v>
      </c>
      <c r="AF74" s="64">
        <f>'4 Utsläpp data'!P74*1000/('6 Intensiteter data'!BL74*100)</f>
        <v>70.696765964112558</v>
      </c>
      <c r="AG74" s="64">
        <f>'4 Utsläpp data'!Q74*1000/('6 Intensiteter data'!BM74*100)</f>
        <v>71.265232657476616</v>
      </c>
      <c r="AH74" s="64">
        <f>'4 Utsläpp data'!R74*1000/('6 Intensiteter data'!BN74*100)</f>
        <v>60.971770752756505</v>
      </c>
      <c r="AI74" s="243">
        <f>'4 Utsläpp data'!S74*1000/('6 Intensiteter data'!BO74*100)</f>
        <v>59.148645070144553</v>
      </c>
      <c r="AJ74" s="2">
        <v>55025</v>
      </c>
      <c r="AK74" s="2">
        <v>53906</v>
      </c>
      <c r="AL74" s="2">
        <v>53756</v>
      </c>
      <c r="AM74" s="2">
        <v>54437</v>
      </c>
      <c r="AN74" s="2">
        <v>54909</v>
      </c>
      <c r="AO74" s="2">
        <v>54849</v>
      </c>
      <c r="AP74" s="2">
        <v>56147</v>
      </c>
      <c r="AQ74" s="2">
        <v>56580</v>
      </c>
      <c r="AR74" s="2">
        <v>56772</v>
      </c>
      <c r="AS74" s="2">
        <v>58324</v>
      </c>
      <c r="AT74" s="2">
        <v>58347</v>
      </c>
      <c r="AU74" s="2">
        <v>58742</v>
      </c>
      <c r="AV74" s="2">
        <v>55803</v>
      </c>
      <c r="AW74" s="2">
        <v>57308</v>
      </c>
      <c r="AX74" s="2">
        <v>59807</v>
      </c>
      <c r="AY74" s="2">
        <v>60667</v>
      </c>
      <c r="AZ74" s="37">
        <v>992</v>
      </c>
      <c r="BA74" s="2">
        <v>1001</v>
      </c>
      <c r="BB74" s="2">
        <v>997</v>
      </c>
      <c r="BC74" s="2">
        <v>985</v>
      </c>
      <c r="BD74" s="2">
        <v>1021</v>
      </c>
      <c r="BE74" s="2">
        <v>1067</v>
      </c>
      <c r="BF74" s="2">
        <v>1098</v>
      </c>
      <c r="BG74" s="2">
        <v>1126</v>
      </c>
      <c r="BH74" s="2">
        <v>1139</v>
      </c>
      <c r="BI74" s="2">
        <v>1181</v>
      </c>
      <c r="BJ74" s="2">
        <v>1192</v>
      </c>
      <c r="BK74" s="2">
        <v>1201</v>
      </c>
      <c r="BL74" s="2">
        <v>1180</v>
      </c>
      <c r="BM74" s="2">
        <v>1173</v>
      </c>
      <c r="BN74" s="2">
        <v>1213</v>
      </c>
      <c r="BO74" s="175">
        <v>1222</v>
      </c>
    </row>
    <row r="75" spans="1:67" ht="14.4" x14ac:dyDescent="0.3">
      <c r="A75" s="16"/>
      <c r="B75" s="24"/>
      <c r="C75" s="190" t="s">
        <v>233</v>
      </c>
      <c r="D75" s="311">
        <f>'4 Utsläpp data'!D75*1000/'6 Intensiteter data'!AJ75</f>
        <v>16.097929457507391</v>
      </c>
      <c r="E75" s="311">
        <f>'4 Utsläpp data'!E75*1000/'6 Intensiteter data'!AK75</f>
        <v>15.458288993026969</v>
      </c>
      <c r="F75" s="311">
        <f>'4 Utsläpp data'!F75*1000/'6 Intensiteter data'!AL75</f>
        <v>16.064150932146138</v>
      </c>
      <c r="G75" s="311">
        <f>'4 Utsläpp data'!G75*1000/'6 Intensiteter data'!AM75</f>
        <v>14.362056828638577</v>
      </c>
      <c r="H75" s="311">
        <f>'4 Utsläpp data'!H75*1000/'6 Intensiteter data'!AN75</f>
        <v>13.610055617247498</v>
      </c>
      <c r="I75" s="311">
        <f>'4 Utsläpp data'!I75*1000/'6 Intensiteter data'!AO75</f>
        <v>13.095997705500293</v>
      </c>
      <c r="J75" s="311">
        <f>'4 Utsläpp data'!J75*1000/'6 Intensiteter data'!AP75</f>
        <v>12.456487825455827</v>
      </c>
      <c r="K75" s="311">
        <f>'4 Utsläpp data'!K75*1000/'6 Intensiteter data'!AQ75</f>
        <v>12.071348258626706</v>
      </c>
      <c r="L75" s="311">
        <f>'4 Utsläpp data'!L75*1000/'6 Intensiteter data'!AR75</f>
        <v>12.011253225518029</v>
      </c>
      <c r="M75" s="311">
        <f>'4 Utsläpp data'!M75*1000/'6 Intensiteter data'!AS75</f>
        <v>11.513719876090653</v>
      </c>
      <c r="N75" s="311">
        <f>'4 Utsläpp data'!N75*1000/'6 Intensiteter data'!AT75</f>
        <v>11.120481163770934</v>
      </c>
      <c r="O75" s="311">
        <f>'4 Utsläpp data'!O75*1000/'6 Intensiteter data'!AU75</f>
        <v>10.589088863054149</v>
      </c>
      <c r="P75" s="311">
        <f>'4 Utsläpp data'!P75*1000/'6 Intensiteter data'!AV75</f>
        <v>9.6932689087188173</v>
      </c>
      <c r="Q75" s="311">
        <f>'4 Utsläpp data'!Q75*1000/'6 Intensiteter data'!AW75</f>
        <v>9.5965765346536696</v>
      </c>
      <c r="R75" s="311">
        <f>'4 Utsläpp data'!R75*1000/'6 Intensiteter data'!AX75</f>
        <v>9.253773022760754</v>
      </c>
      <c r="S75" s="312">
        <f>'4 Utsläpp data'!S75*1000/'6 Intensiteter data'!AY75</f>
        <v>9.1156895516104495</v>
      </c>
      <c r="T75" s="311">
        <f>'4 Utsläpp data'!D75*1000/('6 Intensiteter data'!AZ75*100)</f>
        <v>14.619266682074674</v>
      </c>
      <c r="U75" s="311">
        <f>'4 Utsläpp data'!E75*1000/('6 Intensiteter data'!BA75*100)</f>
        <v>13.719753327743328</v>
      </c>
      <c r="V75" s="311">
        <f>'4 Utsläpp data'!F75*1000/('6 Intensiteter data'!BB75*100)</f>
        <v>14.977263253401469</v>
      </c>
      <c r="W75" s="311">
        <f>'4 Utsläpp data'!G75*1000/('6 Intensiteter data'!BC75*100)</f>
        <v>13.503392788319081</v>
      </c>
      <c r="X75" s="311">
        <f>'4 Utsläpp data'!H75*1000/('6 Intensiteter data'!BD75*100)</f>
        <v>12.645469560813051</v>
      </c>
      <c r="Y75" s="311">
        <f>'4 Utsläpp data'!I75*1000/('6 Intensiteter data'!BE75*100)</f>
        <v>12.182067955153459</v>
      </c>
      <c r="Z75" s="311">
        <f>'4 Utsläpp data'!J75*1000/('6 Intensiteter data'!BF75*100)</f>
        <v>11.682261101772244</v>
      </c>
      <c r="AA75" s="311">
        <f>'4 Utsläpp data'!K75*1000/('6 Intensiteter data'!BG75*100)</f>
        <v>11.642442566322067</v>
      </c>
      <c r="AB75" s="311">
        <f>'4 Utsläpp data'!L75*1000/('6 Intensiteter data'!BH75*100)</f>
        <v>11.59974026853434</v>
      </c>
      <c r="AC75" s="311">
        <f>'4 Utsläpp data'!M75*1000/('6 Intensiteter data'!BI75*100)</f>
        <v>11.051385290654668</v>
      </c>
      <c r="AD75" s="311">
        <f>'4 Utsläpp data'!N75*1000/('6 Intensiteter data'!BJ75*100)</f>
        <v>10.682337079261481</v>
      </c>
      <c r="AE75" s="311">
        <f>'4 Utsläpp data'!O75*1000/('6 Intensiteter data'!BK75*100)</f>
        <v>10.370597863110358</v>
      </c>
      <c r="AF75" s="311">
        <f>'4 Utsläpp data'!P75*1000/('6 Intensiteter data'!BL75*100)</f>
        <v>9.4301922323084337</v>
      </c>
      <c r="AG75" s="311">
        <f>'4 Utsläpp data'!Q75*1000/('6 Intensiteter data'!BM75*100)</f>
        <v>9.7012617789765745</v>
      </c>
      <c r="AH75" s="311">
        <f>'4 Utsläpp data'!R75*1000/('6 Intensiteter data'!BN75*100)</f>
        <v>9.1525694659417685</v>
      </c>
      <c r="AI75" s="312">
        <f>'4 Utsläpp data'!S75*1000/('6 Intensiteter data'!BO75*100)</f>
        <v>8.8891198049194244</v>
      </c>
      <c r="AJ75" s="40">
        <v>4187551</v>
      </c>
      <c r="AK75" s="40">
        <v>4009345</v>
      </c>
      <c r="AL75" s="40">
        <v>4239913</v>
      </c>
      <c r="AM75" s="40">
        <v>4374059</v>
      </c>
      <c r="AN75" s="40">
        <v>4355933</v>
      </c>
      <c r="AO75" s="40">
        <v>4405489</v>
      </c>
      <c r="AP75" s="40">
        <v>4506629</v>
      </c>
      <c r="AQ75" s="40">
        <v>4704391</v>
      </c>
      <c r="AR75" s="40">
        <v>4804650</v>
      </c>
      <c r="AS75" s="40">
        <v>4895113</v>
      </c>
      <c r="AT75" s="40">
        <v>4981769</v>
      </c>
      <c r="AU75" s="40">
        <v>5111705</v>
      </c>
      <c r="AV75" s="44">
        <v>5012855</v>
      </c>
      <c r="AW75" s="40">
        <v>5274820</v>
      </c>
      <c r="AX75" s="40">
        <v>5341042</v>
      </c>
      <c r="AY75" s="40">
        <v>5330143</v>
      </c>
      <c r="AZ75" s="39">
        <v>46111</v>
      </c>
      <c r="BA75" s="40">
        <v>45174</v>
      </c>
      <c r="BB75" s="40">
        <v>45476</v>
      </c>
      <c r="BC75" s="40">
        <v>46522</v>
      </c>
      <c r="BD75" s="40">
        <v>46882</v>
      </c>
      <c r="BE75" s="40">
        <v>47360</v>
      </c>
      <c r="BF75" s="40">
        <v>48053</v>
      </c>
      <c r="BG75" s="40">
        <v>48777</v>
      </c>
      <c r="BH75" s="40">
        <v>49751</v>
      </c>
      <c r="BI75" s="40">
        <v>50999</v>
      </c>
      <c r="BJ75" s="40">
        <v>51861</v>
      </c>
      <c r="BK75" s="40">
        <v>52194</v>
      </c>
      <c r="BL75" s="40">
        <v>51527</v>
      </c>
      <c r="BM75" s="40">
        <v>52179</v>
      </c>
      <c r="BN75" s="40">
        <v>54001</v>
      </c>
      <c r="BO75" s="273">
        <v>54660</v>
      </c>
    </row>
    <row r="76" spans="1:67" ht="14.4" x14ac:dyDescent="0.3">
      <c r="A76" s="16"/>
      <c r="B76" s="24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270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270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</row>
    <row r="77" spans="1:67" ht="14.4" x14ac:dyDescent="0.3">
      <c r="A77" s="16"/>
      <c r="B77" s="24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64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</row>
    <row r="78" spans="1:67" ht="14.4" x14ac:dyDescent="0.3">
      <c r="A78" s="16"/>
      <c r="B78" s="24"/>
      <c r="C78" s="24" t="s">
        <v>261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</row>
    <row r="79" spans="1:67" ht="14.4" x14ac:dyDescent="0.3">
      <c r="A79" s="3"/>
      <c r="B79" s="20"/>
      <c r="C79" s="20" t="s">
        <v>260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</row>
    <row r="80" spans="1:67" ht="16.2" x14ac:dyDescent="0.3">
      <c r="A80" s="3"/>
      <c r="B80" s="20"/>
      <c r="C80" s="224" t="s">
        <v>262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</row>
    <row r="81" spans="1:65" ht="14.4" x14ac:dyDescent="0.3">
      <c r="A81" s="16"/>
      <c r="B81" s="24"/>
      <c r="C81" s="24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</row>
    <row r="82" spans="1:65" ht="14.4" x14ac:dyDescent="0.3">
      <c r="A82" s="16"/>
      <c r="B82" s="24"/>
      <c r="C82" s="24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</row>
    <row r="83" spans="1:65" ht="14.4" x14ac:dyDescent="0.3">
      <c r="A83" s="16"/>
      <c r="B83" s="174" t="s">
        <v>157</v>
      </c>
      <c r="C83" s="22" t="s">
        <v>305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  <c r="AT83" s="199"/>
      <c r="AU83" s="199"/>
      <c r="AV83" s="199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</row>
    <row r="84" spans="1:65" ht="14.4" x14ac:dyDescent="0.3">
      <c r="A84" s="16"/>
      <c r="B84" s="15"/>
      <c r="C84" s="19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</row>
    <row r="85" spans="1:65" ht="14.4" x14ac:dyDescent="0.3">
      <c r="A85" s="16"/>
      <c r="B85" s="174" t="s">
        <v>158</v>
      </c>
      <c r="C85" s="21" t="s">
        <v>165</v>
      </c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</row>
    <row r="86" spans="1:65" ht="14.4" x14ac:dyDescent="0.3">
      <c r="A86" s="16"/>
      <c r="B86" s="15"/>
      <c r="C86" s="19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</row>
    <row r="87" spans="1:65" ht="14.4" x14ac:dyDescent="0.3">
      <c r="A87" s="16"/>
      <c r="B87" s="174" t="s">
        <v>159</v>
      </c>
      <c r="C87" s="21" t="s">
        <v>303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</row>
    <row r="88" spans="1:65" ht="14.4" x14ac:dyDescent="0.3">
      <c r="A88" s="16"/>
      <c r="B88" s="21"/>
      <c r="C88" s="21" t="s">
        <v>306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</row>
    <row r="89" spans="1:65" ht="14.4" x14ac:dyDescent="0.3">
      <c r="A89" s="16"/>
      <c r="B89" s="21"/>
      <c r="C89" s="21" t="s">
        <v>304</v>
      </c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</row>
    <row r="90" spans="1:65" ht="14.4" x14ac:dyDescent="0.3">
      <c r="A90" s="16"/>
      <c r="B90" s="31"/>
      <c r="C90" s="31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</row>
    <row r="91" spans="1:65" ht="14.4" x14ac:dyDescent="0.3">
      <c r="A91" s="16"/>
      <c r="B91" s="31"/>
      <c r="C91" s="31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</row>
    <row r="92" spans="1:65" ht="14.4" x14ac:dyDescent="0.3">
      <c r="A92" s="16"/>
      <c r="B92" s="31"/>
      <c r="C92" s="31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</row>
    <row r="93" spans="1:65" ht="14.4" x14ac:dyDescent="0.3">
      <c r="A93" s="16"/>
      <c r="B93" s="31"/>
      <c r="C93" s="31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</row>
    <row r="94" spans="1:65" ht="14.4" x14ac:dyDescent="0.3">
      <c r="A94" s="16"/>
      <c r="B94" s="24"/>
      <c r="C94" s="24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</row>
  </sheetData>
  <mergeCells count="6">
    <mergeCell ref="D64:M64"/>
    <mergeCell ref="T64:AD64"/>
    <mergeCell ref="D4:M4"/>
    <mergeCell ref="T4:AD4"/>
    <mergeCell ref="D63:M63"/>
    <mergeCell ref="T63:AD63"/>
  </mergeCells>
  <phoneticPr fontId="41" type="noConversion"/>
  <hyperlinks>
    <hyperlink ref="B1" location="'Innehåll-Content'!A1" display="Tillbaka till innehåll - Back to content" xr:uid="{00000000-0004-0000-0C00-000000000000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O93"/>
  <sheetViews>
    <sheetView zoomScale="85" zoomScaleNormal="85" workbookViewId="0">
      <pane xSplit="3" ySplit="5" topLeftCell="D6" activePane="bottomRight" state="frozen"/>
      <selection activeCell="C74" sqref="C74"/>
      <selection pane="topRight" activeCell="C74" sqref="C74"/>
      <selection pane="bottomLeft" activeCell="C74" sqref="C74"/>
      <selection pane="bottomRight"/>
    </sheetView>
  </sheetViews>
  <sheetFormatPr defaultRowHeight="12.6" x14ac:dyDescent="0.25"/>
  <cols>
    <col min="1" max="1" width="4" customWidth="1"/>
    <col min="2" max="2" width="42.77734375" bestFit="1" customWidth="1"/>
    <col min="3" max="3" width="72.21875" customWidth="1"/>
    <col min="4" max="4" width="8.5546875" customWidth="1"/>
    <col min="5" max="5" width="7.21875" customWidth="1"/>
    <col min="6" max="12" width="8.5546875" customWidth="1"/>
    <col min="13" max="19" width="8.21875" customWidth="1"/>
    <col min="20" max="28" width="8.5546875" customWidth="1"/>
    <col min="29" max="35" width="8.21875" customWidth="1"/>
    <col min="36" max="37" width="11" customWidth="1"/>
    <col min="38" max="41" width="9.77734375" bestFit="1" customWidth="1"/>
    <col min="42" max="43" width="9.77734375" customWidth="1"/>
    <col min="44" max="46" width="9.77734375" bestFit="1" customWidth="1"/>
    <col min="47" max="51" width="9.77734375" customWidth="1"/>
    <col min="52" max="52" width="11" customWidth="1"/>
    <col min="53" max="54" width="9.77734375" bestFit="1" customWidth="1"/>
    <col min="55" max="55" width="9.77734375" customWidth="1"/>
    <col min="56" max="56" width="9.77734375" bestFit="1" customWidth="1"/>
    <col min="57" max="58" width="9.77734375" customWidth="1"/>
    <col min="59" max="62" width="9.77734375" bestFit="1" customWidth="1"/>
    <col min="63" max="64" width="9.77734375" customWidth="1"/>
  </cols>
  <sheetData>
    <row r="1" spans="1:67" ht="15.6" x14ac:dyDescent="0.3">
      <c r="B1" s="124" t="s">
        <v>193</v>
      </c>
      <c r="C1" s="124"/>
      <c r="D1" s="124"/>
      <c r="O1" s="124"/>
      <c r="P1" s="124"/>
      <c r="Q1" s="124"/>
      <c r="R1" s="124"/>
      <c r="S1" s="124"/>
      <c r="T1" s="124"/>
      <c r="AG1" s="124"/>
      <c r="AH1" s="124"/>
      <c r="AI1" s="124"/>
      <c r="AJ1" s="124"/>
      <c r="AT1" s="124"/>
      <c r="AU1" s="124"/>
      <c r="AV1" s="124"/>
      <c r="AW1" s="124"/>
      <c r="AX1" s="124"/>
      <c r="AY1" s="124"/>
      <c r="AZ1" s="124"/>
    </row>
    <row r="2" spans="1:67" ht="21" x14ac:dyDescent="0.4">
      <c r="B2" s="125" t="s">
        <v>290</v>
      </c>
      <c r="AV2" s="207"/>
      <c r="AW2" s="207"/>
      <c r="AX2" s="207"/>
      <c r="AY2" s="27"/>
      <c r="BL2" s="207"/>
      <c r="BM2" s="207"/>
      <c r="BN2" s="207"/>
    </row>
    <row r="3" spans="1:67" ht="15" customHeight="1" x14ac:dyDescent="0.3">
      <c r="A3" s="15"/>
      <c r="B3" s="62"/>
      <c r="C3" s="62"/>
      <c r="D3" s="150" t="s">
        <v>259</v>
      </c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48"/>
      <c r="P3" s="148"/>
      <c r="Q3" s="148"/>
      <c r="R3" s="148"/>
      <c r="S3" s="149"/>
      <c r="T3" s="143" t="s">
        <v>181</v>
      </c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8"/>
      <c r="AF3" s="148"/>
      <c r="AG3" s="148"/>
      <c r="AH3" s="148"/>
      <c r="AI3" s="149"/>
      <c r="AJ3" s="143" t="s">
        <v>213</v>
      </c>
      <c r="AK3" s="143"/>
      <c r="AL3" s="143"/>
      <c r="AM3" s="143"/>
      <c r="AN3" s="143"/>
      <c r="AO3" s="143"/>
      <c r="AP3" s="143"/>
      <c r="AQ3" s="143"/>
      <c r="AR3" s="143"/>
      <c r="AS3" s="143"/>
      <c r="AT3" s="148"/>
      <c r="AU3" s="148"/>
      <c r="AV3" s="252"/>
      <c r="AX3" s="252"/>
      <c r="AY3" s="149"/>
      <c r="AZ3" s="156" t="s">
        <v>97</v>
      </c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252"/>
      <c r="BM3" s="27"/>
      <c r="BN3" s="170"/>
      <c r="BO3" s="141"/>
    </row>
    <row r="4" spans="1:67" ht="15" customHeight="1" x14ac:dyDescent="0.3">
      <c r="A4" s="16"/>
      <c r="B4" s="30"/>
      <c r="C4" s="63"/>
      <c r="D4" s="144" t="s">
        <v>270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166"/>
      <c r="P4" s="204"/>
      <c r="Q4" s="250"/>
      <c r="R4" s="301"/>
      <c r="S4" s="131"/>
      <c r="T4" s="146" t="s">
        <v>182</v>
      </c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65"/>
      <c r="AF4" s="203"/>
      <c r="AG4" s="250"/>
      <c r="AH4" s="301"/>
      <c r="AI4" s="131"/>
      <c r="AJ4" s="146" t="s">
        <v>271</v>
      </c>
      <c r="AK4" s="146"/>
      <c r="AL4" s="146"/>
      <c r="AM4" s="146"/>
      <c r="AN4" s="146"/>
      <c r="AO4" s="146"/>
      <c r="AP4" s="146"/>
      <c r="AQ4" s="146"/>
      <c r="AR4" s="146"/>
      <c r="AS4" s="146"/>
      <c r="AT4" s="165"/>
      <c r="AU4" s="191"/>
      <c r="AV4" s="203"/>
      <c r="AX4" s="248"/>
      <c r="AY4" s="134"/>
      <c r="AZ4" s="62" t="s">
        <v>219</v>
      </c>
      <c r="BA4" s="62"/>
      <c r="BB4" s="62"/>
      <c r="BC4" s="62"/>
      <c r="BD4" s="62"/>
      <c r="BE4" s="62"/>
      <c r="BF4" s="62"/>
      <c r="BG4" s="62"/>
      <c r="BH4" s="62"/>
      <c r="BI4" s="62"/>
      <c r="BJ4" s="166"/>
      <c r="BK4" s="192"/>
      <c r="BL4" s="248"/>
      <c r="BM4" s="207"/>
      <c r="BN4" s="207"/>
      <c r="BO4" s="171"/>
    </row>
    <row r="5" spans="1:67" ht="14.4" x14ac:dyDescent="0.3">
      <c r="A5" s="34"/>
      <c r="B5" s="58" t="s">
        <v>212</v>
      </c>
      <c r="C5" s="66" t="s">
        <v>153</v>
      </c>
      <c r="D5" s="36" t="s">
        <v>60</v>
      </c>
      <c r="E5" s="36" t="s">
        <v>61</v>
      </c>
      <c r="F5" s="36" t="s">
        <v>62</v>
      </c>
      <c r="G5" s="36" t="s">
        <v>63</v>
      </c>
      <c r="H5" s="36" t="s">
        <v>64</v>
      </c>
      <c r="I5" s="36" t="s">
        <v>65</v>
      </c>
      <c r="J5" s="36" t="s">
        <v>162</v>
      </c>
      <c r="K5" s="36" t="s">
        <v>220</v>
      </c>
      <c r="L5" s="36" t="s">
        <v>221</v>
      </c>
      <c r="M5" s="36" t="s">
        <v>241</v>
      </c>
      <c r="N5" s="36" t="s">
        <v>242</v>
      </c>
      <c r="O5" s="36" t="s">
        <v>243</v>
      </c>
      <c r="P5" s="36" t="s">
        <v>245</v>
      </c>
      <c r="Q5" s="36" t="s">
        <v>250</v>
      </c>
      <c r="R5" s="36" t="s">
        <v>266</v>
      </c>
      <c r="S5" s="182" t="s">
        <v>268</v>
      </c>
      <c r="T5" s="36" t="s">
        <v>60</v>
      </c>
      <c r="U5" s="36" t="s">
        <v>61</v>
      </c>
      <c r="V5" s="36" t="s">
        <v>62</v>
      </c>
      <c r="W5" s="36" t="s">
        <v>63</v>
      </c>
      <c r="X5" s="36" t="s">
        <v>64</v>
      </c>
      <c r="Y5" s="36" t="s">
        <v>65</v>
      </c>
      <c r="Z5" s="36" t="s">
        <v>162</v>
      </c>
      <c r="AA5" s="36" t="s">
        <v>220</v>
      </c>
      <c r="AB5" s="36" t="s">
        <v>221</v>
      </c>
      <c r="AC5" s="36" t="s">
        <v>241</v>
      </c>
      <c r="AD5" s="36" t="s">
        <v>242</v>
      </c>
      <c r="AE5" s="36" t="s">
        <v>243</v>
      </c>
      <c r="AF5" s="36" t="s">
        <v>245</v>
      </c>
      <c r="AG5" s="36" t="s">
        <v>250</v>
      </c>
      <c r="AH5" s="183" t="s">
        <v>266</v>
      </c>
      <c r="AI5" s="184" t="s">
        <v>268</v>
      </c>
      <c r="AJ5" s="36" t="s">
        <v>60</v>
      </c>
      <c r="AK5" s="36" t="s">
        <v>61</v>
      </c>
      <c r="AL5" s="36" t="s">
        <v>62</v>
      </c>
      <c r="AM5" s="36" t="s">
        <v>63</v>
      </c>
      <c r="AN5" s="36" t="s">
        <v>64</v>
      </c>
      <c r="AO5" s="36" t="s">
        <v>65</v>
      </c>
      <c r="AP5" s="36" t="s">
        <v>162</v>
      </c>
      <c r="AQ5" s="36" t="s">
        <v>220</v>
      </c>
      <c r="AR5" s="36" t="s">
        <v>221</v>
      </c>
      <c r="AS5" s="36" t="s">
        <v>241</v>
      </c>
      <c r="AT5" s="36" t="s">
        <v>242</v>
      </c>
      <c r="AU5" s="36" t="s">
        <v>243</v>
      </c>
      <c r="AV5" s="36" t="s">
        <v>245</v>
      </c>
      <c r="AW5" s="36" t="s">
        <v>250</v>
      </c>
      <c r="AX5" s="219" t="s">
        <v>266</v>
      </c>
      <c r="AY5" s="219" t="s">
        <v>268</v>
      </c>
      <c r="AZ5" s="206" t="s">
        <v>60</v>
      </c>
      <c r="BA5" s="36" t="s">
        <v>61</v>
      </c>
      <c r="BB5" s="36" t="s">
        <v>62</v>
      </c>
      <c r="BC5" s="36" t="s">
        <v>63</v>
      </c>
      <c r="BD5" s="36" t="s">
        <v>64</v>
      </c>
      <c r="BE5" s="36" t="s">
        <v>65</v>
      </c>
      <c r="BF5" s="36" t="s">
        <v>162</v>
      </c>
      <c r="BG5" s="36" t="s">
        <v>220</v>
      </c>
      <c r="BH5" s="36" t="s">
        <v>221</v>
      </c>
      <c r="BI5" s="36" t="s">
        <v>241</v>
      </c>
      <c r="BJ5" s="36" t="s">
        <v>242</v>
      </c>
      <c r="BK5" s="36" t="s">
        <v>243</v>
      </c>
      <c r="BL5" s="219" t="s">
        <v>245</v>
      </c>
      <c r="BM5" s="77" t="s">
        <v>250</v>
      </c>
      <c r="BN5" s="183" t="s">
        <v>266</v>
      </c>
      <c r="BO5" s="184" t="s">
        <v>268</v>
      </c>
    </row>
    <row r="6" spans="1:67" ht="14.4" x14ac:dyDescent="0.3">
      <c r="A6" s="65">
        <v>1</v>
      </c>
      <c r="B6" s="48" t="s">
        <v>4</v>
      </c>
      <c r="C6" s="28" t="s">
        <v>102</v>
      </c>
      <c r="D6" s="42">
        <f>'4 Utsläpp data'!D6*1000/'6 Intensiteter data'!AJ6</f>
        <v>203.77587141809084</v>
      </c>
      <c r="E6" s="1">
        <f>'4 Utsläpp data'!E6*1000/'6 Intensiteter data'!AK6</f>
        <v>212.26586677836232</v>
      </c>
      <c r="F6" s="1">
        <f>'4 Utsläpp data'!F6*1000/'6 Intensiteter data'!AL6</f>
        <v>226.01495834905637</v>
      </c>
      <c r="G6" s="1">
        <f>'4 Utsläpp data'!G6*1000/'6 Intensiteter data'!AM6</f>
        <v>207.57567970378844</v>
      </c>
      <c r="H6" s="1">
        <f>'4 Utsläpp data'!H6*1000/'6 Intensiteter data'!AN6</f>
        <v>217.48124238817567</v>
      </c>
      <c r="I6" s="1">
        <f>'4 Utsläpp data'!I6*1000/'6 Intensiteter data'!AO6</f>
        <v>239.50697027345564</v>
      </c>
      <c r="J6" s="1">
        <f>'4 Utsläpp data'!J6*1000/'6 Intensiteter data'!AP6</f>
        <v>218.96257232944421</v>
      </c>
      <c r="K6" s="1">
        <f>'4 Utsläpp data'!K6*1000/'6 Intensiteter data'!AQ6</f>
        <v>226.949473692563</v>
      </c>
      <c r="L6" s="1">
        <f>'4 Utsläpp data'!L6*1000/'6 Intensiteter data'!AR6</f>
        <v>238.07499576151329</v>
      </c>
      <c r="M6" s="1">
        <f>'4 Utsläpp data'!M6*1000/'6 Intensiteter data'!AS6</f>
        <v>229.08105982951199</v>
      </c>
      <c r="N6" s="1">
        <f>'4 Utsläpp data'!N6*1000/'6 Intensiteter data'!AT6</f>
        <v>258.62672180832311</v>
      </c>
      <c r="O6" s="1">
        <f>'4 Utsläpp data'!O6*1000/'6 Intensiteter data'!AU6</f>
        <v>216.47295278314846</v>
      </c>
      <c r="P6" s="1">
        <f>'4 Utsläpp data'!P6*1000/'6 Intensiteter data'!AV6</f>
        <v>234.53937943511187</v>
      </c>
      <c r="Q6" s="1">
        <f>'4 Utsläpp data'!Q6*1000/'6 Intensiteter data'!AW6</f>
        <v>242.26694068701897</v>
      </c>
      <c r="R6" s="1">
        <f>'4 Utsläpp data'!R6*1000/'6 Intensiteter data'!AX6</f>
        <v>209.06848559809094</v>
      </c>
      <c r="S6" s="244">
        <f>'4 Utsläpp data'!S6*1000/'6 Intensiteter data'!AY6</f>
        <v>212.23930076771251</v>
      </c>
      <c r="T6" s="1">
        <f>'4 Utsläpp data'!D6*1000/('6 Intensiteter data'!AZ6*100)</f>
        <v>116.48625527950836</v>
      </c>
      <c r="U6" s="1">
        <f>'4 Utsläpp data'!E6*1000/('6 Intensiteter data'!BA6*100)</f>
        <v>111.16078309928953</v>
      </c>
      <c r="V6" s="1">
        <f>'4 Utsläpp data'!F6*1000/('6 Intensiteter data'!BB6*100)</f>
        <v>110.06636630189412</v>
      </c>
      <c r="W6" s="1">
        <f>'4 Utsläpp data'!G6*1000/('6 Intensiteter data'!BC6*100)</f>
        <v>102.13224294272862</v>
      </c>
      <c r="X6" s="1">
        <f>'4 Utsläpp data'!H6*1000/('6 Intensiteter data'!BD6*100)</f>
        <v>102.05640178517778</v>
      </c>
      <c r="Y6" s="1">
        <f>'4 Utsläpp data'!I6*1000/('6 Intensiteter data'!BE6*100)</f>
        <v>101.92820318132854</v>
      </c>
      <c r="Z6" s="1">
        <f>'4 Utsläpp data'!J6*1000/('6 Intensiteter data'!BF6*100)</f>
        <v>102.57623004547428</v>
      </c>
      <c r="AA6" s="1">
        <f>'4 Utsläpp data'!K6*1000/('6 Intensiteter data'!BG6*100)</f>
        <v>103.47837525469275</v>
      </c>
      <c r="AB6" s="1">
        <f>'4 Utsläpp data'!L6*1000/('6 Intensiteter data'!BH6*100)</f>
        <v>103.57752353846867</v>
      </c>
      <c r="AC6" s="1">
        <f>'4 Utsläpp data'!M6*1000/('6 Intensiteter data'!BI6*100)</f>
        <v>103.24965795220005</v>
      </c>
      <c r="AD6" s="1">
        <f>'4 Utsläpp data'!N6*1000/('6 Intensiteter data'!BJ6*100)</f>
        <v>99.058646451742078</v>
      </c>
      <c r="AE6" s="1">
        <f>'4 Utsläpp data'!O6*1000/('6 Intensiteter data'!BK6*100)</f>
        <v>98.864817401696968</v>
      </c>
      <c r="AF6" s="1">
        <f>'4 Utsläpp data'!P6*1000/('6 Intensiteter data'!BL6*100)</f>
        <v>97.739354476744282</v>
      </c>
      <c r="AG6" s="1">
        <f>'4 Utsläpp data'!Q6*1000/('6 Intensiteter data'!BM6*100)</f>
        <v>95.230776142806121</v>
      </c>
      <c r="AH6" s="1">
        <f>'4 Utsläpp data'!R6*1000/('6 Intensiteter data'!BN6*100)</f>
        <v>95.55122071586392</v>
      </c>
      <c r="AI6" s="244">
        <f>'4 Utsläpp data'!S6*1000/('6 Intensiteter data'!BO6*100)</f>
        <v>93.571072097086201</v>
      </c>
      <c r="AJ6" s="222">
        <v>38014</v>
      </c>
      <c r="AK6" s="222">
        <v>35087</v>
      </c>
      <c r="AL6" s="222">
        <v>33943</v>
      </c>
      <c r="AM6" s="222">
        <v>36705</v>
      </c>
      <c r="AN6" s="222">
        <v>34491</v>
      </c>
      <c r="AO6" s="222">
        <v>31450</v>
      </c>
      <c r="AP6" s="222">
        <v>34479</v>
      </c>
      <c r="AQ6" s="222">
        <v>33239</v>
      </c>
      <c r="AR6" s="222">
        <v>31281</v>
      </c>
      <c r="AS6" s="222">
        <v>32902</v>
      </c>
      <c r="AT6" s="222">
        <v>27922</v>
      </c>
      <c r="AU6" s="222">
        <v>33568</v>
      </c>
      <c r="AV6" s="222">
        <v>31213</v>
      </c>
      <c r="AW6" s="221">
        <v>29717</v>
      </c>
      <c r="AX6" s="221">
        <v>34506</v>
      </c>
      <c r="AY6" s="221">
        <v>33242</v>
      </c>
      <c r="AZ6" s="235">
        <v>665</v>
      </c>
      <c r="BA6" s="232">
        <v>670</v>
      </c>
      <c r="BB6" s="232">
        <v>697</v>
      </c>
      <c r="BC6" s="232">
        <v>746</v>
      </c>
      <c r="BD6" s="232">
        <v>735</v>
      </c>
      <c r="BE6" s="232">
        <v>739</v>
      </c>
      <c r="BF6" s="232">
        <v>736</v>
      </c>
      <c r="BG6" s="232">
        <v>729</v>
      </c>
      <c r="BH6" s="232">
        <v>719</v>
      </c>
      <c r="BI6" s="232">
        <v>730</v>
      </c>
      <c r="BJ6" s="232">
        <v>729</v>
      </c>
      <c r="BK6" s="232">
        <v>735</v>
      </c>
      <c r="BL6" s="232">
        <v>749</v>
      </c>
      <c r="BM6" s="256">
        <v>756</v>
      </c>
      <c r="BN6" s="256">
        <v>755</v>
      </c>
      <c r="BO6" s="237">
        <v>754</v>
      </c>
    </row>
    <row r="7" spans="1:67" ht="14.4" x14ac:dyDescent="0.3">
      <c r="A7" s="65">
        <v>2</v>
      </c>
      <c r="B7" s="48" t="s">
        <v>4</v>
      </c>
      <c r="C7" s="28" t="s">
        <v>103</v>
      </c>
      <c r="D7" s="1">
        <f>'4 Utsläpp data'!D7*1000/'6 Intensiteter data'!AJ7</f>
        <v>76.629577415106709</v>
      </c>
      <c r="E7" s="1">
        <f>'4 Utsläpp data'!E7*1000/'6 Intensiteter data'!AK7</f>
        <v>62.439561954925651</v>
      </c>
      <c r="F7" s="1">
        <f>'4 Utsläpp data'!F7*1000/'6 Intensiteter data'!AL7</f>
        <v>60.97759158960843</v>
      </c>
      <c r="G7" s="1">
        <f>'4 Utsläpp data'!G7*1000/'6 Intensiteter data'!AM7</f>
        <v>63.100360412846975</v>
      </c>
      <c r="H7" s="1">
        <f>'4 Utsläpp data'!H7*1000/'6 Intensiteter data'!AN7</f>
        <v>55.901944986079471</v>
      </c>
      <c r="I7" s="1">
        <f>'4 Utsläpp data'!I7*1000/'6 Intensiteter data'!AO7</f>
        <v>41.697374085558444</v>
      </c>
      <c r="J7" s="1">
        <f>'4 Utsläpp data'!J7*1000/'6 Intensiteter data'!AP7</f>
        <v>36.382504383186799</v>
      </c>
      <c r="K7" s="1">
        <f>'4 Utsläpp data'!K7*1000/'6 Intensiteter data'!AQ7</f>
        <v>32.575354008211583</v>
      </c>
      <c r="L7" s="1">
        <f>'4 Utsläpp data'!L7*1000/'6 Intensiteter data'!AR7</f>
        <v>28.530627801795667</v>
      </c>
      <c r="M7" s="1">
        <f>'4 Utsläpp data'!M7*1000/'6 Intensiteter data'!AS7</f>
        <v>26.868630881526865</v>
      </c>
      <c r="N7" s="1">
        <f>'4 Utsläpp data'!N7*1000/'6 Intensiteter data'!AT7</f>
        <v>28.106908826823251</v>
      </c>
      <c r="O7" s="1">
        <f>'4 Utsläpp data'!O7*1000/'6 Intensiteter data'!AU7</f>
        <v>29.55657844448621</v>
      </c>
      <c r="P7" s="1">
        <f>'4 Utsläpp data'!P7*1000/'6 Intensiteter data'!AV7</f>
        <v>27.989511040007201</v>
      </c>
      <c r="Q7" s="1">
        <f>'4 Utsläpp data'!Q7*1000/'6 Intensiteter data'!AW7</f>
        <v>26.926471847466871</v>
      </c>
      <c r="R7" s="1">
        <f>'4 Utsläpp data'!R7*1000/'6 Intensiteter data'!AX7</f>
        <v>23.573528339156159</v>
      </c>
      <c r="S7" s="244">
        <f>'4 Utsläpp data'!S7*1000/'6 Intensiteter data'!AY7</f>
        <v>25.714596199516105</v>
      </c>
      <c r="T7" s="1">
        <f>'4 Utsläpp data'!D7*1000/('6 Intensiteter data'!AZ7*100)</f>
        <v>22.775430109357515</v>
      </c>
      <c r="U7" s="1">
        <f>'4 Utsläpp data'!E7*1000/('6 Intensiteter data'!BA7*100)</f>
        <v>22.662395850552738</v>
      </c>
      <c r="V7" s="1">
        <f>'4 Utsläpp data'!F7*1000/('6 Intensiteter data'!BB7*100)</f>
        <v>22.026461139757444</v>
      </c>
      <c r="W7" s="1">
        <f>'4 Utsläpp data'!G7*1000/('6 Intensiteter data'!BC7*100)</f>
        <v>20.347401375314522</v>
      </c>
      <c r="X7" s="1">
        <f>'4 Utsläpp data'!H7*1000/('6 Intensiteter data'!BD7*100)</f>
        <v>18.018927640975615</v>
      </c>
      <c r="Y7" s="1">
        <f>'4 Utsläpp data'!I7*1000/('6 Intensiteter data'!BE7*100)</f>
        <v>16.88047472866149</v>
      </c>
      <c r="Z7" s="1">
        <f>'4 Utsläpp data'!J7*1000/('6 Intensiteter data'!BF7*100)</f>
        <v>16.051030949294017</v>
      </c>
      <c r="AA7" s="1">
        <f>'4 Utsläpp data'!K7*1000/('6 Intensiteter data'!BG7*100)</f>
        <v>15.987328852764916</v>
      </c>
      <c r="AB7" s="1">
        <f>'4 Utsläpp data'!L7*1000/('6 Intensiteter data'!BH7*100)</f>
        <v>15.458741792099758</v>
      </c>
      <c r="AC7" s="1">
        <f>'4 Utsläpp data'!M7*1000/('6 Intensiteter data'!BI7*100)</f>
        <v>14.504803322539759</v>
      </c>
      <c r="AD7" s="1">
        <f>'4 Utsläpp data'!N7*1000/('6 Intensiteter data'!BJ7*100)</f>
        <v>13.776379202063724</v>
      </c>
      <c r="AE7" s="1">
        <f>'4 Utsläpp data'!O7*1000/('6 Intensiteter data'!BK7*100)</f>
        <v>13.371855413491117</v>
      </c>
      <c r="AF7" s="1">
        <f>'4 Utsläpp data'!P7*1000/('6 Intensiteter data'!BL7*100)</f>
        <v>12.597570435355124</v>
      </c>
      <c r="AG7" s="1">
        <f>'4 Utsläpp data'!Q7*1000/('6 Intensiteter data'!BM7*100)</f>
        <v>12.605921820084204</v>
      </c>
      <c r="AH7" s="1">
        <f>'4 Utsläpp data'!R7*1000/('6 Intensiteter data'!BN7*100)</f>
        <v>10.760237159384433</v>
      </c>
      <c r="AI7" s="244">
        <f>'4 Utsläpp data'!S7*1000/('6 Intensiteter data'!BO7*100)</f>
        <v>10.853806502659832</v>
      </c>
      <c r="AJ7" s="222">
        <v>13018</v>
      </c>
      <c r="AK7" s="222">
        <v>15752</v>
      </c>
      <c r="AL7" s="222">
        <v>16255</v>
      </c>
      <c r="AM7" s="222">
        <v>16510</v>
      </c>
      <c r="AN7" s="222">
        <v>18115</v>
      </c>
      <c r="AO7" s="222">
        <v>23035</v>
      </c>
      <c r="AP7" s="222">
        <v>25544</v>
      </c>
      <c r="AQ7" s="222">
        <v>28318</v>
      </c>
      <c r="AR7" s="222">
        <v>29909</v>
      </c>
      <c r="AS7" s="222">
        <v>30663</v>
      </c>
      <c r="AT7" s="222">
        <v>27595</v>
      </c>
      <c r="AU7" s="222">
        <v>26783</v>
      </c>
      <c r="AV7" s="222">
        <v>27500</v>
      </c>
      <c r="AW7" s="221">
        <v>28511</v>
      </c>
      <c r="AX7" s="221">
        <v>27935</v>
      </c>
      <c r="AY7" s="221">
        <v>26085</v>
      </c>
      <c r="AZ7" s="236">
        <v>438</v>
      </c>
      <c r="BA7" s="232">
        <v>434</v>
      </c>
      <c r="BB7" s="232">
        <v>450</v>
      </c>
      <c r="BC7" s="232">
        <v>512</v>
      </c>
      <c r="BD7" s="232">
        <v>562</v>
      </c>
      <c r="BE7" s="232">
        <v>569</v>
      </c>
      <c r="BF7" s="232">
        <v>579</v>
      </c>
      <c r="BG7" s="232">
        <v>577</v>
      </c>
      <c r="BH7" s="232">
        <v>552</v>
      </c>
      <c r="BI7" s="232">
        <v>568</v>
      </c>
      <c r="BJ7" s="232">
        <v>563</v>
      </c>
      <c r="BK7" s="232">
        <v>592</v>
      </c>
      <c r="BL7" s="232">
        <v>611</v>
      </c>
      <c r="BM7" s="256">
        <v>609</v>
      </c>
      <c r="BN7" s="256">
        <v>612</v>
      </c>
      <c r="BO7" s="237">
        <v>618</v>
      </c>
    </row>
    <row r="8" spans="1:67" ht="14.4" x14ac:dyDescent="0.3">
      <c r="A8" s="65">
        <v>3</v>
      </c>
      <c r="B8" s="48" t="s">
        <v>4</v>
      </c>
      <c r="C8" s="28" t="s">
        <v>104</v>
      </c>
      <c r="D8" s="1">
        <f>'4 Utsläpp data'!D8*1000/'6 Intensiteter data'!AJ8</f>
        <v>107.6663554208767</v>
      </c>
      <c r="E8" s="1">
        <f>'4 Utsläpp data'!E8*1000/'6 Intensiteter data'!AK8</f>
        <v>100.78700057547776</v>
      </c>
      <c r="F8" s="1">
        <f>'4 Utsläpp data'!F8*1000/'6 Intensiteter data'!AL8</f>
        <v>71.48436113511292</v>
      </c>
      <c r="G8" s="1">
        <f>'4 Utsläpp data'!G8*1000/'6 Intensiteter data'!AM8</f>
        <v>67.482833272815938</v>
      </c>
      <c r="H8" s="1">
        <f>'4 Utsläpp data'!H8*1000/'6 Intensiteter data'!AN8</f>
        <v>73.414295481988489</v>
      </c>
      <c r="I8" s="1">
        <f>'4 Utsläpp data'!I8*1000/'6 Intensiteter data'!AO8</f>
        <v>76.749110282921876</v>
      </c>
      <c r="J8" s="1">
        <f>'4 Utsläpp data'!J8*1000/'6 Intensiteter data'!AP8</f>
        <v>70.299065742345505</v>
      </c>
      <c r="K8" s="1">
        <f>'4 Utsläpp data'!K8*1000/'6 Intensiteter data'!AQ8</f>
        <v>57.217197495866927</v>
      </c>
      <c r="L8" s="1">
        <f>'4 Utsläpp data'!L8*1000/'6 Intensiteter data'!AR8</f>
        <v>56.410245507148396</v>
      </c>
      <c r="M8" s="1">
        <f>'4 Utsläpp data'!M8*1000/'6 Intensiteter data'!AS8</f>
        <v>51.409340387456098</v>
      </c>
      <c r="N8" s="1">
        <f>'4 Utsläpp data'!N8*1000/'6 Intensiteter data'!AT8</f>
        <v>43.164041343168037</v>
      </c>
      <c r="O8" s="1">
        <f>'4 Utsläpp data'!O8*1000/'6 Intensiteter data'!AU8</f>
        <v>47.664361338697823</v>
      </c>
      <c r="P8" s="1">
        <f>'4 Utsläpp data'!P8*1000/'6 Intensiteter data'!AV8</f>
        <v>52.362109494171257</v>
      </c>
      <c r="Q8" s="1">
        <f>'4 Utsläpp data'!Q8*1000/'6 Intensiteter data'!AW8</f>
        <v>64.973271550582169</v>
      </c>
      <c r="R8" s="1">
        <f>'4 Utsläpp data'!R8*1000/'6 Intensiteter data'!AX8</f>
        <v>56.573163527817719</v>
      </c>
      <c r="S8" s="244">
        <f>'4 Utsläpp data'!S8*1000/'6 Intensiteter data'!AY8</f>
        <v>181.60247203177286</v>
      </c>
      <c r="T8" s="1">
        <f>'4 Utsläpp data'!D8*1000/('6 Intensiteter data'!AZ8*100)</f>
        <v>80.426767499394884</v>
      </c>
      <c r="U8" s="1">
        <f>'4 Utsläpp data'!E8*1000/('6 Intensiteter data'!BA8*100)</f>
        <v>66.471426570017485</v>
      </c>
      <c r="V8" s="1">
        <f>'4 Utsläpp data'!F8*1000/('6 Intensiteter data'!BB8*100)</f>
        <v>59.229899226236419</v>
      </c>
      <c r="W8" s="1">
        <f>'4 Utsläpp data'!G8*1000/('6 Intensiteter data'!BC8*100)</f>
        <v>54.458646451162465</v>
      </c>
      <c r="X8" s="1">
        <f>'4 Utsläpp data'!H8*1000/('6 Intensiteter data'!BD8*100)</f>
        <v>53.445607110887622</v>
      </c>
      <c r="Y8" s="1">
        <f>'4 Utsläpp data'!I8*1000/('6 Intensiteter data'!BE8*100)</f>
        <v>54.774628180864248</v>
      </c>
      <c r="Z8" s="1">
        <f>'4 Utsläpp data'!J8*1000/('6 Intensiteter data'!BF8*100)</f>
        <v>52.428303240475572</v>
      </c>
      <c r="AA8" s="1">
        <f>'4 Utsläpp data'!K8*1000/('6 Intensiteter data'!BG8*100)</f>
        <v>52.766971023966164</v>
      </c>
      <c r="AB8" s="1">
        <f>'4 Utsläpp data'!L8*1000/('6 Intensiteter data'!BH8*100)</f>
        <v>52.030155856005109</v>
      </c>
      <c r="AC8" s="1">
        <f>'4 Utsläpp data'!M8*1000/('6 Intensiteter data'!BI8*100)</f>
        <v>50.027714364543215</v>
      </c>
      <c r="AD8" s="1">
        <f>'4 Utsläpp data'!N8*1000/('6 Intensiteter data'!BJ8*100)</f>
        <v>45.133400729450074</v>
      </c>
      <c r="AE8" s="1">
        <f>'4 Utsläpp data'!O8*1000/('6 Intensiteter data'!BK8*100)</f>
        <v>41.021140977116808</v>
      </c>
      <c r="AF8" s="1">
        <f>'4 Utsläpp data'!P8*1000/('6 Intensiteter data'!BL8*100)</f>
        <v>40.528272748488554</v>
      </c>
      <c r="AG8" s="1">
        <f>'4 Utsläpp data'!Q8*1000/('6 Intensiteter data'!BM8*100)</f>
        <v>38.9839629303493</v>
      </c>
      <c r="AH8" s="1">
        <f>'4 Utsläpp data'!R8*1000/('6 Intensiteter data'!BN8*100)</f>
        <v>38.646542334940484</v>
      </c>
      <c r="AI8" s="244">
        <f>'4 Utsläpp data'!S8*1000/('6 Intensiteter data'!BO8*100)</f>
        <v>41.898284618759028</v>
      </c>
      <c r="AJ8" s="222">
        <v>1494</v>
      </c>
      <c r="AK8" s="222">
        <v>1385</v>
      </c>
      <c r="AL8" s="222">
        <v>1740</v>
      </c>
      <c r="AM8" s="222">
        <v>1614</v>
      </c>
      <c r="AN8" s="222">
        <v>1456</v>
      </c>
      <c r="AO8" s="222">
        <v>1356</v>
      </c>
      <c r="AP8" s="222">
        <v>1417</v>
      </c>
      <c r="AQ8" s="222">
        <v>1660</v>
      </c>
      <c r="AR8" s="222">
        <v>1568</v>
      </c>
      <c r="AS8" s="222">
        <v>1557</v>
      </c>
      <c r="AT8" s="222">
        <v>1673</v>
      </c>
      <c r="AU8" s="222">
        <v>1377</v>
      </c>
      <c r="AV8" s="222">
        <v>1161</v>
      </c>
      <c r="AW8" s="221">
        <v>960</v>
      </c>
      <c r="AX8" s="221">
        <v>1093</v>
      </c>
      <c r="AY8" s="221">
        <v>323</v>
      </c>
      <c r="AZ8" s="236">
        <v>20</v>
      </c>
      <c r="BA8" s="232">
        <v>21</v>
      </c>
      <c r="BB8" s="232">
        <v>21</v>
      </c>
      <c r="BC8" s="232">
        <v>20</v>
      </c>
      <c r="BD8" s="232">
        <v>20</v>
      </c>
      <c r="BE8" s="232">
        <v>19</v>
      </c>
      <c r="BF8" s="232">
        <v>19</v>
      </c>
      <c r="BG8" s="232">
        <v>18</v>
      </c>
      <c r="BH8" s="232">
        <v>17</v>
      </c>
      <c r="BI8" s="232">
        <v>16</v>
      </c>
      <c r="BJ8" s="232">
        <v>16</v>
      </c>
      <c r="BK8" s="232">
        <v>16</v>
      </c>
      <c r="BL8" s="232">
        <v>15</v>
      </c>
      <c r="BM8" s="256">
        <v>16</v>
      </c>
      <c r="BN8" s="256">
        <v>16</v>
      </c>
      <c r="BO8" s="237">
        <v>14</v>
      </c>
    </row>
    <row r="9" spans="1:67" ht="14.4" x14ac:dyDescent="0.3">
      <c r="A9" s="65">
        <v>4</v>
      </c>
      <c r="B9" s="59" t="s">
        <v>5</v>
      </c>
      <c r="C9" s="28" t="s">
        <v>105</v>
      </c>
      <c r="D9" s="1">
        <f>'4 Utsläpp data'!D9*1000/'6 Intensiteter data'!AJ9</f>
        <v>25.093141295135499</v>
      </c>
      <c r="E9" s="1">
        <f>'4 Utsläpp data'!E9*1000/'6 Intensiteter data'!AK9</f>
        <v>23.750397428361104</v>
      </c>
      <c r="F9" s="1">
        <f>'4 Utsläpp data'!F9*1000/'6 Intensiteter data'!AL9</f>
        <v>27.230066442440474</v>
      </c>
      <c r="G9" s="1">
        <f>'4 Utsläpp data'!G9*1000/'6 Intensiteter data'!AM9</f>
        <v>28.536583462163495</v>
      </c>
      <c r="H9" s="1">
        <f>'4 Utsläpp data'!H9*1000/'6 Intensiteter data'!AN9</f>
        <v>30.743230432356803</v>
      </c>
      <c r="I9" s="1">
        <f>'4 Utsläpp data'!I9*1000/'6 Intensiteter data'!AO9</f>
        <v>33.05757222587166</v>
      </c>
      <c r="J9" s="1">
        <f>'4 Utsläpp data'!J9*1000/'6 Intensiteter data'!AP9</f>
        <v>38.037731072987825</v>
      </c>
      <c r="K9" s="1">
        <f>'4 Utsläpp data'!K9*1000/'6 Intensiteter data'!AQ9</f>
        <v>35.664890478823366</v>
      </c>
      <c r="L9" s="1">
        <f>'4 Utsläpp data'!L9*1000/'6 Intensiteter data'!AR9</f>
        <v>34.381298813561749</v>
      </c>
      <c r="M9" s="1">
        <f>'4 Utsläpp data'!M9*1000/'6 Intensiteter data'!AS9</f>
        <v>31.160338019179765</v>
      </c>
      <c r="N9" s="1">
        <f>'4 Utsläpp data'!N9*1000/'6 Intensiteter data'!AT9</f>
        <v>28.652431758412497</v>
      </c>
      <c r="O9" s="1">
        <f>'4 Utsläpp data'!O9*1000/'6 Intensiteter data'!AU9</f>
        <v>29.250364667812448</v>
      </c>
      <c r="P9" s="1">
        <f>'4 Utsläpp data'!P9*1000/'6 Intensiteter data'!AV9</f>
        <v>29.013769900022517</v>
      </c>
      <c r="Q9" s="1">
        <f>'4 Utsläpp data'!Q9*1000/'6 Intensiteter data'!AW9</f>
        <v>27.231854713751556</v>
      </c>
      <c r="R9" s="1">
        <f>'4 Utsläpp data'!R9*1000/'6 Intensiteter data'!AX9</f>
        <v>30.868585964062763</v>
      </c>
      <c r="S9" s="244">
        <f>'4 Utsläpp data'!S9*1000/'6 Intensiteter data'!AY9</f>
        <v>32.13024185731058</v>
      </c>
      <c r="T9" s="1">
        <f>'4 Utsläpp data'!D9*1000/('6 Intensiteter data'!AZ9*100)</f>
        <v>84.689351871082309</v>
      </c>
      <c r="U9" s="1">
        <f>'4 Utsläpp data'!E9*1000/('6 Intensiteter data'!BA9*100)</f>
        <v>76.792951685034225</v>
      </c>
      <c r="V9" s="1">
        <f>'4 Utsläpp data'!F9*1000/('6 Intensiteter data'!BB9*100)</f>
        <v>100.22211613684142</v>
      </c>
      <c r="W9" s="1">
        <f>'4 Utsläpp data'!G9*1000/('6 Intensiteter data'!BC9*100)</f>
        <v>95.569938549735937</v>
      </c>
      <c r="X9" s="1">
        <f>'4 Utsläpp data'!H9*1000/('6 Intensiteter data'!BD9*100)</f>
        <v>94.903711860718118</v>
      </c>
      <c r="Y9" s="1">
        <f>'4 Utsläpp data'!I9*1000/('6 Intensiteter data'!BE9*100)</f>
        <v>89.178644589530748</v>
      </c>
      <c r="Z9" s="1">
        <f>'4 Utsläpp data'!J9*1000/('6 Intensiteter data'!BF9*100)</f>
        <v>93.823867464631761</v>
      </c>
      <c r="AA9" s="1">
        <f>'4 Utsläpp data'!K9*1000/('6 Intensiteter data'!BG9*100)</f>
        <v>99.102376317607892</v>
      </c>
      <c r="AB9" s="1">
        <f>'4 Utsläpp data'!L9*1000/('6 Intensiteter data'!BH9*100)</f>
        <v>100.42702641487445</v>
      </c>
      <c r="AC9" s="1">
        <f>'4 Utsläpp data'!M9*1000/('6 Intensiteter data'!BI9*100)</f>
        <v>101.66737677409989</v>
      </c>
      <c r="AD9" s="1">
        <f>'4 Utsläpp data'!N9*1000/('6 Intensiteter data'!BJ9*100)</f>
        <v>92.257845633780079</v>
      </c>
      <c r="AE9" s="1">
        <f>'4 Utsläpp data'!O9*1000/('6 Intensiteter data'!BK9*100)</f>
        <v>92.964896117937116</v>
      </c>
      <c r="AF9" s="1">
        <f>'4 Utsläpp data'!P9*1000/('6 Intensiteter data'!BL9*100)</f>
        <v>90.032629376759871</v>
      </c>
      <c r="AG9" s="1">
        <f>'4 Utsläpp data'!Q9*1000/('6 Intensiteter data'!BM9*100)</f>
        <v>84.877800877804489</v>
      </c>
      <c r="AH9" s="1">
        <f>'4 Utsläpp data'!R9*1000/('6 Intensiteter data'!BN9*100)</f>
        <v>77.584007694536439</v>
      </c>
      <c r="AI9" s="244">
        <f>'4 Utsläpp data'!S9*1000/('6 Intensiteter data'!BO9*100)</f>
        <v>74.173258332080309</v>
      </c>
      <c r="AJ9" s="222">
        <v>31050</v>
      </c>
      <c r="AK9" s="222">
        <v>27160</v>
      </c>
      <c r="AL9" s="222">
        <v>32389</v>
      </c>
      <c r="AM9" s="222">
        <v>31146</v>
      </c>
      <c r="AN9" s="222">
        <v>29635</v>
      </c>
      <c r="AO9" s="222">
        <v>26707</v>
      </c>
      <c r="AP9" s="222">
        <v>24666</v>
      </c>
      <c r="AQ9" s="222">
        <v>25842</v>
      </c>
      <c r="AR9" s="222">
        <v>26873</v>
      </c>
      <c r="AS9" s="222">
        <v>30017</v>
      </c>
      <c r="AT9" s="222">
        <v>30911</v>
      </c>
      <c r="AU9" s="222">
        <v>30829</v>
      </c>
      <c r="AV9" s="222">
        <v>31031</v>
      </c>
      <c r="AW9" s="221">
        <v>32727</v>
      </c>
      <c r="AX9" s="221">
        <v>26893</v>
      </c>
      <c r="AY9" s="221">
        <v>24932</v>
      </c>
      <c r="AZ9" s="236">
        <v>92</v>
      </c>
      <c r="BA9" s="232">
        <v>84</v>
      </c>
      <c r="BB9" s="232">
        <v>88</v>
      </c>
      <c r="BC9" s="232">
        <v>93</v>
      </c>
      <c r="BD9" s="232">
        <v>96</v>
      </c>
      <c r="BE9" s="232">
        <v>99</v>
      </c>
      <c r="BF9" s="232">
        <v>100</v>
      </c>
      <c r="BG9" s="232">
        <v>93</v>
      </c>
      <c r="BH9" s="232">
        <v>92</v>
      </c>
      <c r="BI9" s="232">
        <v>92</v>
      </c>
      <c r="BJ9" s="232">
        <v>96</v>
      </c>
      <c r="BK9" s="232">
        <v>97</v>
      </c>
      <c r="BL9" s="232">
        <v>100</v>
      </c>
      <c r="BM9" s="256">
        <v>105</v>
      </c>
      <c r="BN9" s="256">
        <v>107</v>
      </c>
      <c r="BO9" s="237">
        <v>108</v>
      </c>
    </row>
    <row r="10" spans="1:67" ht="14.4" x14ac:dyDescent="0.3">
      <c r="A10" s="65">
        <v>5</v>
      </c>
      <c r="B10" s="48" t="s">
        <v>3</v>
      </c>
      <c r="C10" s="28" t="s">
        <v>106</v>
      </c>
      <c r="D10" s="1">
        <f>'4 Utsläpp data'!D10*1000/'6 Intensiteter data'!AJ10</f>
        <v>17.240966399284236</v>
      </c>
      <c r="E10" s="1">
        <f>'4 Utsläpp data'!E10*1000/'6 Intensiteter data'!AK10</f>
        <v>17.87268900063636</v>
      </c>
      <c r="F10" s="1">
        <f>'4 Utsläpp data'!F10*1000/'6 Intensiteter data'!AL10</f>
        <v>14.730667253760384</v>
      </c>
      <c r="G10" s="1">
        <f>'4 Utsläpp data'!G10*1000/'6 Intensiteter data'!AM10</f>
        <v>15.1732411686187</v>
      </c>
      <c r="H10" s="1">
        <f>'4 Utsläpp data'!H10*1000/'6 Intensiteter data'!AN10</f>
        <v>16.556028206420155</v>
      </c>
      <c r="I10" s="1">
        <f>'4 Utsläpp data'!I10*1000/'6 Intensiteter data'!AO10</f>
        <v>15.94612557131998</v>
      </c>
      <c r="J10" s="1">
        <f>'4 Utsläpp data'!J10*1000/'6 Intensiteter data'!AP10</f>
        <v>15.518179828192755</v>
      </c>
      <c r="K10" s="1">
        <f>'4 Utsläpp data'!K10*1000/'6 Intensiteter data'!AQ10</f>
        <v>13.969639715635608</v>
      </c>
      <c r="L10" s="1">
        <f>'4 Utsläpp data'!L10*1000/'6 Intensiteter data'!AR10</f>
        <v>13.940538859876304</v>
      </c>
      <c r="M10" s="1">
        <f>'4 Utsläpp data'!M10*1000/'6 Intensiteter data'!AS10</f>
        <v>13.443744110620722</v>
      </c>
      <c r="N10" s="1">
        <f>'4 Utsläpp data'!N10*1000/'6 Intensiteter data'!AT10</f>
        <v>12.278798530989837</v>
      </c>
      <c r="O10" s="1">
        <f>'4 Utsläpp data'!O10*1000/'6 Intensiteter data'!AU10</f>
        <v>12.987914528607597</v>
      </c>
      <c r="P10" s="1">
        <f>'4 Utsläpp data'!P10*1000/'6 Intensiteter data'!AV10</f>
        <v>12.389171005565315</v>
      </c>
      <c r="Q10" s="1">
        <f>'4 Utsläpp data'!Q10*1000/'6 Intensiteter data'!AW10</f>
        <v>10.160954754541924</v>
      </c>
      <c r="R10" s="1">
        <f>'4 Utsläpp data'!R10*1000/'6 Intensiteter data'!AX10</f>
        <v>10.149495503111615</v>
      </c>
      <c r="S10" s="244">
        <f>'4 Utsläpp data'!S10*1000/'6 Intensiteter data'!AY10</f>
        <v>10.203335461295941</v>
      </c>
      <c r="T10" s="1">
        <f>'4 Utsläpp data'!D10*1000/('6 Intensiteter data'!AZ10*100)</f>
        <v>14.46181291210665</v>
      </c>
      <c r="U10" s="1">
        <f>'4 Utsläpp data'!E10*1000/('6 Intensiteter data'!BA10*100)</f>
        <v>14.979696407733355</v>
      </c>
      <c r="V10" s="1">
        <f>'4 Utsläpp data'!F10*1000/('6 Intensiteter data'!BB10*100)</f>
        <v>14.745871495765112</v>
      </c>
      <c r="W10" s="1">
        <f>'4 Utsläpp data'!G10*1000/('6 Intensiteter data'!BC10*100)</f>
        <v>14.636123887861995</v>
      </c>
      <c r="X10" s="1">
        <f>'4 Utsläpp data'!H10*1000/('6 Intensiteter data'!BD10*100)</f>
        <v>14.323515841256478</v>
      </c>
      <c r="Y10" s="1">
        <f>'4 Utsläpp data'!I10*1000/('6 Intensiteter data'!BE10*100)</f>
        <v>13.740980559355265</v>
      </c>
      <c r="Z10" s="1">
        <f>'4 Utsläpp data'!J10*1000/('6 Intensiteter data'!BF10*100)</f>
        <v>13.335379159489746</v>
      </c>
      <c r="AA10" s="1">
        <f>'4 Utsläpp data'!K10*1000/('6 Intensiteter data'!BG10*100)</f>
        <v>12.088667400740301</v>
      </c>
      <c r="AB10" s="1">
        <f>'4 Utsläpp data'!L10*1000/('6 Intensiteter data'!BH10*100)</f>
        <v>12.758138720404709</v>
      </c>
      <c r="AC10" s="1">
        <f>'4 Utsläpp data'!M10*1000/('6 Intensiteter data'!BI10*100)</f>
        <v>11.87530729771497</v>
      </c>
      <c r="AD10" s="1">
        <f>'4 Utsläpp data'!N10*1000/('6 Intensiteter data'!BJ10*100)</f>
        <v>11.160946753313352</v>
      </c>
      <c r="AE10" s="1">
        <f>'4 Utsläpp data'!O10*1000/('6 Intensiteter data'!BK10*100)</f>
        <v>10.996808808227113</v>
      </c>
      <c r="AF10" s="1">
        <f>'4 Utsläpp data'!P10*1000/('6 Intensiteter data'!BL10*100)</f>
        <v>11.214526885180767</v>
      </c>
      <c r="AG10" s="1">
        <f>'4 Utsläpp data'!Q10*1000/('6 Intensiteter data'!BM10*100)</f>
        <v>10.15316650045199</v>
      </c>
      <c r="AH10" s="1">
        <f>'4 Utsläpp data'!R10*1000/('6 Intensiteter data'!BN10*100)</f>
        <v>9.6466503223960487</v>
      </c>
      <c r="AI10" s="244">
        <f>'4 Utsläpp data'!S10*1000/('6 Intensiteter data'!BO10*100)</f>
        <v>9.0334733884061169</v>
      </c>
      <c r="AJ10" s="222">
        <v>51251</v>
      </c>
      <c r="AK10" s="222">
        <v>50288</v>
      </c>
      <c r="AL10" s="222">
        <v>59161</v>
      </c>
      <c r="AM10" s="222">
        <v>56815</v>
      </c>
      <c r="AN10" s="222">
        <v>50525</v>
      </c>
      <c r="AO10" s="222">
        <v>49807</v>
      </c>
      <c r="AP10" s="222">
        <v>49412</v>
      </c>
      <c r="AQ10" s="222">
        <v>50277</v>
      </c>
      <c r="AR10" s="222">
        <v>52623</v>
      </c>
      <c r="AS10" s="222">
        <v>51410</v>
      </c>
      <c r="AT10" s="222">
        <v>53356</v>
      </c>
      <c r="AU10" s="222">
        <v>48939</v>
      </c>
      <c r="AV10" s="222">
        <v>50600</v>
      </c>
      <c r="AW10" s="221">
        <v>56057</v>
      </c>
      <c r="AX10" s="221">
        <v>54176</v>
      </c>
      <c r="AY10" s="221">
        <v>50022</v>
      </c>
      <c r="AZ10" s="236">
        <v>611</v>
      </c>
      <c r="BA10" s="232">
        <v>600</v>
      </c>
      <c r="BB10" s="232">
        <v>591</v>
      </c>
      <c r="BC10" s="232">
        <v>589</v>
      </c>
      <c r="BD10" s="232">
        <v>584</v>
      </c>
      <c r="BE10" s="232">
        <v>578</v>
      </c>
      <c r="BF10" s="232">
        <v>575</v>
      </c>
      <c r="BG10" s="232">
        <v>581</v>
      </c>
      <c r="BH10" s="232">
        <v>575</v>
      </c>
      <c r="BI10" s="232">
        <v>582</v>
      </c>
      <c r="BJ10" s="232">
        <v>587</v>
      </c>
      <c r="BK10" s="232">
        <v>578</v>
      </c>
      <c r="BL10" s="232">
        <v>559</v>
      </c>
      <c r="BM10" s="256">
        <v>561</v>
      </c>
      <c r="BN10" s="256">
        <v>570</v>
      </c>
      <c r="BO10" s="237">
        <v>565</v>
      </c>
    </row>
    <row r="11" spans="1:67" ht="14.4" x14ac:dyDescent="0.3">
      <c r="A11" s="65">
        <v>6</v>
      </c>
      <c r="B11" s="48" t="s">
        <v>3</v>
      </c>
      <c r="C11" s="28" t="s">
        <v>107</v>
      </c>
      <c r="D11" s="1">
        <f>'4 Utsläpp data'!D11*1000/'6 Intensiteter data'!AJ11</f>
        <v>9.2754451003957517</v>
      </c>
      <c r="E11" s="1">
        <f>'4 Utsläpp data'!E11*1000/'6 Intensiteter data'!AK11</f>
        <v>10.384518192045986</v>
      </c>
      <c r="F11" s="1">
        <f>'4 Utsläpp data'!F11*1000/'6 Intensiteter data'!AL11</f>
        <v>9.859643193776451</v>
      </c>
      <c r="G11" s="1">
        <f>'4 Utsläpp data'!G11*1000/'6 Intensiteter data'!AM11</f>
        <v>9.0463582573764452</v>
      </c>
      <c r="H11" s="1">
        <f>'4 Utsläpp data'!H11*1000/'6 Intensiteter data'!AN11</f>
        <v>8.9996821698192146</v>
      </c>
      <c r="I11" s="1">
        <f>'4 Utsläpp data'!I11*1000/'6 Intensiteter data'!AO11</f>
        <v>8.3859510310586938</v>
      </c>
      <c r="J11" s="1">
        <f>'4 Utsläpp data'!J11*1000/'6 Intensiteter data'!AP11</f>
        <v>7.4244769576298584</v>
      </c>
      <c r="K11" s="1">
        <f>'4 Utsläpp data'!K11*1000/'6 Intensiteter data'!AQ11</f>
        <v>6.0367979238981535</v>
      </c>
      <c r="L11" s="1">
        <f>'4 Utsläpp data'!L11*1000/'6 Intensiteter data'!AR11</f>
        <v>5.8763169203997938</v>
      </c>
      <c r="M11" s="1">
        <f>'4 Utsläpp data'!M11*1000/'6 Intensiteter data'!AS11</f>
        <v>5.0858354186967603</v>
      </c>
      <c r="N11" s="1">
        <f>'4 Utsläpp data'!N11*1000/'6 Intensiteter data'!AT11</f>
        <v>4.4799657607413819</v>
      </c>
      <c r="O11" s="1">
        <f>'4 Utsläpp data'!O11*1000/'6 Intensiteter data'!AU11</f>
        <v>4.1302988185214051</v>
      </c>
      <c r="P11" s="1">
        <f>'4 Utsläpp data'!P11*1000/'6 Intensiteter data'!AV11</f>
        <v>3.9739790799914236</v>
      </c>
      <c r="Q11" s="1">
        <f>'4 Utsläpp data'!Q11*1000/'6 Intensiteter data'!AW11</f>
        <v>3.7815601957940124</v>
      </c>
      <c r="R11" s="1">
        <f>'4 Utsläpp data'!R11*1000/'6 Intensiteter data'!AX11</f>
        <v>3.0154591501598871</v>
      </c>
      <c r="S11" s="244">
        <f>'4 Utsläpp data'!S11*1000/'6 Intensiteter data'!AY11</f>
        <v>3.4585039570304095</v>
      </c>
      <c r="T11" s="1">
        <f>'4 Utsläpp data'!D11*1000/('6 Intensiteter data'!AZ11*100)</f>
        <v>5.0538172836735731</v>
      </c>
      <c r="U11" s="1">
        <f>'4 Utsläpp data'!E11*1000/('6 Intensiteter data'!BA11*100)</f>
        <v>5.1197838128076718</v>
      </c>
      <c r="V11" s="1">
        <f>'4 Utsläpp data'!F11*1000/('6 Intensiteter data'!BB11*100)</f>
        <v>5.3116205460940371</v>
      </c>
      <c r="W11" s="1">
        <f>'4 Utsläpp data'!G11*1000/('6 Intensiteter data'!BC11*100)</f>
        <v>5.1225003632394124</v>
      </c>
      <c r="X11" s="1">
        <f>'4 Utsläpp data'!H11*1000/('6 Intensiteter data'!BD11*100)</f>
        <v>5.0452435103817841</v>
      </c>
      <c r="Y11" s="1">
        <f>'4 Utsläpp data'!I11*1000/('6 Intensiteter data'!BE11*100)</f>
        <v>4.6042864470527016</v>
      </c>
      <c r="Z11" s="1">
        <f>'4 Utsläpp data'!J11*1000/('6 Intensiteter data'!BF11*100)</f>
        <v>4.1022471479145217</v>
      </c>
      <c r="AA11" s="1">
        <f>'4 Utsläpp data'!K11*1000/('6 Intensiteter data'!BG11*100)</f>
        <v>3.6772297477177145</v>
      </c>
      <c r="AB11" s="1">
        <f>'4 Utsläpp data'!L11*1000/('6 Intensiteter data'!BH11*100)</f>
        <v>3.6128191496685824</v>
      </c>
      <c r="AC11" s="1">
        <f>'4 Utsläpp data'!M11*1000/('6 Intensiteter data'!BI11*100)</f>
        <v>3.2260521458350557</v>
      </c>
      <c r="AD11" s="1">
        <f>'4 Utsläpp data'!N11*1000/('6 Intensiteter data'!BJ11*100)</f>
        <v>2.673046237242358</v>
      </c>
      <c r="AE11" s="1">
        <f>'4 Utsläpp data'!O11*1000/('6 Intensiteter data'!BK11*100)</f>
        <v>2.5717645428236446</v>
      </c>
      <c r="AF11" s="1">
        <f>'4 Utsläpp data'!P11*1000/('6 Intensiteter data'!BL11*100)</f>
        <v>2.4315453330774188</v>
      </c>
      <c r="AG11" s="1">
        <f>'4 Utsläpp data'!Q11*1000/('6 Intensiteter data'!BM11*100)</f>
        <v>2.3880041614791105</v>
      </c>
      <c r="AH11" s="1">
        <f>'4 Utsläpp data'!R11*1000/('6 Intensiteter data'!BN11*100)</f>
        <v>2.5087053657044462</v>
      </c>
      <c r="AI11" s="244">
        <f>'4 Utsläpp data'!S11*1000/('6 Intensiteter data'!BO11*100)</f>
        <v>2.5897823709815868</v>
      </c>
      <c r="AJ11" s="222">
        <v>5830</v>
      </c>
      <c r="AK11" s="222">
        <v>4733</v>
      </c>
      <c r="AL11" s="222">
        <v>5064</v>
      </c>
      <c r="AM11" s="222">
        <v>4983</v>
      </c>
      <c r="AN11" s="222">
        <v>4653</v>
      </c>
      <c r="AO11" s="222">
        <v>4612</v>
      </c>
      <c r="AP11" s="222">
        <v>4586</v>
      </c>
      <c r="AQ11" s="222">
        <v>4934</v>
      </c>
      <c r="AR11" s="222">
        <v>4857</v>
      </c>
      <c r="AS11" s="222">
        <v>5138</v>
      </c>
      <c r="AT11" s="222">
        <v>4654</v>
      </c>
      <c r="AU11" s="222">
        <v>4919</v>
      </c>
      <c r="AV11" s="222">
        <v>4589</v>
      </c>
      <c r="AW11" s="221">
        <v>4673</v>
      </c>
      <c r="AX11" s="221">
        <v>6406</v>
      </c>
      <c r="AY11" s="221">
        <v>5691</v>
      </c>
      <c r="AZ11" s="236">
        <v>107</v>
      </c>
      <c r="BA11" s="232">
        <v>96</v>
      </c>
      <c r="BB11" s="232">
        <v>94</v>
      </c>
      <c r="BC11" s="232">
        <v>88</v>
      </c>
      <c r="BD11" s="232">
        <v>83</v>
      </c>
      <c r="BE11" s="232">
        <v>84</v>
      </c>
      <c r="BF11" s="232">
        <v>83</v>
      </c>
      <c r="BG11" s="232">
        <v>81</v>
      </c>
      <c r="BH11" s="232">
        <v>79</v>
      </c>
      <c r="BI11" s="232">
        <v>81</v>
      </c>
      <c r="BJ11" s="232">
        <v>78</v>
      </c>
      <c r="BK11" s="232">
        <v>79</v>
      </c>
      <c r="BL11" s="232">
        <v>75</v>
      </c>
      <c r="BM11" s="256">
        <v>74</v>
      </c>
      <c r="BN11" s="256">
        <v>77</v>
      </c>
      <c r="BO11" s="237">
        <v>76</v>
      </c>
    </row>
    <row r="12" spans="1:67" ht="14.4" x14ac:dyDescent="0.3">
      <c r="A12" s="65">
        <v>7</v>
      </c>
      <c r="B12" s="48" t="s">
        <v>3</v>
      </c>
      <c r="C12" s="28" t="s">
        <v>108</v>
      </c>
      <c r="D12" s="1">
        <f>'4 Utsläpp data'!D12*1000/'6 Intensiteter data'!AJ12</f>
        <v>8.5926548962780167</v>
      </c>
      <c r="E12" s="1">
        <f>'4 Utsläpp data'!E12*1000/'6 Intensiteter data'!AK12</f>
        <v>8.8281711715809887</v>
      </c>
      <c r="F12" s="1">
        <f>'4 Utsläpp data'!F12*1000/'6 Intensiteter data'!AL12</f>
        <v>9.2759311918644887</v>
      </c>
      <c r="G12" s="1">
        <f>'4 Utsläpp data'!G12*1000/'6 Intensiteter data'!AM12</f>
        <v>9.4385235015371602</v>
      </c>
      <c r="H12" s="1">
        <f>'4 Utsläpp data'!H12*1000/'6 Intensiteter data'!AN12</f>
        <v>9.9203187716715071</v>
      </c>
      <c r="I12" s="1">
        <f>'4 Utsläpp data'!I12*1000/'6 Intensiteter data'!AO12</f>
        <v>9.8684169256813714</v>
      </c>
      <c r="J12" s="1">
        <f>'4 Utsläpp data'!J12*1000/'6 Intensiteter data'!AP12</f>
        <v>8.844277726268265</v>
      </c>
      <c r="K12" s="1">
        <f>'4 Utsläpp data'!K12*1000/'6 Intensiteter data'!AQ12</f>
        <v>7.4595053546518546</v>
      </c>
      <c r="L12" s="1">
        <f>'4 Utsläpp data'!L12*1000/'6 Intensiteter data'!AR12</f>
        <v>11.413451772843629</v>
      </c>
      <c r="M12" s="1">
        <f>'4 Utsläpp data'!M12*1000/'6 Intensiteter data'!AS12</f>
        <v>10.853255827898749</v>
      </c>
      <c r="N12" s="1">
        <f>'4 Utsläpp data'!N12*1000/'6 Intensiteter data'!AT12</f>
        <v>11.76695943123279</v>
      </c>
      <c r="O12" s="1">
        <f>'4 Utsläpp data'!O12*1000/'6 Intensiteter data'!AU12</f>
        <v>11.635333640089838</v>
      </c>
      <c r="P12" s="1">
        <f>'4 Utsläpp data'!P12*1000/'6 Intensiteter data'!AV12</f>
        <v>12.406568472003338</v>
      </c>
      <c r="Q12" s="1">
        <f>'4 Utsläpp data'!Q12*1000/'6 Intensiteter data'!AW12</f>
        <v>18.476945399098614</v>
      </c>
      <c r="R12" s="1">
        <f>'4 Utsläpp data'!R12*1000/'6 Intensiteter data'!AX12</f>
        <v>14.744844647977047</v>
      </c>
      <c r="S12" s="244">
        <f>'4 Utsläpp data'!S12*1000/'6 Intensiteter data'!AY12</f>
        <v>12.086513078909633</v>
      </c>
      <c r="T12" s="1">
        <f>'4 Utsläpp data'!D12*1000/('6 Intensiteter data'!AZ12*100)</f>
        <v>6.9584070620432819</v>
      </c>
      <c r="U12" s="1">
        <f>'4 Utsläpp data'!E12*1000/('6 Intensiteter data'!BA12*100)</f>
        <v>7.6347332169042996</v>
      </c>
      <c r="V12" s="1">
        <f>'4 Utsläpp data'!F12*1000/('6 Intensiteter data'!BB12*100)</f>
        <v>7.8511707850165218</v>
      </c>
      <c r="W12" s="1">
        <f>'4 Utsläpp data'!G12*1000/('6 Intensiteter data'!BC12*100)</f>
        <v>7.7556114562167853</v>
      </c>
      <c r="X12" s="1">
        <f>'4 Utsläpp data'!H12*1000/('6 Intensiteter data'!BD12*100)</f>
        <v>7.6295680383175561</v>
      </c>
      <c r="Y12" s="1">
        <f>'4 Utsläpp data'!I12*1000/('6 Intensiteter data'!BE12*100)</f>
        <v>7.4105643351288544</v>
      </c>
      <c r="Z12" s="1">
        <f>'4 Utsläpp data'!J12*1000/('6 Intensiteter data'!BF12*100)</f>
        <v>7.054306085405182</v>
      </c>
      <c r="AA12" s="1">
        <f>'4 Utsläpp data'!K12*1000/('6 Intensiteter data'!BG12*100)</f>
        <v>7.000090548519073</v>
      </c>
      <c r="AB12" s="1">
        <f>'4 Utsläpp data'!L12*1000/('6 Intensiteter data'!BH12*100)</f>
        <v>9.1979656244373711</v>
      </c>
      <c r="AC12" s="1">
        <f>'4 Utsläpp data'!M12*1000/('6 Intensiteter data'!BI12*100)</f>
        <v>9.1558890462064841</v>
      </c>
      <c r="AD12" s="1">
        <f>'4 Utsläpp data'!N12*1000/('6 Intensiteter data'!BJ12*100)</f>
        <v>9.3761772066066147</v>
      </c>
      <c r="AE12" s="1">
        <f>'4 Utsläpp data'!O12*1000/('6 Intensiteter data'!BK12*100)</f>
        <v>9.763578842618152</v>
      </c>
      <c r="AF12" s="1">
        <f>'4 Utsläpp data'!P12*1000/('6 Intensiteter data'!BL12*100)</f>
        <v>9.4509783625969721</v>
      </c>
      <c r="AG12" s="1">
        <f>'4 Utsläpp data'!Q12*1000/('6 Intensiteter data'!BM12*100)</f>
        <v>9.1293919375546277</v>
      </c>
      <c r="AH12" s="1">
        <f>'4 Utsläpp data'!R12*1000/('6 Intensiteter data'!BN12*100)</f>
        <v>8.5146104356408561</v>
      </c>
      <c r="AI12" s="244">
        <f>'4 Utsläpp data'!S12*1000/('6 Intensiteter data'!BO12*100)</f>
        <v>8.3068338170143612</v>
      </c>
      <c r="AJ12" s="222">
        <v>29639</v>
      </c>
      <c r="AK12" s="222">
        <v>28020</v>
      </c>
      <c r="AL12" s="222">
        <v>27762</v>
      </c>
      <c r="AM12" s="222">
        <v>26623</v>
      </c>
      <c r="AN12" s="222">
        <v>23534</v>
      </c>
      <c r="AO12" s="222">
        <v>21627</v>
      </c>
      <c r="AP12" s="222">
        <v>23051</v>
      </c>
      <c r="AQ12" s="222">
        <v>27777</v>
      </c>
      <c r="AR12" s="222">
        <v>24499</v>
      </c>
      <c r="AS12" s="222">
        <v>26658</v>
      </c>
      <c r="AT12" s="222">
        <v>25578</v>
      </c>
      <c r="AU12" s="222">
        <v>26097</v>
      </c>
      <c r="AV12" s="222">
        <v>24072</v>
      </c>
      <c r="AW12" s="221">
        <v>16404</v>
      </c>
      <c r="AX12" s="221">
        <v>19807</v>
      </c>
      <c r="AY12" s="221">
        <v>21993</v>
      </c>
      <c r="AZ12" s="236">
        <v>366</v>
      </c>
      <c r="BA12" s="232">
        <v>324</v>
      </c>
      <c r="BB12" s="232">
        <v>328</v>
      </c>
      <c r="BC12" s="232">
        <v>324</v>
      </c>
      <c r="BD12" s="232">
        <v>306</v>
      </c>
      <c r="BE12" s="232">
        <v>288</v>
      </c>
      <c r="BF12" s="232">
        <v>289</v>
      </c>
      <c r="BG12" s="232">
        <v>296</v>
      </c>
      <c r="BH12" s="232">
        <v>304</v>
      </c>
      <c r="BI12" s="232">
        <v>316</v>
      </c>
      <c r="BJ12" s="232">
        <v>321</v>
      </c>
      <c r="BK12" s="232">
        <v>311</v>
      </c>
      <c r="BL12" s="232">
        <v>316</v>
      </c>
      <c r="BM12" s="256">
        <v>332</v>
      </c>
      <c r="BN12" s="256">
        <v>343</v>
      </c>
      <c r="BO12" s="237">
        <v>320</v>
      </c>
    </row>
    <row r="13" spans="1:67" ht="14.4" x14ac:dyDescent="0.3">
      <c r="A13" s="65">
        <v>8</v>
      </c>
      <c r="B13" s="48" t="s">
        <v>3</v>
      </c>
      <c r="C13" s="28" t="s">
        <v>109</v>
      </c>
      <c r="D13" s="1">
        <f>'4 Utsläpp data'!D13*1000/'6 Intensiteter data'!AJ13</f>
        <v>46.076040267535753</v>
      </c>
      <c r="E13" s="1">
        <f>'4 Utsläpp data'!E13*1000/'6 Intensiteter data'!AK13</f>
        <v>42.555192356831199</v>
      </c>
      <c r="F13" s="1">
        <f>'4 Utsläpp data'!F13*1000/'6 Intensiteter data'!AL13</f>
        <v>37.980176023451889</v>
      </c>
      <c r="G13" s="1">
        <f>'4 Utsläpp data'!G13*1000/'6 Intensiteter data'!AM13</f>
        <v>36.032962862307762</v>
      </c>
      <c r="H13" s="1">
        <f>'4 Utsläpp data'!H13*1000/'6 Intensiteter data'!AN13</f>
        <v>32.901910268641849</v>
      </c>
      <c r="I13" s="1">
        <f>'4 Utsläpp data'!I13*1000/'6 Intensiteter data'!AO13</f>
        <v>27.548295395440658</v>
      </c>
      <c r="J13" s="1">
        <f>'4 Utsläpp data'!J13*1000/'6 Intensiteter data'!AP13</f>
        <v>24.773198821113066</v>
      </c>
      <c r="K13" s="1">
        <f>'4 Utsläpp data'!K13*1000/'6 Intensiteter data'!AQ13</f>
        <v>24.689529451835963</v>
      </c>
      <c r="L13" s="1">
        <f>'4 Utsläpp data'!L13*1000/'6 Intensiteter data'!AR13</f>
        <v>27.200935532823632</v>
      </c>
      <c r="M13" s="1">
        <f>'4 Utsläpp data'!M13*1000/'6 Intensiteter data'!AS13</f>
        <v>25.127065593806627</v>
      </c>
      <c r="N13" s="1">
        <f>'4 Utsläpp data'!N13*1000/'6 Intensiteter data'!AT13</f>
        <v>26.428135185999295</v>
      </c>
      <c r="O13" s="1">
        <f>'4 Utsläpp data'!O13*1000/'6 Intensiteter data'!AU13</f>
        <v>26.257184713067993</v>
      </c>
      <c r="P13" s="1">
        <f>'4 Utsläpp data'!P13*1000/'6 Intensiteter data'!AV13</f>
        <v>24.469524148941595</v>
      </c>
      <c r="Q13" s="1">
        <f>'4 Utsläpp data'!Q13*1000/'6 Intensiteter data'!AW13</f>
        <v>21.481459562208169</v>
      </c>
      <c r="R13" s="1">
        <f>'4 Utsläpp data'!R13*1000/'6 Intensiteter data'!AX13</f>
        <v>19.202892644088191</v>
      </c>
      <c r="S13" s="244">
        <f>'4 Utsläpp data'!S13*1000/'6 Intensiteter data'!AY13</f>
        <v>36.438731823450468</v>
      </c>
      <c r="T13" s="1">
        <f>'4 Utsläpp data'!D13*1000/('6 Intensiteter data'!AZ13*100)</f>
        <v>53.470779986553232</v>
      </c>
      <c r="U13" s="1">
        <f>'4 Utsläpp data'!E13*1000/('6 Intensiteter data'!BA13*100)</f>
        <v>47.34491507103624</v>
      </c>
      <c r="V13" s="1">
        <f>'4 Utsläpp data'!F13*1000/('6 Intensiteter data'!BB13*100)</f>
        <v>52.120207691224572</v>
      </c>
      <c r="W13" s="1">
        <f>'4 Utsläpp data'!G13*1000/('6 Intensiteter data'!BC13*100)</f>
        <v>48.076108933803596</v>
      </c>
      <c r="X13" s="1">
        <f>'4 Utsläpp data'!H13*1000/('6 Intensiteter data'!BD13*100)</f>
        <v>45.359328622159097</v>
      </c>
      <c r="Y13" s="1">
        <f>'4 Utsläpp data'!I13*1000/('6 Intensiteter data'!BE13*100)</f>
        <v>38.990710240577613</v>
      </c>
      <c r="Z13" s="1">
        <f>'4 Utsläpp data'!J13*1000/('6 Intensiteter data'!BF13*100)</f>
        <v>34.624906831171195</v>
      </c>
      <c r="AA13" s="1">
        <f>'4 Utsläpp data'!K13*1000/('6 Intensiteter data'!BG13*100)</f>
        <v>32.826455018489426</v>
      </c>
      <c r="AB13" s="1">
        <f>'4 Utsläpp data'!L13*1000/('6 Intensiteter data'!BH13*100)</f>
        <v>39.012186206409716</v>
      </c>
      <c r="AC13" s="1">
        <f>'4 Utsläpp data'!M13*1000/('6 Intensiteter data'!BI13*100)</f>
        <v>37.849828513337357</v>
      </c>
      <c r="AD13" s="1">
        <f>'4 Utsläpp data'!N13*1000/('6 Intensiteter data'!BJ13*100)</f>
        <v>40.125266495402371</v>
      </c>
      <c r="AE13" s="1">
        <f>'4 Utsläpp data'!O13*1000/('6 Intensiteter data'!BK13*100)</f>
        <v>38.196990245230118</v>
      </c>
      <c r="AF13" s="1">
        <f>'4 Utsläpp data'!P13*1000/('6 Intensiteter data'!BL13*100)</f>
        <v>36.04846699162642</v>
      </c>
      <c r="AG13" s="1">
        <f>'4 Utsläpp data'!Q13*1000/('6 Intensiteter data'!BM13*100)</f>
        <v>37.563116678167937</v>
      </c>
      <c r="AH13" s="1">
        <f>'4 Utsläpp data'!R13*1000/('6 Intensiteter data'!BN13*100)</f>
        <v>33.330833768172212</v>
      </c>
      <c r="AI13" s="244">
        <f>'4 Utsläpp data'!S13*1000/('6 Intensiteter data'!BO13*100)</f>
        <v>38.812454925092389</v>
      </c>
      <c r="AJ13" s="222">
        <v>40269</v>
      </c>
      <c r="AK13" s="222">
        <v>36603</v>
      </c>
      <c r="AL13" s="222">
        <v>42953</v>
      </c>
      <c r="AM13" s="222">
        <v>41361</v>
      </c>
      <c r="AN13" s="222">
        <v>42048</v>
      </c>
      <c r="AO13" s="222">
        <v>41470</v>
      </c>
      <c r="AP13" s="222">
        <v>39694</v>
      </c>
      <c r="AQ13" s="222">
        <v>37095</v>
      </c>
      <c r="AR13" s="222">
        <v>38724</v>
      </c>
      <c r="AS13" s="222">
        <v>41123</v>
      </c>
      <c r="AT13" s="222">
        <v>41449</v>
      </c>
      <c r="AU13" s="222">
        <v>39714</v>
      </c>
      <c r="AV13" s="222">
        <v>40071</v>
      </c>
      <c r="AW13" s="221">
        <v>47213</v>
      </c>
      <c r="AX13" s="221">
        <v>48253</v>
      </c>
      <c r="AY13" s="221">
        <v>29824</v>
      </c>
      <c r="AZ13" s="236">
        <v>347</v>
      </c>
      <c r="BA13" s="232">
        <v>329</v>
      </c>
      <c r="BB13" s="232">
        <v>313</v>
      </c>
      <c r="BC13" s="232">
        <v>310</v>
      </c>
      <c r="BD13" s="232">
        <v>305</v>
      </c>
      <c r="BE13" s="232">
        <v>293</v>
      </c>
      <c r="BF13" s="232">
        <v>284</v>
      </c>
      <c r="BG13" s="232">
        <v>279</v>
      </c>
      <c r="BH13" s="232">
        <v>270</v>
      </c>
      <c r="BI13" s="232">
        <v>273</v>
      </c>
      <c r="BJ13" s="232">
        <v>273</v>
      </c>
      <c r="BK13" s="232">
        <v>273</v>
      </c>
      <c r="BL13" s="232">
        <v>272</v>
      </c>
      <c r="BM13" s="256">
        <v>270</v>
      </c>
      <c r="BN13" s="256">
        <v>278</v>
      </c>
      <c r="BO13" s="237">
        <v>280</v>
      </c>
    </row>
    <row r="14" spans="1:67" ht="14.4" x14ac:dyDescent="0.3">
      <c r="A14" s="65">
        <v>9</v>
      </c>
      <c r="B14" s="48" t="s">
        <v>3</v>
      </c>
      <c r="C14" s="28" t="s">
        <v>110</v>
      </c>
      <c r="D14" s="1">
        <f>'4 Utsläpp data'!D14*1000/'6 Intensiteter data'!AJ14</f>
        <v>3.5837946978283188</v>
      </c>
      <c r="E14" s="1">
        <f>'4 Utsläpp data'!E14*1000/'6 Intensiteter data'!AK14</f>
        <v>3.472940765376328</v>
      </c>
      <c r="F14" s="1">
        <f>'4 Utsläpp data'!F14*1000/'6 Intensiteter data'!AL14</f>
        <v>3.0070258845167066</v>
      </c>
      <c r="G14" s="1">
        <f>'4 Utsläpp data'!G14*1000/'6 Intensiteter data'!AM14</f>
        <v>3.0075331907452609</v>
      </c>
      <c r="H14" s="1">
        <f>'4 Utsläpp data'!H14*1000/'6 Intensiteter data'!AN14</f>
        <v>2.9778035778620353</v>
      </c>
      <c r="I14" s="1">
        <f>'4 Utsläpp data'!I14*1000/'6 Intensiteter data'!AO14</f>
        <v>3.1327596677054519</v>
      </c>
      <c r="J14" s="1">
        <f>'4 Utsläpp data'!J14*1000/'6 Intensiteter data'!AP14</f>
        <v>2.8845248982705916</v>
      </c>
      <c r="K14" s="1">
        <f>'4 Utsläpp data'!K14*1000/'6 Intensiteter data'!AQ14</f>
        <v>2.7062260675026804</v>
      </c>
      <c r="L14" s="1">
        <f>'4 Utsläpp data'!L14*1000/'6 Intensiteter data'!AR14</f>
        <v>2.1323157610512369</v>
      </c>
      <c r="M14" s="1">
        <f>'4 Utsläpp data'!M14*1000/'6 Intensiteter data'!AS14</f>
        <v>2.2253797666006037</v>
      </c>
      <c r="N14" s="1">
        <f>'4 Utsläpp data'!N14*1000/'6 Intensiteter data'!AT14</f>
        <v>1.9304155738861644</v>
      </c>
      <c r="O14" s="1">
        <f>'4 Utsläpp data'!O14*1000/'6 Intensiteter data'!AU14</f>
        <v>2.3553641002598162</v>
      </c>
      <c r="P14" s="1">
        <f>'4 Utsläpp data'!P14*1000/'6 Intensiteter data'!AV14</f>
        <v>1.9879093250484918</v>
      </c>
      <c r="Q14" s="1">
        <f>'4 Utsläpp data'!Q14*1000/'6 Intensiteter data'!AW14</f>
        <v>1.7743684511040243</v>
      </c>
      <c r="R14" s="1">
        <f>'4 Utsläpp data'!R14*1000/'6 Intensiteter data'!AX14</f>
        <v>1.5524130076775187</v>
      </c>
      <c r="S14" s="244">
        <f>'4 Utsläpp data'!S14*1000/'6 Intensiteter data'!AY14</f>
        <v>1.4804277181527767</v>
      </c>
      <c r="T14" s="1">
        <f>'4 Utsläpp data'!D14*1000/('6 Intensiteter data'!AZ14*100)</f>
        <v>1.624592647459419</v>
      </c>
      <c r="U14" s="1">
        <f>'4 Utsläpp data'!E14*1000/('6 Intensiteter data'!BA14*100)</f>
        <v>1.5672609909528838</v>
      </c>
      <c r="V14" s="1">
        <f>'4 Utsläpp data'!F14*1000/('6 Intensiteter data'!BB14*100)</f>
        <v>1.5182811758923702</v>
      </c>
      <c r="W14" s="1">
        <f>'4 Utsläpp data'!G14*1000/('6 Intensiteter data'!BC14*100)</f>
        <v>1.5381652562417794</v>
      </c>
      <c r="X14" s="1">
        <f>'4 Utsläpp data'!H14*1000/('6 Intensiteter data'!BD14*100)</f>
        <v>1.6272703951823402</v>
      </c>
      <c r="Y14" s="1">
        <f>'4 Utsläpp data'!I14*1000/('6 Intensiteter data'!BE14*100)</f>
        <v>1.5081682712329507</v>
      </c>
      <c r="Z14" s="1">
        <f>'4 Utsläpp data'!J14*1000/('6 Intensiteter data'!BF14*100)</f>
        <v>1.453715709760782</v>
      </c>
      <c r="AA14" s="1">
        <f>'4 Utsläpp data'!K14*1000/('6 Intensiteter data'!BG14*100)</f>
        <v>1.3807722560589044</v>
      </c>
      <c r="AB14" s="1">
        <f>'4 Utsläpp data'!L14*1000/('6 Intensiteter data'!BH14*100)</f>
        <v>1.2187408034270717</v>
      </c>
      <c r="AC14" s="1">
        <f>'4 Utsläpp data'!M14*1000/('6 Intensiteter data'!BI14*100)</f>
        <v>1.2732625440455352</v>
      </c>
      <c r="AD14" s="1">
        <f>'4 Utsläpp data'!N14*1000/('6 Intensiteter data'!BJ14*100)</f>
        <v>1.3220690145926806</v>
      </c>
      <c r="AE14" s="1">
        <f>'4 Utsläpp data'!O14*1000/('6 Intensiteter data'!BK14*100)</f>
        <v>1.4624669822522312</v>
      </c>
      <c r="AF14" s="1">
        <f>'4 Utsläpp data'!P14*1000/('6 Intensiteter data'!BL14*100)</f>
        <v>1.3037558123941626</v>
      </c>
      <c r="AG14" s="1">
        <f>'4 Utsläpp data'!Q14*1000/('6 Intensiteter data'!BM14*100)</f>
        <v>1.3352657042886429</v>
      </c>
      <c r="AH14" s="1">
        <f>'4 Utsläpp data'!R14*1000/('6 Intensiteter data'!BN14*100)</f>
        <v>1.1688534035854878</v>
      </c>
      <c r="AI14" s="244">
        <f>'4 Utsläpp data'!S14*1000/('6 Intensiteter data'!BO14*100)</f>
        <v>1.0588759254087736</v>
      </c>
      <c r="AJ14" s="222">
        <v>8885</v>
      </c>
      <c r="AK14" s="222">
        <v>8123</v>
      </c>
      <c r="AL14" s="222">
        <v>8533</v>
      </c>
      <c r="AM14" s="222">
        <v>8183</v>
      </c>
      <c r="AN14" s="222">
        <v>8197</v>
      </c>
      <c r="AO14" s="222">
        <v>6788</v>
      </c>
      <c r="AP14" s="222">
        <v>6854</v>
      </c>
      <c r="AQ14" s="222">
        <v>6939</v>
      </c>
      <c r="AR14" s="222">
        <v>6973</v>
      </c>
      <c r="AS14" s="222">
        <v>6637</v>
      </c>
      <c r="AT14" s="222">
        <v>7465</v>
      </c>
      <c r="AU14" s="222">
        <v>6147</v>
      </c>
      <c r="AV14" s="254">
        <v>5837</v>
      </c>
      <c r="AW14" s="221">
        <v>6246</v>
      </c>
      <c r="AX14" s="221">
        <v>6174</v>
      </c>
      <c r="AY14" s="221">
        <v>5722</v>
      </c>
      <c r="AZ14" s="236">
        <v>196</v>
      </c>
      <c r="BA14" s="232">
        <v>180</v>
      </c>
      <c r="BB14" s="232">
        <v>169</v>
      </c>
      <c r="BC14" s="232">
        <v>160</v>
      </c>
      <c r="BD14" s="232">
        <v>150</v>
      </c>
      <c r="BE14" s="232">
        <v>141</v>
      </c>
      <c r="BF14" s="232">
        <v>136</v>
      </c>
      <c r="BG14" s="232">
        <v>136</v>
      </c>
      <c r="BH14" s="232">
        <v>122</v>
      </c>
      <c r="BI14" s="232">
        <v>116</v>
      </c>
      <c r="BJ14" s="232">
        <v>109</v>
      </c>
      <c r="BK14" s="232">
        <v>99</v>
      </c>
      <c r="BL14" s="232">
        <v>89</v>
      </c>
      <c r="BM14" s="256">
        <v>83</v>
      </c>
      <c r="BN14" s="256">
        <v>82</v>
      </c>
      <c r="BO14" s="237">
        <v>80</v>
      </c>
    </row>
    <row r="15" spans="1:67" ht="14.4" x14ac:dyDescent="0.3">
      <c r="A15" s="65">
        <v>10</v>
      </c>
      <c r="B15" s="48" t="s">
        <v>3</v>
      </c>
      <c r="C15" s="28" t="s">
        <v>111</v>
      </c>
      <c r="D15" s="1" t="s">
        <v>274</v>
      </c>
      <c r="E15" s="1" t="s">
        <v>274</v>
      </c>
      <c r="F15" s="1" t="s">
        <v>274</v>
      </c>
      <c r="G15" s="1" t="s">
        <v>274</v>
      </c>
      <c r="H15" s="1" t="s">
        <v>274</v>
      </c>
      <c r="I15" s="1" t="s">
        <v>274</v>
      </c>
      <c r="J15" s="1" t="s">
        <v>274</v>
      </c>
      <c r="K15" s="1" t="s">
        <v>274</v>
      </c>
      <c r="L15" s="1" t="s">
        <v>274</v>
      </c>
      <c r="M15" s="1" t="s">
        <v>274</v>
      </c>
      <c r="N15" s="1" t="s">
        <v>274</v>
      </c>
      <c r="O15" s="1" t="s">
        <v>274</v>
      </c>
      <c r="P15" s="1">
        <f>'4 Utsläpp data'!P15*1000/'6 Intensiteter data'!AV15</f>
        <v>11954.975230379112</v>
      </c>
      <c r="Q15" s="1">
        <f>'4 Utsläpp data'!Q15*1000/'6 Intensiteter data'!AW15</f>
        <v>897.65508527375982</v>
      </c>
      <c r="R15" s="1">
        <f>'4 Utsläpp data'!R15*1000/'6 Intensiteter data'!AX15</f>
        <v>481.14735906974164</v>
      </c>
      <c r="S15" s="244">
        <f>'4 Utsläpp data'!S15*1000/'6 Intensiteter data'!AY15</f>
        <v>511.72291557940446</v>
      </c>
      <c r="T15" s="1">
        <f>'4 Utsläpp data'!D15*1000/('6 Intensiteter data'!AZ15*100)</f>
        <v>1274.7043665637943</v>
      </c>
      <c r="U15" s="1">
        <f>'4 Utsläpp data'!E15*1000/('6 Intensiteter data'!BA15*100)</f>
        <v>1321.1244960926601</v>
      </c>
      <c r="V15" s="1">
        <f>'4 Utsläpp data'!F15*1000/('6 Intensiteter data'!BB15*100)</f>
        <v>1245.4509385913027</v>
      </c>
      <c r="W15" s="1">
        <f>'4 Utsläpp data'!G15*1000/('6 Intensiteter data'!BC15*100)</f>
        <v>1197.1586529643091</v>
      </c>
      <c r="X15" s="1">
        <f>'4 Utsläpp data'!H15*1000/('6 Intensiteter data'!BD15*100)</f>
        <v>1267.7583902853198</v>
      </c>
      <c r="Y15" s="1">
        <f>'4 Utsläpp data'!I15*1000/('6 Intensiteter data'!BE15*100)</f>
        <v>1097.3537586968278</v>
      </c>
      <c r="Z15" s="1">
        <f>'4 Utsläpp data'!J15*1000/('6 Intensiteter data'!BF15*100)</f>
        <v>1274.5431173185098</v>
      </c>
      <c r="AA15" s="1">
        <f>'4 Utsläpp data'!K15*1000/('6 Intensiteter data'!BG15*100)</f>
        <v>1199.4050460676788</v>
      </c>
      <c r="AB15" s="1">
        <f>'4 Utsläpp data'!L15*1000/('6 Intensiteter data'!BH15*100)</f>
        <v>1089.5900363217538</v>
      </c>
      <c r="AC15" s="1">
        <f>'4 Utsläpp data'!M15*1000/('6 Intensiteter data'!BI15*100)</f>
        <v>1076.8183259557011</v>
      </c>
      <c r="AD15" s="1">
        <f>'4 Utsläpp data'!N15*1000/('6 Intensiteter data'!BJ15*100)</f>
        <v>1091.9725806597341</v>
      </c>
      <c r="AE15" s="1">
        <f>'4 Utsläpp data'!O15*1000/('6 Intensiteter data'!BK15*100)</f>
        <v>876.21336263391379</v>
      </c>
      <c r="AF15" s="1">
        <f>'4 Utsläpp data'!P15*1000/('6 Intensiteter data'!BL15*100)</f>
        <v>840.97067137839269</v>
      </c>
      <c r="AG15" s="1">
        <f>'4 Utsläpp data'!Q15*1000/('6 Intensiteter data'!BM15*100)</f>
        <v>1030.7003925554063</v>
      </c>
      <c r="AH15" s="1">
        <f>'4 Utsläpp data'!R15*1000/('6 Intensiteter data'!BN15*100)</f>
        <v>994.6003265341659</v>
      </c>
      <c r="AI15" s="244">
        <f>'4 Utsläpp data'!S15*1000/('6 Intensiteter data'!BO15*100)</f>
        <v>950.56942973319019</v>
      </c>
      <c r="AJ15" s="222">
        <v>-1142</v>
      </c>
      <c r="AK15" s="222">
        <v>-1274</v>
      </c>
      <c r="AL15" s="222">
        <v>-1012</v>
      </c>
      <c r="AM15" s="222">
        <v>-1345</v>
      </c>
      <c r="AN15" s="222">
        <v>-672</v>
      </c>
      <c r="AO15" s="222">
        <v>-923</v>
      </c>
      <c r="AP15" s="222">
        <v>-984</v>
      </c>
      <c r="AQ15" s="222">
        <v>-394</v>
      </c>
      <c r="AR15" s="222">
        <v>-451</v>
      </c>
      <c r="AS15" s="222">
        <v>-401</v>
      </c>
      <c r="AT15" s="222">
        <v>-377</v>
      </c>
      <c r="AU15" s="222">
        <v>-369</v>
      </c>
      <c r="AV15" s="254">
        <v>204</v>
      </c>
      <c r="AW15" s="221">
        <v>3215</v>
      </c>
      <c r="AX15" s="221">
        <v>5788</v>
      </c>
      <c r="AY15" s="221">
        <v>5387</v>
      </c>
      <c r="AZ15" s="236">
        <v>25</v>
      </c>
      <c r="BA15" s="232">
        <v>24</v>
      </c>
      <c r="BB15" s="232">
        <v>25</v>
      </c>
      <c r="BC15" s="232">
        <v>25</v>
      </c>
      <c r="BD15" s="232">
        <v>25</v>
      </c>
      <c r="BE15" s="232">
        <v>25</v>
      </c>
      <c r="BF15" s="232">
        <v>23</v>
      </c>
      <c r="BG15" s="232">
        <v>25</v>
      </c>
      <c r="BH15" s="232">
        <v>27</v>
      </c>
      <c r="BI15" s="232">
        <v>28</v>
      </c>
      <c r="BJ15" s="232">
        <v>29</v>
      </c>
      <c r="BK15" s="232">
        <v>29</v>
      </c>
      <c r="BL15" s="232">
        <v>29</v>
      </c>
      <c r="BM15" s="256">
        <v>28</v>
      </c>
      <c r="BN15" s="256">
        <v>28</v>
      </c>
      <c r="BO15" s="237">
        <v>29</v>
      </c>
    </row>
    <row r="16" spans="1:67" ht="14.4" x14ac:dyDescent="0.3">
      <c r="A16" s="65">
        <v>11</v>
      </c>
      <c r="B16" s="48" t="s">
        <v>3</v>
      </c>
      <c r="C16" s="28" t="s">
        <v>112</v>
      </c>
      <c r="D16" s="1">
        <f>'4 Utsläpp data'!D16*1000/'6 Intensiteter data'!AJ16</f>
        <v>18.233653127079492</v>
      </c>
      <c r="E16" s="1">
        <f>'4 Utsläpp data'!E16*1000/'6 Intensiteter data'!AK16</f>
        <v>15.692506058566739</v>
      </c>
      <c r="F16" s="1">
        <f>'4 Utsläpp data'!F16*1000/'6 Intensiteter data'!AL16</f>
        <v>17.149100818749694</v>
      </c>
      <c r="G16" s="1">
        <f>'4 Utsläpp data'!G16*1000/'6 Intensiteter data'!AM16</f>
        <v>13.234969832929467</v>
      </c>
      <c r="H16" s="1">
        <f>'4 Utsläpp data'!H16*1000/'6 Intensiteter data'!AN16</f>
        <v>13.311530129223362</v>
      </c>
      <c r="I16" s="1">
        <f>'4 Utsläpp data'!I16*1000/'6 Intensiteter data'!AO16</f>
        <v>14.775345293128479</v>
      </c>
      <c r="J16" s="1">
        <f>'4 Utsläpp data'!J16*1000/'6 Intensiteter data'!AP16</f>
        <v>16.663050134037707</v>
      </c>
      <c r="K16" s="1">
        <f>'4 Utsläpp data'!K16*1000/'6 Intensiteter data'!AQ16</f>
        <v>15.080555247240399</v>
      </c>
      <c r="L16" s="1">
        <f>'4 Utsläpp data'!L16*1000/'6 Intensiteter data'!AR16</f>
        <v>15.957044961053828</v>
      </c>
      <c r="M16" s="1">
        <f>'4 Utsläpp data'!M16*1000/'6 Intensiteter data'!AS16</f>
        <v>16.912767295874591</v>
      </c>
      <c r="N16" s="1">
        <f>'4 Utsläpp data'!N16*1000/'6 Intensiteter data'!AT16</f>
        <v>15.565420858907752</v>
      </c>
      <c r="O16" s="1">
        <f>'4 Utsläpp data'!O16*1000/'6 Intensiteter data'!AU16</f>
        <v>13.947672249467264</v>
      </c>
      <c r="P16" s="1">
        <f>'4 Utsläpp data'!P16*1000/'6 Intensiteter data'!AV16</f>
        <v>9.453133079132547</v>
      </c>
      <c r="Q16" s="1">
        <f>'4 Utsläpp data'!Q16*1000/'6 Intensiteter data'!AW16</f>
        <v>12.948593649389311</v>
      </c>
      <c r="R16" s="1">
        <f>'4 Utsläpp data'!R16*1000/'6 Intensiteter data'!AX16</f>
        <v>7.3749311107736597</v>
      </c>
      <c r="S16" s="244">
        <f>'4 Utsläpp data'!S16*1000/'6 Intensiteter data'!AY16</f>
        <v>9.1419963395989186</v>
      </c>
      <c r="T16" s="1">
        <f>'4 Utsläpp data'!D16*1000/('6 Intensiteter data'!AZ16*100)</f>
        <v>42.253554329136115</v>
      </c>
      <c r="U16" s="1">
        <f>'4 Utsläpp data'!E16*1000/('6 Intensiteter data'!BA16*100)</f>
        <v>41.323756842840794</v>
      </c>
      <c r="V16" s="1">
        <f>'4 Utsläpp data'!F16*1000/('6 Intensiteter data'!BB16*100)</f>
        <v>50.654895728762028</v>
      </c>
      <c r="W16" s="1">
        <f>'4 Utsläpp data'!G16*1000/('6 Intensiteter data'!BC16*100)</f>
        <v>42.293175946501492</v>
      </c>
      <c r="X16" s="1">
        <f>'4 Utsläpp data'!H16*1000/('6 Intensiteter data'!BD16*100)</f>
        <v>43.925378216377716</v>
      </c>
      <c r="Y16" s="1">
        <f>'4 Utsläpp data'!I16*1000/('6 Intensiteter data'!BE16*100)</f>
        <v>44.057707702322936</v>
      </c>
      <c r="Z16" s="1">
        <f>'4 Utsläpp data'!J16*1000/('6 Intensiteter data'!BF16*100)</f>
        <v>42.033250024556473</v>
      </c>
      <c r="AA16" s="1">
        <f>'4 Utsläpp data'!K16*1000/('6 Intensiteter data'!BG16*100)</f>
        <v>41.005354360612962</v>
      </c>
      <c r="AB16" s="1">
        <f>'4 Utsläpp data'!L16*1000/('6 Intensiteter data'!BH16*100)</f>
        <v>43.587956938460749</v>
      </c>
      <c r="AC16" s="1">
        <f>'4 Utsläpp data'!M16*1000/('6 Intensiteter data'!BI16*100)</f>
        <v>41.723012883352609</v>
      </c>
      <c r="AD16" s="1">
        <f>'4 Utsläpp data'!N16*1000/('6 Intensiteter data'!BJ16*100)</f>
        <v>40.738446131734179</v>
      </c>
      <c r="AE16" s="1">
        <f>'4 Utsläpp data'!O16*1000/('6 Intensiteter data'!BK16*100)</f>
        <v>39.021944568262725</v>
      </c>
      <c r="AF16" s="1">
        <f>'4 Utsläpp data'!P16*1000/('6 Intensiteter data'!BL16*100)</f>
        <v>28.202722309512016</v>
      </c>
      <c r="AG16" s="1">
        <f>'4 Utsläpp data'!Q16*1000/('6 Intensiteter data'!BM16*100)</f>
        <v>39.186553816964739</v>
      </c>
      <c r="AH16" s="1">
        <f>'4 Utsläpp data'!R16*1000/('6 Intensiteter data'!BN16*100)</f>
        <v>32.693636916452768</v>
      </c>
      <c r="AI16" s="244">
        <f>'4 Utsläpp data'!S16*1000/('6 Intensiteter data'!BO16*100)</f>
        <v>33.169851542517698</v>
      </c>
      <c r="AJ16" s="222">
        <v>82729</v>
      </c>
      <c r="AK16" s="222">
        <v>87427</v>
      </c>
      <c r="AL16" s="222">
        <v>94226</v>
      </c>
      <c r="AM16" s="222">
        <v>99382</v>
      </c>
      <c r="AN16" s="222">
        <v>98664</v>
      </c>
      <c r="AO16" s="222">
        <v>89157</v>
      </c>
      <c r="AP16" s="222">
        <v>74415</v>
      </c>
      <c r="AQ16" s="222">
        <v>80485</v>
      </c>
      <c r="AR16" s="222">
        <v>79489</v>
      </c>
      <c r="AS16" s="222">
        <v>74502</v>
      </c>
      <c r="AT16" s="222">
        <v>80611</v>
      </c>
      <c r="AU16" s="222">
        <v>87849</v>
      </c>
      <c r="AV16" s="254">
        <v>96663</v>
      </c>
      <c r="AW16" s="221">
        <v>101079</v>
      </c>
      <c r="AX16" s="221">
        <v>149838</v>
      </c>
      <c r="AY16" s="221">
        <v>123362</v>
      </c>
      <c r="AZ16" s="236">
        <v>357</v>
      </c>
      <c r="BA16" s="232">
        <v>332</v>
      </c>
      <c r="BB16" s="232">
        <v>319</v>
      </c>
      <c r="BC16" s="232">
        <v>311</v>
      </c>
      <c r="BD16" s="232">
        <v>299</v>
      </c>
      <c r="BE16" s="232">
        <v>299</v>
      </c>
      <c r="BF16" s="232">
        <v>295</v>
      </c>
      <c r="BG16" s="232">
        <v>296</v>
      </c>
      <c r="BH16" s="232">
        <v>291</v>
      </c>
      <c r="BI16" s="232">
        <v>302</v>
      </c>
      <c r="BJ16" s="232">
        <v>308</v>
      </c>
      <c r="BK16" s="232">
        <v>314</v>
      </c>
      <c r="BL16" s="232">
        <v>324</v>
      </c>
      <c r="BM16" s="256">
        <v>334</v>
      </c>
      <c r="BN16" s="256">
        <v>338</v>
      </c>
      <c r="BO16" s="237">
        <v>340</v>
      </c>
    </row>
    <row r="17" spans="1:67" ht="14.4" x14ac:dyDescent="0.3">
      <c r="A17" s="65">
        <v>12</v>
      </c>
      <c r="B17" s="48" t="s">
        <v>3</v>
      </c>
      <c r="C17" s="28" t="s">
        <v>113</v>
      </c>
      <c r="D17" s="1">
        <f>'4 Utsläpp data'!D17*1000/'6 Intensiteter data'!AJ17</f>
        <v>6.1859646949323226</v>
      </c>
      <c r="E17" s="1">
        <f>'4 Utsläpp data'!E17*1000/'6 Intensiteter data'!AK17</f>
        <v>8.0080784500244686</v>
      </c>
      <c r="F17" s="1">
        <f>'4 Utsläpp data'!F17*1000/'6 Intensiteter data'!AL17</f>
        <v>7.4023887600004308</v>
      </c>
      <c r="G17" s="1">
        <f>'4 Utsläpp data'!G17*1000/'6 Intensiteter data'!AM17</f>
        <v>5.8336360281908508</v>
      </c>
      <c r="H17" s="1">
        <f>'4 Utsläpp data'!H17*1000/'6 Intensiteter data'!AN17</f>
        <v>5.763303770621989</v>
      </c>
      <c r="I17" s="1">
        <f>'4 Utsläpp data'!I17*1000/'6 Intensiteter data'!AO17</f>
        <v>5.8205198775223952</v>
      </c>
      <c r="J17" s="1">
        <f>'4 Utsläpp data'!J17*1000/'6 Intensiteter data'!AP17</f>
        <v>5.3794225574909893</v>
      </c>
      <c r="K17" s="1">
        <f>'4 Utsläpp data'!K17*1000/'6 Intensiteter data'!AQ17</f>
        <v>5.2329655035119487</v>
      </c>
      <c r="L17" s="1">
        <f>'4 Utsläpp data'!L17*1000/'6 Intensiteter data'!AR17</f>
        <v>5.3741726483216903</v>
      </c>
      <c r="M17" s="1">
        <f>'4 Utsläpp data'!M17*1000/'6 Intensiteter data'!AS17</f>
        <v>4.4179530639154354</v>
      </c>
      <c r="N17" s="1">
        <f>'4 Utsläpp data'!N17*1000/'6 Intensiteter data'!AT17</f>
        <v>4.2447906227456649</v>
      </c>
      <c r="O17" s="1">
        <f>'4 Utsläpp data'!O17*1000/'6 Intensiteter data'!AU17</f>
        <v>4.2524975535870038</v>
      </c>
      <c r="P17" s="1">
        <f>'4 Utsläpp data'!P17*1000/'6 Intensiteter data'!AV17</f>
        <v>4.3934505300578159</v>
      </c>
      <c r="Q17" s="1">
        <f>'4 Utsläpp data'!Q17*1000/'6 Intensiteter data'!AW17</f>
        <v>3.7142610015488589</v>
      </c>
      <c r="R17" s="1">
        <f>'4 Utsläpp data'!R17*1000/'6 Intensiteter data'!AX17</f>
        <v>3.7531524083354904</v>
      </c>
      <c r="S17" s="244">
        <f>'4 Utsläpp data'!S17*1000/'6 Intensiteter data'!AY17</f>
        <v>3.3744198151749827</v>
      </c>
      <c r="T17" s="1">
        <f>'4 Utsläpp data'!D17*1000/('6 Intensiteter data'!AZ17*100)</f>
        <v>5.6600189971030996</v>
      </c>
      <c r="U17" s="1">
        <f>'4 Utsläpp data'!E17*1000/('6 Intensiteter data'!BA17*100)</f>
        <v>5.9541471731940732</v>
      </c>
      <c r="V17" s="1">
        <f>'4 Utsläpp data'!F17*1000/('6 Intensiteter data'!BB17*100)</f>
        <v>6.5183522841649726</v>
      </c>
      <c r="W17" s="1">
        <f>'4 Utsläpp data'!G17*1000/('6 Intensiteter data'!BC17*100)</f>
        <v>5.309164370037311</v>
      </c>
      <c r="X17" s="1">
        <f>'4 Utsläpp data'!H17*1000/('6 Intensiteter data'!BD17*100)</f>
        <v>4.8093776292776598</v>
      </c>
      <c r="Y17" s="1">
        <f>'4 Utsläpp data'!I17*1000/('6 Intensiteter data'!BE17*100)</f>
        <v>4.7075301121098647</v>
      </c>
      <c r="Z17" s="1">
        <f>'4 Utsläpp data'!J17*1000/('6 Intensiteter data'!BF17*100)</f>
        <v>4.5368293303737781</v>
      </c>
      <c r="AA17" s="1">
        <f>'4 Utsläpp data'!K17*1000/('6 Intensiteter data'!BG17*100)</f>
        <v>4.5740998986656258</v>
      </c>
      <c r="AB17" s="1">
        <f>'4 Utsläpp data'!L17*1000/('6 Intensiteter data'!BH17*100)</f>
        <v>4.5222248579666937</v>
      </c>
      <c r="AC17" s="1">
        <f>'4 Utsläpp data'!M17*1000/('6 Intensiteter data'!BI17*100)</f>
        <v>4.0359031331550792</v>
      </c>
      <c r="AD17" s="1">
        <f>'4 Utsläpp data'!N17*1000/('6 Intensiteter data'!BJ17*100)</f>
        <v>3.5796380251623128</v>
      </c>
      <c r="AE17" s="1">
        <f>'4 Utsläpp data'!O17*1000/('6 Intensiteter data'!BK17*100)</f>
        <v>3.7436788164538326</v>
      </c>
      <c r="AF17" s="1">
        <f>'4 Utsläpp data'!P17*1000/('6 Intensiteter data'!BL17*100)</f>
        <v>4.0068268834127281</v>
      </c>
      <c r="AG17" s="1">
        <f>'4 Utsläpp data'!Q17*1000/('6 Intensiteter data'!BM17*100)</f>
        <v>3.1317973444877878</v>
      </c>
      <c r="AH17" s="1">
        <f>'4 Utsläpp data'!R17*1000/('6 Intensiteter data'!BN17*100)</f>
        <v>2.9455645383609896</v>
      </c>
      <c r="AI17" s="244">
        <f>'4 Utsläpp data'!S17*1000/('6 Intensiteter data'!BO17*100)</f>
        <v>2.5045116915398729</v>
      </c>
      <c r="AJ17" s="222">
        <v>20404</v>
      </c>
      <c r="AK17" s="222">
        <v>14796</v>
      </c>
      <c r="AL17" s="222">
        <v>18404</v>
      </c>
      <c r="AM17" s="222">
        <v>19112</v>
      </c>
      <c r="AN17" s="222">
        <v>16940</v>
      </c>
      <c r="AO17" s="222">
        <v>15933</v>
      </c>
      <c r="AP17" s="222">
        <v>16530</v>
      </c>
      <c r="AQ17" s="222">
        <v>16870</v>
      </c>
      <c r="AR17" s="222">
        <v>15988</v>
      </c>
      <c r="AS17" s="222">
        <v>17631</v>
      </c>
      <c r="AT17" s="222">
        <v>17625</v>
      </c>
      <c r="AU17" s="222">
        <v>17695</v>
      </c>
      <c r="AV17" s="254">
        <v>17784</v>
      </c>
      <c r="AW17" s="221">
        <v>16695</v>
      </c>
      <c r="AX17" s="221">
        <v>15618</v>
      </c>
      <c r="AY17" s="221">
        <v>14473</v>
      </c>
      <c r="AZ17" s="236">
        <v>223</v>
      </c>
      <c r="BA17" s="232">
        <v>199</v>
      </c>
      <c r="BB17" s="232">
        <v>209</v>
      </c>
      <c r="BC17" s="232">
        <v>210</v>
      </c>
      <c r="BD17" s="232">
        <v>203</v>
      </c>
      <c r="BE17" s="232">
        <v>197</v>
      </c>
      <c r="BF17" s="232">
        <v>196</v>
      </c>
      <c r="BG17" s="232">
        <v>193</v>
      </c>
      <c r="BH17" s="232">
        <v>190</v>
      </c>
      <c r="BI17" s="232">
        <v>193</v>
      </c>
      <c r="BJ17" s="232">
        <v>209</v>
      </c>
      <c r="BK17" s="232">
        <v>201</v>
      </c>
      <c r="BL17" s="232">
        <v>195</v>
      </c>
      <c r="BM17" s="256">
        <v>198</v>
      </c>
      <c r="BN17" s="256">
        <v>199</v>
      </c>
      <c r="BO17" s="237">
        <v>195</v>
      </c>
    </row>
    <row r="18" spans="1:67" ht="14.4" x14ac:dyDescent="0.3">
      <c r="A18" s="65">
        <v>13</v>
      </c>
      <c r="B18" s="48" t="s">
        <v>3</v>
      </c>
      <c r="C18" s="28" t="s">
        <v>114</v>
      </c>
      <c r="D18" s="1">
        <f>'4 Utsläpp data'!D18*1000/'6 Intensiteter data'!AJ18</f>
        <v>197.6787823974193</v>
      </c>
      <c r="E18" s="1">
        <f>'4 Utsläpp data'!E18*1000/'6 Intensiteter data'!AK18</f>
        <v>222.75541973006864</v>
      </c>
      <c r="F18" s="1">
        <f>'4 Utsläpp data'!F18*1000/'6 Intensiteter data'!AL18</f>
        <v>207.44771006438637</v>
      </c>
      <c r="G18" s="1">
        <f>'4 Utsläpp data'!G18*1000/'6 Intensiteter data'!AM18</f>
        <v>174.71943700823599</v>
      </c>
      <c r="H18" s="1">
        <f>'4 Utsläpp data'!H18*1000/'6 Intensiteter data'!AN18</f>
        <v>179.29849687030659</v>
      </c>
      <c r="I18" s="1">
        <f>'4 Utsläpp data'!I18*1000/'6 Intensiteter data'!AO18</f>
        <v>197.9730312424611</v>
      </c>
      <c r="J18" s="1">
        <f>'4 Utsläpp data'!J18*1000/'6 Intensiteter data'!AP18</f>
        <v>196.59301822057208</v>
      </c>
      <c r="K18" s="1">
        <f>'4 Utsläpp data'!K18*1000/'6 Intensiteter data'!AQ18</f>
        <v>214.05607806747346</v>
      </c>
      <c r="L18" s="1">
        <f>'4 Utsläpp data'!L18*1000/'6 Intensiteter data'!AR18</f>
        <v>218.83868470825456</v>
      </c>
      <c r="M18" s="1">
        <f>'4 Utsläpp data'!M18*1000/'6 Intensiteter data'!AS18</f>
        <v>191.61027845524146</v>
      </c>
      <c r="N18" s="1">
        <f>'4 Utsläpp data'!N18*1000/'6 Intensiteter data'!AT18</f>
        <v>197.22662579490867</v>
      </c>
      <c r="O18" s="1">
        <f>'4 Utsläpp data'!O18*1000/'6 Intensiteter data'!AU18</f>
        <v>160.04614893976685</v>
      </c>
      <c r="P18" s="1">
        <f>'4 Utsläpp data'!P18*1000/'6 Intensiteter data'!AV18</f>
        <v>165.25077601537956</v>
      </c>
      <c r="Q18" s="1">
        <f>'4 Utsläpp data'!Q18*1000/'6 Intensiteter data'!AW18</f>
        <v>160.24044355801891</v>
      </c>
      <c r="R18" s="1">
        <f>'4 Utsläpp data'!R18*1000/'6 Intensiteter data'!AX18</f>
        <v>146.83785383440815</v>
      </c>
      <c r="S18" s="244">
        <f>'4 Utsläpp data'!S18*1000/'6 Intensiteter data'!AY18</f>
        <v>190.74085720133331</v>
      </c>
      <c r="T18" s="1">
        <f>'4 Utsläpp data'!D18*1000/('6 Intensiteter data'!AZ18*100)</f>
        <v>186.45572894517872</v>
      </c>
      <c r="U18" s="1">
        <f>'4 Utsläpp data'!E18*1000/('6 Intensiteter data'!BA18*100)</f>
        <v>171.09429360778702</v>
      </c>
      <c r="V18" s="1">
        <f>'4 Utsläpp data'!F18*1000/('6 Intensiteter data'!BB18*100)</f>
        <v>193.04628233101479</v>
      </c>
      <c r="W18" s="1">
        <f>'4 Utsläpp data'!G18*1000/('6 Intensiteter data'!BC18*100)</f>
        <v>185.13649317148378</v>
      </c>
      <c r="X18" s="1">
        <f>'4 Utsläpp data'!H18*1000/('6 Intensiteter data'!BD18*100)</f>
        <v>184.31503992103964</v>
      </c>
      <c r="Y18" s="1">
        <f>'4 Utsläpp data'!I18*1000/('6 Intensiteter data'!BE18*100)</f>
        <v>170.65275293100146</v>
      </c>
      <c r="Z18" s="1">
        <f>'4 Utsläpp data'!J18*1000/('6 Intensiteter data'!BF18*100)</f>
        <v>178.18784427337025</v>
      </c>
      <c r="AA18" s="1">
        <f>'4 Utsläpp data'!K18*1000/('6 Intensiteter data'!BG18*100)</f>
        <v>184.95174881659483</v>
      </c>
      <c r="AB18" s="1">
        <f>'4 Utsläpp data'!L18*1000/('6 Intensiteter data'!BH18*100)</f>
        <v>186.44077887155765</v>
      </c>
      <c r="AC18" s="1">
        <f>'4 Utsläpp data'!M18*1000/('6 Intensiteter data'!BI18*100)</f>
        <v>175.74127826615577</v>
      </c>
      <c r="AD18" s="1">
        <f>'4 Utsläpp data'!N18*1000/('6 Intensiteter data'!BJ18*100)</f>
        <v>177.07027115869602</v>
      </c>
      <c r="AE18" s="1">
        <f>'4 Utsläpp data'!O18*1000/('6 Intensiteter data'!BK18*100)</f>
        <v>156.68261222675466</v>
      </c>
      <c r="AF18" s="1">
        <f>'4 Utsläpp data'!P18*1000/('6 Intensiteter data'!BL18*100)</f>
        <v>148.40585820219891</v>
      </c>
      <c r="AG18" s="1">
        <f>'4 Utsläpp data'!Q18*1000/('6 Intensiteter data'!BM18*100)</f>
        <v>147.95534288523746</v>
      </c>
      <c r="AH18" s="1">
        <f>'4 Utsläpp data'!R18*1000/('6 Intensiteter data'!BN18*100)</f>
        <v>139.32593836456368</v>
      </c>
      <c r="AI18" s="244">
        <f>'4 Utsläpp data'!S18*1000/('6 Intensiteter data'!BO18*100)</f>
        <v>139.6658461453024</v>
      </c>
      <c r="AJ18" s="222">
        <v>17544</v>
      </c>
      <c r="AK18" s="222">
        <v>13211</v>
      </c>
      <c r="AL18" s="222">
        <v>16099</v>
      </c>
      <c r="AM18" s="222">
        <v>19603</v>
      </c>
      <c r="AN18" s="222">
        <v>19326</v>
      </c>
      <c r="AO18" s="222">
        <v>15947</v>
      </c>
      <c r="AP18" s="222">
        <v>15771</v>
      </c>
      <c r="AQ18" s="222">
        <v>15207</v>
      </c>
      <c r="AR18" s="222">
        <v>15250</v>
      </c>
      <c r="AS18" s="222">
        <v>17243</v>
      </c>
      <c r="AT18" s="222">
        <v>17148</v>
      </c>
      <c r="AU18" s="222">
        <v>18307</v>
      </c>
      <c r="AV18" s="254">
        <v>16704</v>
      </c>
      <c r="AW18" s="221">
        <v>17174</v>
      </c>
      <c r="AX18" s="221">
        <v>18028</v>
      </c>
      <c r="AY18" s="221">
        <v>13473</v>
      </c>
      <c r="AZ18" s="236">
        <v>186</v>
      </c>
      <c r="BA18" s="232">
        <v>172</v>
      </c>
      <c r="BB18" s="232">
        <v>173</v>
      </c>
      <c r="BC18" s="232">
        <v>185</v>
      </c>
      <c r="BD18" s="232">
        <v>188</v>
      </c>
      <c r="BE18" s="232">
        <v>185</v>
      </c>
      <c r="BF18" s="232">
        <v>174</v>
      </c>
      <c r="BG18" s="232">
        <v>176</v>
      </c>
      <c r="BH18" s="232">
        <v>179</v>
      </c>
      <c r="BI18" s="232">
        <v>188</v>
      </c>
      <c r="BJ18" s="232">
        <v>191</v>
      </c>
      <c r="BK18" s="232">
        <v>187</v>
      </c>
      <c r="BL18" s="232">
        <v>186</v>
      </c>
      <c r="BM18" s="256">
        <v>186</v>
      </c>
      <c r="BN18" s="256">
        <v>190</v>
      </c>
      <c r="BO18" s="237">
        <v>184</v>
      </c>
    </row>
    <row r="19" spans="1:67" ht="14.4" x14ac:dyDescent="0.3">
      <c r="A19" s="65">
        <v>14</v>
      </c>
      <c r="B19" s="48" t="s">
        <v>3</v>
      </c>
      <c r="C19" s="28" t="s">
        <v>115</v>
      </c>
      <c r="D19" s="1">
        <f>'4 Utsläpp data'!D19*1000/'6 Intensiteter data'!AJ19</f>
        <v>119.81742652820404</v>
      </c>
      <c r="E19" s="1">
        <f>'4 Utsläpp data'!E19*1000/'6 Intensiteter data'!AK19</f>
        <v>388.92762303449291</v>
      </c>
      <c r="F19" s="1">
        <f>'4 Utsläpp data'!F19*1000/'6 Intensiteter data'!AL19</f>
        <v>179.20140094900472</v>
      </c>
      <c r="G19" s="1">
        <f>'4 Utsläpp data'!G19*1000/'6 Intensiteter data'!AM19</f>
        <v>165.20515640675282</v>
      </c>
      <c r="H19" s="1">
        <f>'4 Utsläpp data'!H19*1000/'6 Intensiteter data'!AN19</f>
        <v>141.27784532901563</v>
      </c>
      <c r="I19" s="1">
        <f>'4 Utsläpp data'!I19*1000/'6 Intensiteter data'!AO19</f>
        <v>129.55251482131064</v>
      </c>
      <c r="J19" s="1">
        <f>'4 Utsläpp data'!J19*1000/'6 Intensiteter data'!AP19</f>
        <v>129.32297542704455</v>
      </c>
      <c r="K19" s="1">
        <f>'4 Utsläpp data'!K19*1000/'6 Intensiteter data'!AQ19</f>
        <v>143.99453348487802</v>
      </c>
      <c r="L19" s="1">
        <f>'4 Utsläpp data'!L19*1000/'6 Intensiteter data'!AR19</f>
        <v>126.96898700924734</v>
      </c>
      <c r="M19" s="1">
        <f>'4 Utsläpp data'!M19*1000/'6 Intensiteter data'!AS19</f>
        <v>135.72431234344043</v>
      </c>
      <c r="N19" s="1">
        <f>'4 Utsläpp data'!N19*1000/'6 Intensiteter data'!AT19</f>
        <v>110.60960442108784</v>
      </c>
      <c r="O19" s="1">
        <f>'4 Utsläpp data'!O19*1000/'6 Intensiteter data'!AU19</f>
        <v>143.94891741737524</v>
      </c>
      <c r="P19" s="1">
        <f>'4 Utsläpp data'!P19*1000/'6 Intensiteter data'!AV19</f>
        <v>110.08562726085981</v>
      </c>
      <c r="Q19" s="1">
        <f>'4 Utsläpp data'!Q19*1000/'6 Intensiteter data'!AW19</f>
        <v>161.81998286960408</v>
      </c>
      <c r="R19" s="1">
        <f>'4 Utsläpp data'!R19*1000/'6 Intensiteter data'!AX19</f>
        <v>162.44479174166747</v>
      </c>
      <c r="S19" s="244">
        <f>'4 Utsläpp data'!S19*1000/'6 Intensiteter data'!AY19</f>
        <v>234.57522384485114</v>
      </c>
      <c r="T19" s="1">
        <f>'4 Utsläpp data'!D19*1000/('6 Intensiteter data'!AZ19*100)</f>
        <v>166.2885150015033</v>
      </c>
      <c r="U19" s="1">
        <f>'4 Utsläpp data'!E19*1000/('6 Intensiteter data'!BA19*100)</f>
        <v>108.58809372607269</v>
      </c>
      <c r="V19" s="1">
        <f>'4 Utsläpp data'!F19*1000/('6 Intensiteter data'!BB19*100)</f>
        <v>176.76738815106808</v>
      </c>
      <c r="W19" s="1">
        <f>'4 Utsläpp data'!G19*1000/('6 Intensiteter data'!BC19*100)</f>
        <v>158.71071418034364</v>
      </c>
      <c r="X19" s="1">
        <f>'4 Utsläpp data'!H19*1000/('6 Intensiteter data'!BD19*100)</f>
        <v>142.07812173135406</v>
      </c>
      <c r="Y19" s="1">
        <f>'4 Utsläpp data'!I19*1000/('6 Intensiteter data'!BE19*100)</f>
        <v>151.095982683318</v>
      </c>
      <c r="Z19" s="1">
        <f>'4 Utsläpp data'!J19*1000/('6 Intensiteter data'!BF19*100)</f>
        <v>155.04051428621534</v>
      </c>
      <c r="AA19" s="1">
        <f>'4 Utsläpp data'!K19*1000/('6 Intensiteter data'!BG19*100)</f>
        <v>165.5055535891496</v>
      </c>
      <c r="AB19" s="1">
        <f>'4 Utsläpp data'!L19*1000/('6 Intensiteter data'!BH19*100)</f>
        <v>173.69357422865036</v>
      </c>
      <c r="AC19" s="1">
        <f>'4 Utsläpp data'!M19*1000/('6 Intensiteter data'!BI19*100)</f>
        <v>163.95496931087604</v>
      </c>
      <c r="AD19" s="1">
        <f>'4 Utsläpp data'!N19*1000/('6 Intensiteter data'!BJ19*100)</f>
        <v>157.37331992404566</v>
      </c>
      <c r="AE19" s="1">
        <f>'4 Utsläpp data'!O19*1000/('6 Intensiteter data'!BK19*100)</f>
        <v>202.70063985472396</v>
      </c>
      <c r="AF19" s="1">
        <f>'4 Utsläpp data'!P19*1000/('6 Intensiteter data'!BL19*100)</f>
        <v>164.70283103124771</v>
      </c>
      <c r="AG19" s="1">
        <f>'4 Utsläpp data'!Q19*1000/('6 Intensiteter data'!BM19*100)</f>
        <v>179.64442367932338</v>
      </c>
      <c r="AH19" s="1">
        <f>'4 Utsläpp data'!R19*1000/('6 Intensiteter data'!BN19*100)</f>
        <v>183.2710470931633</v>
      </c>
      <c r="AI19" s="244">
        <f>'4 Utsläpp data'!S19*1000/('6 Intensiteter data'!BO19*100)</f>
        <v>172.75523510822086</v>
      </c>
      <c r="AJ19" s="222">
        <v>49685</v>
      </c>
      <c r="AK19" s="222">
        <v>8711</v>
      </c>
      <c r="AL19" s="222">
        <v>31664</v>
      </c>
      <c r="AM19" s="222">
        <v>32087</v>
      </c>
      <c r="AN19" s="222">
        <v>31779</v>
      </c>
      <c r="AO19" s="222">
        <v>35222</v>
      </c>
      <c r="AP19" s="222">
        <v>35846</v>
      </c>
      <c r="AQ19" s="222">
        <v>33792</v>
      </c>
      <c r="AR19" s="222">
        <v>38304</v>
      </c>
      <c r="AS19" s="222">
        <v>34428</v>
      </c>
      <c r="AT19" s="222">
        <v>40407</v>
      </c>
      <c r="AU19" s="222">
        <v>39428</v>
      </c>
      <c r="AV19" s="254">
        <v>40246</v>
      </c>
      <c r="AW19" s="221">
        <v>29641</v>
      </c>
      <c r="AX19" s="221">
        <v>30800</v>
      </c>
      <c r="AY19" s="221">
        <v>20179</v>
      </c>
      <c r="AZ19" s="236">
        <v>358</v>
      </c>
      <c r="BA19" s="232">
        <v>312</v>
      </c>
      <c r="BB19" s="232">
        <v>321</v>
      </c>
      <c r="BC19" s="232">
        <v>334</v>
      </c>
      <c r="BD19" s="232">
        <v>316</v>
      </c>
      <c r="BE19" s="232">
        <v>302</v>
      </c>
      <c r="BF19" s="232">
        <v>299</v>
      </c>
      <c r="BG19" s="232">
        <v>294</v>
      </c>
      <c r="BH19" s="232">
        <v>280</v>
      </c>
      <c r="BI19" s="232">
        <v>285</v>
      </c>
      <c r="BJ19" s="232">
        <v>284</v>
      </c>
      <c r="BK19" s="232">
        <v>280</v>
      </c>
      <c r="BL19" s="232">
        <v>269</v>
      </c>
      <c r="BM19" s="256">
        <v>267</v>
      </c>
      <c r="BN19" s="256">
        <v>273</v>
      </c>
      <c r="BO19" s="237">
        <v>274</v>
      </c>
    </row>
    <row r="20" spans="1:67" ht="14.4" x14ac:dyDescent="0.3">
      <c r="A20" s="65">
        <v>15</v>
      </c>
      <c r="B20" s="48" t="s">
        <v>3</v>
      </c>
      <c r="C20" s="28" t="s">
        <v>116</v>
      </c>
      <c r="D20" s="1">
        <f>'4 Utsläpp data'!D20*1000/'6 Intensiteter data'!AJ20</f>
        <v>3.7527467503023959</v>
      </c>
      <c r="E20" s="1">
        <f>'4 Utsläpp data'!E20*1000/'6 Intensiteter data'!AK20</f>
        <v>4.7776286450119114</v>
      </c>
      <c r="F20" s="1">
        <f>'4 Utsläpp data'!F20*1000/'6 Intensiteter data'!AL20</f>
        <v>4.2875387368494717</v>
      </c>
      <c r="G20" s="1">
        <f>'4 Utsläpp data'!G20*1000/'6 Intensiteter data'!AM20</f>
        <v>3.6839216313881837</v>
      </c>
      <c r="H20" s="1">
        <f>'4 Utsläpp data'!H20*1000/'6 Intensiteter data'!AN20</f>
        <v>3.9007559801222853</v>
      </c>
      <c r="I20" s="1">
        <f>'4 Utsläpp data'!I20*1000/'6 Intensiteter data'!AO20</f>
        <v>3.6870006392113015</v>
      </c>
      <c r="J20" s="1">
        <f>'4 Utsläpp data'!J20*1000/'6 Intensiteter data'!AP20</f>
        <v>3.5808393775049119</v>
      </c>
      <c r="K20" s="1">
        <f>'4 Utsläpp data'!K20*1000/'6 Intensiteter data'!AQ20</f>
        <v>3.301384276578736</v>
      </c>
      <c r="L20" s="1">
        <f>'4 Utsläpp data'!L20*1000/'6 Intensiteter data'!AR20</f>
        <v>3.1440428178625597</v>
      </c>
      <c r="M20" s="1">
        <f>'4 Utsläpp data'!M20*1000/'6 Intensiteter data'!AS20</f>
        <v>2.9653354477491969</v>
      </c>
      <c r="N20" s="1">
        <f>'4 Utsläpp data'!N20*1000/'6 Intensiteter data'!AT20</f>
        <v>2.736437293253732</v>
      </c>
      <c r="O20" s="1">
        <f>'4 Utsläpp data'!O20*1000/'6 Intensiteter data'!AU20</f>
        <v>2.7940071977534466</v>
      </c>
      <c r="P20" s="1">
        <f>'4 Utsläpp data'!P20*1000/'6 Intensiteter data'!AV20</f>
        <v>2.6511499334497901</v>
      </c>
      <c r="Q20" s="1">
        <f>'4 Utsläpp data'!Q20*1000/'6 Intensiteter data'!AW20</f>
        <v>2.4671431258159546</v>
      </c>
      <c r="R20" s="1">
        <f>'4 Utsläpp data'!R20*1000/'6 Intensiteter data'!AX20</f>
        <v>1.7885884102859366</v>
      </c>
      <c r="S20" s="244">
        <f>'4 Utsläpp data'!S20*1000/'6 Intensiteter data'!AY20</f>
        <v>2.0944987037659151</v>
      </c>
      <c r="T20" s="1">
        <f>'4 Utsläpp data'!D20*1000/('6 Intensiteter data'!AZ20*100)</f>
        <v>3.2356255527272713</v>
      </c>
      <c r="U20" s="1">
        <f>'4 Utsläpp data'!E20*1000/('6 Intensiteter data'!BA20*100)</f>
        <v>3.2721215994118413</v>
      </c>
      <c r="V20" s="1">
        <f>'4 Utsläpp data'!F20*1000/('6 Intensiteter data'!BB20*100)</f>
        <v>3.519827751475284</v>
      </c>
      <c r="W20" s="1">
        <f>'4 Utsläpp data'!G20*1000/('6 Intensiteter data'!BC20*100)</f>
        <v>3.0242155001254045</v>
      </c>
      <c r="X20" s="1">
        <f>'4 Utsläpp data'!H20*1000/('6 Intensiteter data'!BD20*100)</f>
        <v>3.0138222489450897</v>
      </c>
      <c r="Y20" s="1">
        <f>'4 Utsläpp data'!I20*1000/('6 Intensiteter data'!BE20*100)</f>
        <v>2.9265184575058347</v>
      </c>
      <c r="Z20" s="1">
        <f>'4 Utsläpp data'!J20*1000/('6 Intensiteter data'!BF20*100)</f>
        <v>2.8525693605750884</v>
      </c>
      <c r="AA20" s="1">
        <f>'4 Utsläpp data'!K20*1000/('6 Intensiteter data'!BG20*100)</f>
        <v>2.6874862429893578</v>
      </c>
      <c r="AB20" s="1">
        <f>'4 Utsläpp data'!L20*1000/('6 Intensiteter data'!BH20*100)</f>
        <v>2.5969338017165344</v>
      </c>
      <c r="AC20" s="1">
        <f>'4 Utsläpp data'!M20*1000/('6 Intensiteter data'!BI20*100)</f>
        <v>2.658423228907155</v>
      </c>
      <c r="AD20" s="1">
        <f>'4 Utsläpp data'!N20*1000/('6 Intensiteter data'!BJ20*100)</f>
        <v>2.4015403532687101</v>
      </c>
      <c r="AE20" s="1">
        <f>'4 Utsläpp data'!O20*1000/('6 Intensiteter data'!BK20*100)</f>
        <v>2.4029630941348157</v>
      </c>
      <c r="AF20" s="1">
        <f>'4 Utsläpp data'!P20*1000/('6 Intensiteter data'!BL20*100)</f>
        <v>2.0641260817123444</v>
      </c>
      <c r="AG20" s="1">
        <f>'4 Utsläpp data'!Q20*1000/('6 Intensiteter data'!BM20*100)</f>
        <v>2.0555366606780185</v>
      </c>
      <c r="AH20" s="1">
        <f>'4 Utsläpp data'!R20*1000/('6 Intensiteter data'!BN20*100)</f>
        <v>1.8390629815253616</v>
      </c>
      <c r="AI20" s="244">
        <f>'4 Utsläpp data'!S20*1000/('6 Intensiteter data'!BO20*100)</f>
        <v>1.8257884046198678</v>
      </c>
      <c r="AJ20" s="222">
        <v>70873</v>
      </c>
      <c r="AK20" s="222">
        <v>50202</v>
      </c>
      <c r="AL20" s="222">
        <v>58287</v>
      </c>
      <c r="AM20" s="222">
        <v>59599</v>
      </c>
      <c r="AN20" s="222">
        <v>57097</v>
      </c>
      <c r="AO20" s="222">
        <v>57308</v>
      </c>
      <c r="AP20" s="222">
        <v>57277</v>
      </c>
      <c r="AQ20" s="222">
        <v>57309</v>
      </c>
      <c r="AR20" s="222">
        <v>56993</v>
      </c>
      <c r="AS20" s="222">
        <v>62755</v>
      </c>
      <c r="AT20" s="222">
        <v>62574</v>
      </c>
      <c r="AU20" s="222">
        <v>61665</v>
      </c>
      <c r="AV20" s="254">
        <v>53644</v>
      </c>
      <c r="AW20" s="221">
        <v>57655</v>
      </c>
      <c r="AX20" s="221">
        <v>72798</v>
      </c>
      <c r="AY20" s="221">
        <v>61804</v>
      </c>
      <c r="AZ20" s="236">
        <v>822</v>
      </c>
      <c r="BA20" s="232">
        <v>733</v>
      </c>
      <c r="BB20" s="232">
        <v>710</v>
      </c>
      <c r="BC20" s="232">
        <v>726</v>
      </c>
      <c r="BD20" s="232">
        <v>739</v>
      </c>
      <c r="BE20" s="232">
        <v>722</v>
      </c>
      <c r="BF20" s="232">
        <v>719</v>
      </c>
      <c r="BG20" s="232">
        <v>704</v>
      </c>
      <c r="BH20" s="232">
        <v>690</v>
      </c>
      <c r="BI20" s="232">
        <v>700</v>
      </c>
      <c r="BJ20" s="232">
        <v>713</v>
      </c>
      <c r="BK20" s="232">
        <v>717</v>
      </c>
      <c r="BL20" s="232">
        <v>689</v>
      </c>
      <c r="BM20" s="256">
        <v>692</v>
      </c>
      <c r="BN20" s="256">
        <v>708</v>
      </c>
      <c r="BO20" s="237">
        <v>709</v>
      </c>
    </row>
    <row r="21" spans="1:67" ht="14.4" x14ac:dyDescent="0.3">
      <c r="A21" s="65">
        <v>16</v>
      </c>
      <c r="B21" s="48" t="s">
        <v>3</v>
      </c>
      <c r="C21" s="28" t="s">
        <v>117</v>
      </c>
      <c r="D21" s="1">
        <f>'4 Utsläpp data'!D21*1000/'6 Intensiteter data'!AJ21</f>
        <v>0.75973795275963873</v>
      </c>
      <c r="E21" s="1">
        <f>'4 Utsläpp data'!E21*1000/'6 Intensiteter data'!AK21</f>
        <v>0.7176859418594278</v>
      </c>
      <c r="F21" s="1">
        <f>'4 Utsläpp data'!F21*1000/'6 Intensiteter data'!AL21</f>
        <v>0.76474150100658456</v>
      </c>
      <c r="G21" s="1">
        <f>'4 Utsläpp data'!G21*1000/'6 Intensiteter data'!AM21</f>
        <v>0.84614966661441882</v>
      </c>
      <c r="H21" s="1">
        <f>'4 Utsläpp data'!H21*1000/'6 Intensiteter data'!AN21</f>
        <v>0.65335109213007447</v>
      </c>
      <c r="I21" s="1">
        <f>'4 Utsläpp data'!I21*1000/'6 Intensiteter data'!AO21</f>
        <v>0.61014557943270908</v>
      </c>
      <c r="J21" s="1">
        <f>'4 Utsläpp data'!J21*1000/'6 Intensiteter data'!AP21</f>
        <v>0.56715056809826281</v>
      </c>
      <c r="K21" s="1">
        <f>'4 Utsläpp data'!K21*1000/'6 Intensiteter data'!AQ21</f>
        <v>0.50390288106684022</v>
      </c>
      <c r="L21" s="1">
        <f>'4 Utsläpp data'!L21*1000/'6 Intensiteter data'!AR21</f>
        <v>0.5264719328322095</v>
      </c>
      <c r="M21" s="1">
        <f>'4 Utsläpp data'!M21*1000/'6 Intensiteter data'!AS21</f>
        <v>0.43265580792821473</v>
      </c>
      <c r="N21" s="1">
        <f>'4 Utsläpp data'!N21*1000/'6 Intensiteter data'!AT21</f>
        <v>0.45827092426643723</v>
      </c>
      <c r="O21" s="1">
        <f>'4 Utsläpp data'!O21*1000/'6 Intensiteter data'!AU21</f>
        <v>0.37184817861429093</v>
      </c>
      <c r="P21" s="1">
        <f>'4 Utsläpp data'!P21*1000/'6 Intensiteter data'!AV21</f>
        <v>0.35723125497328645</v>
      </c>
      <c r="Q21" s="1">
        <f>'4 Utsläpp data'!Q21*1000/'6 Intensiteter data'!AW21</f>
        <v>0.2781047379466427</v>
      </c>
      <c r="R21" s="1">
        <f>'4 Utsläpp data'!R21*1000/'6 Intensiteter data'!AX21</f>
        <v>0.26740093105580592</v>
      </c>
      <c r="S21" s="244">
        <f>'4 Utsläpp data'!S21*1000/'6 Intensiteter data'!AY21</f>
        <v>0.20227184686785696</v>
      </c>
      <c r="T21" s="1">
        <f>'4 Utsläpp data'!D21*1000/('6 Intensiteter data'!AZ21*100)</f>
        <v>1.0783738662536912</v>
      </c>
      <c r="U21" s="1">
        <f>'4 Utsläpp data'!E21*1000/('6 Intensiteter data'!BA21*100)</f>
        <v>0.82569493684995154</v>
      </c>
      <c r="V21" s="1">
        <f>'4 Utsläpp data'!F21*1000/('6 Intensiteter data'!BB21*100)</f>
        <v>0.82573728312686978</v>
      </c>
      <c r="W21" s="1">
        <f>'4 Utsläpp data'!G21*1000/('6 Intensiteter data'!BC21*100)</f>
        <v>0.77992017419052484</v>
      </c>
      <c r="X21" s="1">
        <f>'4 Utsläpp data'!H21*1000/('6 Intensiteter data'!BD21*100)</f>
        <v>0.74453277054774769</v>
      </c>
      <c r="Y21" s="1">
        <f>'4 Utsläpp data'!I21*1000/('6 Intensiteter data'!BE21*100)</f>
        <v>0.64743486119111582</v>
      </c>
      <c r="Z21" s="1">
        <f>'4 Utsläpp data'!J21*1000/('6 Intensiteter data'!BF21*100)</f>
        <v>0.56397452491691258</v>
      </c>
      <c r="AA21" s="1">
        <f>'4 Utsläpp data'!K21*1000/('6 Intensiteter data'!BG21*100)</f>
        <v>0.62516293266046485</v>
      </c>
      <c r="AB21" s="1">
        <f>'4 Utsläpp data'!L21*1000/('6 Intensiteter data'!BH21*100)</f>
        <v>0.67415955352496593</v>
      </c>
      <c r="AC21" s="1">
        <f>'4 Utsläpp data'!M21*1000/('6 Intensiteter data'!BI21*100)</f>
        <v>0.61125823595711792</v>
      </c>
      <c r="AD21" s="1">
        <f>'4 Utsläpp data'!N21*1000/('6 Intensiteter data'!BJ21*100)</f>
        <v>0.53364772656381299</v>
      </c>
      <c r="AE21" s="1">
        <f>'4 Utsläpp data'!O21*1000/('6 Intensiteter data'!BK21*100)</f>
        <v>0.45873732587843424</v>
      </c>
      <c r="AF21" s="1">
        <f>'4 Utsläpp data'!P21*1000/('6 Intensiteter data'!BL21*100)</f>
        <v>0.46295338689384219</v>
      </c>
      <c r="AG21" s="1">
        <f>'4 Utsläpp data'!Q21*1000/('6 Intensiteter data'!BM21*100)</f>
        <v>0.44169493405091281</v>
      </c>
      <c r="AH21" s="1">
        <f>'4 Utsläpp data'!R21*1000/('6 Intensiteter data'!BN21*100)</f>
        <v>0.40713438310703692</v>
      </c>
      <c r="AI21" s="244">
        <f>'4 Utsläpp data'!S21*1000/('6 Intensiteter data'!BO21*100)</f>
        <v>0.29584165829394532</v>
      </c>
      <c r="AJ21" s="222">
        <v>35627</v>
      </c>
      <c r="AK21" s="222">
        <v>30143</v>
      </c>
      <c r="AL21" s="222">
        <v>26994</v>
      </c>
      <c r="AM21" s="222">
        <v>22398</v>
      </c>
      <c r="AN21" s="222">
        <v>28489</v>
      </c>
      <c r="AO21" s="222">
        <v>27589</v>
      </c>
      <c r="AP21" s="222">
        <v>24860</v>
      </c>
      <c r="AQ21" s="222">
        <v>23200</v>
      </c>
      <c r="AR21" s="222">
        <v>22025</v>
      </c>
      <c r="AS21" s="222">
        <v>23170</v>
      </c>
      <c r="AT21" s="222">
        <v>21310</v>
      </c>
      <c r="AU21" s="222">
        <v>24550</v>
      </c>
      <c r="AV21" s="254">
        <v>25271</v>
      </c>
      <c r="AW21" s="221">
        <v>31447</v>
      </c>
      <c r="AX21" s="221">
        <v>30908</v>
      </c>
      <c r="AY21" s="221">
        <v>31007</v>
      </c>
      <c r="AZ21" s="236">
        <v>251</v>
      </c>
      <c r="BA21" s="232">
        <v>262</v>
      </c>
      <c r="BB21" s="232">
        <v>250</v>
      </c>
      <c r="BC21" s="232">
        <v>243</v>
      </c>
      <c r="BD21" s="232">
        <v>250</v>
      </c>
      <c r="BE21" s="232">
        <v>260</v>
      </c>
      <c r="BF21" s="232">
        <v>250</v>
      </c>
      <c r="BG21" s="232">
        <v>187</v>
      </c>
      <c r="BH21" s="232">
        <v>172</v>
      </c>
      <c r="BI21" s="232">
        <v>164</v>
      </c>
      <c r="BJ21" s="232">
        <v>183</v>
      </c>
      <c r="BK21" s="232">
        <v>199</v>
      </c>
      <c r="BL21" s="232">
        <v>195</v>
      </c>
      <c r="BM21" s="256">
        <v>198</v>
      </c>
      <c r="BN21" s="256">
        <v>203</v>
      </c>
      <c r="BO21" s="237">
        <v>212</v>
      </c>
    </row>
    <row r="22" spans="1:67" ht="14.4" x14ac:dyDescent="0.3">
      <c r="A22" s="65">
        <v>17</v>
      </c>
      <c r="B22" s="48" t="s">
        <v>3</v>
      </c>
      <c r="C22" s="28" t="s">
        <v>118</v>
      </c>
      <c r="D22" s="1">
        <f>'4 Utsläpp data'!D22*1000/'6 Intensiteter data'!AJ22</f>
        <v>2.2171081117290616</v>
      </c>
      <c r="E22" s="1">
        <f>'4 Utsläpp data'!E22*1000/'6 Intensiteter data'!AK22</f>
        <v>3.8319210890717077</v>
      </c>
      <c r="F22" s="1">
        <f>'4 Utsläpp data'!F22*1000/'6 Intensiteter data'!AL22</f>
        <v>3.4695983445428475</v>
      </c>
      <c r="G22" s="1">
        <f>'4 Utsläpp data'!G22*1000/'6 Intensiteter data'!AM22</f>
        <v>1.8513506970026641</v>
      </c>
      <c r="H22" s="1">
        <f>'4 Utsläpp data'!H22*1000/'6 Intensiteter data'!AN22</f>
        <v>1.7963437575792838</v>
      </c>
      <c r="I22" s="1">
        <f>'4 Utsläpp data'!I22*1000/'6 Intensiteter data'!AO22</f>
        <v>1.9026994790735867</v>
      </c>
      <c r="J22" s="1">
        <f>'4 Utsläpp data'!J22*1000/'6 Intensiteter data'!AP22</f>
        <v>2.0139069956866016</v>
      </c>
      <c r="K22" s="1">
        <f>'4 Utsläpp data'!K22*1000/'6 Intensiteter data'!AQ22</f>
        <v>1.5612907886591507</v>
      </c>
      <c r="L22" s="1">
        <f>'4 Utsläpp data'!L22*1000/'6 Intensiteter data'!AR22</f>
        <v>1.8190332486062331</v>
      </c>
      <c r="M22" s="1">
        <f>'4 Utsläpp data'!M22*1000/'6 Intensiteter data'!AS22</f>
        <v>1.2710892808788536</v>
      </c>
      <c r="N22" s="1">
        <f>'4 Utsläpp data'!N22*1000/'6 Intensiteter data'!AT22</f>
        <v>1.0569180835327281</v>
      </c>
      <c r="O22" s="1">
        <f>'4 Utsläpp data'!O22*1000/'6 Intensiteter data'!AU22</f>
        <v>1.0565106747924458</v>
      </c>
      <c r="P22" s="1">
        <f>'4 Utsläpp data'!P22*1000/'6 Intensiteter data'!AV22</f>
        <v>0.9424856573844187</v>
      </c>
      <c r="Q22" s="1">
        <f>'4 Utsläpp data'!Q22*1000/'6 Intensiteter data'!AW22</f>
        <v>0.9601838163761558</v>
      </c>
      <c r="R22" s="1">
        <f>'4 Utsläpp data'!R22*1000/'6 Intensiteter data'!AX22</f>
        <v>0.80298180078812098</v>
      </c>
      <c r="S22" s="244">
        <f>'4 Utsläpp data'!S22*1000/'6 Intensiteter data'!AY22</f>
        <v>1.3768384451337279</v>
      </c>
      <c r="T22" s="1">
        <f>'4 Utsläpp data'!D22*1000/('6 Intensiteter data'!AZ22*100)</f>
        <v>1.7390642576384947</v>
      </c>
      <c r="U22" s="1">
        <f>'4 Utsläpp data'!E22*1000/('6 Intensiteter data'!BA22*100)</f>
        <v>2.3457367921729158</v>
      </c>
      <c r="V22" s="1">
        <f>'4 Utsläpp data'!F22*1000/('6 Intensiteter data'!BB22*100)</f>
        <v>2.5524539146721237</v>
      </c>
      <c r="W22" s="1">
        <f>'4 Utsläpp data'!G22*1000/('6 Intensiteter data'!BC22*100)</f>
        <v>1.6227200386378773</v>
      </c>
      <c r="X22" s="1">
        <f>'4 Utsläpp data'!H22*1000/('6 Intensiteter data'!BD22*100)</f>
        <v>1.3824544722963821</v>
      </c>
      <c r="Y22" s="1">
        <f>'4 Utsläpp data'!I22*1000/('6 Intensiteter data'!BE22*100)</f>
        <v>1.4063116782671736</v>
      </c>
      <c r="Z22" s="1">
        <f>'4 Utsläpp data'!J22*1000/('6 Intensiteter data'!BF22*100)</f>
        <v>1.2237841510455583</v>
      </c>
      <c r="AA22" s="1">
        <f>'4 Utsläpp data'!K22*1000/('6 Intensiteter data'!BG22*100)</f>
        <v>1.407002532993838</v>
      </c>
      <c r="AB22" s="1">
        <f>'4 Utsläpp data'!L22*1000/('6 Intensiteter data'!BH22*100)</f>
        <v>1.6044043255814322</v>
      </c>
      <c r="AC22" s="1">
        <f>'4 Utsläpp data'!M22*1000/('6 Intensiteter data'!BI22*100)</f>
        <v>1.2865918183699461</v>
      </c>
      <c r="AD22" s="1">
        <f>'4 Utsläpp data'!N22*1000/('6 Intensiteter data'!BJ22*100)</f>
        <v>1.1861458918017065</v>
      </c>
      <c r="AE22" s="1">
        <f>'4 Utsläpp data'!O22*1000/('6 Intensiteter data'!BK22*100)</f>
        <v>1.1002734793492153</v>
      </c>
      <c r="AF22" s="1">
        <f>'4 Utsläpp data'!P22*1000/('6 Intensiteter data'!BL22*100)</f>
        <v>0.83508513269974882</v>
      </c>
      <c r="AG22" s="1">
        <f>'4 Utsläpp data'!Q22*1000/('6 Intensiteter data'!BM22*100)</f>
        <v>0.87590567354139282</v>
      </c>
      <c r="AH22" s="1">
        <f>'4 Utsläpp data'!R22*1000/('6 Intensiteter data'!BN22*100)</f>
        <v>0.75531886498230394</v>
      </c>
      <c r="AI22" s="244">
        <f>'4 Utsläpp data'!S22*1000/('6 Intensiteter data'!BO22*100)</f>
        <v>0.58480459213380742</v>
      </c>
      <c r="AJ22" s="222">
        <v>21649</v>
      </c>
      <c r="AK22" s="222">
        <v>15610</v>
      </c>
      <c r="AL22" s="222">
        <v>18318</v>
      </c>
      <c r="AM22" s="222">
        <v>21825</v>
      </c>
      <c r="AN22" s="222">
        <v>18932</v>
      </c>
      <c r="AO22" s="222">
        <v>17517</v>
      </c>
      <c r="AP22" s="222">
        <v>14584</v>
      </c>
      <c r="AQ22" s="222">
        <v>20637</v>
      </c>
      <c r="AR22" s="222">
        <v>18875</v>
      </c>
      <c r="AS22" s="222">
        <v>21661</v>
      </c>
      <c r="AT22" s="222">
        <v>24241</v>
      </c>
      <c r="AU22" s="222">
        <v>22703</v>
      </c>
      <c r="AV22" s="254">
        <v>19493</v>
      </c>
      <c r="AW22" s="221">
        <v>20890</v>
      </c>
      <c r="AX22" s="221">
        <v>23422</v>
      </c>
      <c r="AY22" s="221">
        <v>11638</v>
      </c>
      <c r="AZ22" s="236">
        <v>276</v>
      </c>
      <c r="BA22" s="232">
        <v>255</v>
      </c>
      <c r="BB22" s="232">
        <v>249</v>
      </c>
      <c r="BC22" s="232">
        <v>249</v>
      </c>
      <c r="BD22" s="232">
        <v>246</v>
      </c>
      <c r="BE22" s="232">
        <v>237</v>
      </c>
      <c r="BF22" s="232">
        <v>240</v>
      </c>
      <c r="BG22" s="232">
        <v>229</v>
      </c>
      <c r="BH22" s="232">
        <v>214</v>
      </c>
      <c r="BI22" s="232">
        <v>214</v>
      </c>
      <c r="BJ22" s="232">
        <v>216</v>
      </c>
      <c r="BK22" s="232">
        <v>218</v>
      </c>
      <c r="BL22" s="232">
        <v>220</v>
      </c>
      <c r="BM22" s="256">
        <v>229</v>
      </c>
      <c r="BN22" s="256">
        <v>249</v>
      </c>
      <c r="BO22" s="237">
        <v>274</v>
      </c>
    </row>
    <row r="23" spans="1:67" ht="14.4" x14ac:dyDescent="0.3">
      <c r="A23" s="65">
        <v>18</v>
      </c>
      <c r="B23" s="48" t="s">
        <v>3</v>
      </c>
      <c r="C23" s="28" t="s">
        <v>119</v>
      </c>
      <c r="D23" s="1">
        <f>'4 Utsläpp data'!D23*1000/'6 Intensiteter data'!AJ23</f>
        <v>1.8127636735659158</v>
      </c>
      <c r="E23" s="1">
        <f>'4 Utsläpp data'!E23*1000/'6 Intensiteter data'!AK23</f>
        <v>2.6291755454031516</v>
      </c>
      <c r="F23" s="1">
        <f>'4 Utsläpp data'!F23*1000/'6 Intensiteter data'!AL23</f>
        <v>1.7981532198182935</v>
      </c>
      <c r="G23" s="1">
        <f>'4 Utsläpp data'!G23*1000/'6 Intensiteter data'!AM23</f>
        <v>1.326491827908588</v>
      </c>
      <c r="H23" s="1">
        <f>'4 Utsläpp data'!H23*1000/'6 Intensiteter data'!AN23</f>
        <v>1.4123145638688501</v>
      </c>
      <c r="I23" s="1">
        <f>'4 Utsläpp data'!I23*1000/'6 Intensiteter data'!AO23</f>
        <v>1.7042482308526425</v>
      </c>
      <c r="J23" s="1">
        <f>'4 Utsläpp data'!J23*1000/'6 Intensiteter data'!AP23</f>
        <v>1.7697787810505796</v>
      </c>
      <c r="K23" s="1">
        <f>'4 Utsläpp data'!K23*1000/'6 Intensiteter data'!AQ23</f>
        <v>1.6670238765224632</v>
      </c>
      <c r="L23" s="1">
        <f>'4 Utsläpp data'!L23*1000/'6 Intensiteter data'!AR23</f>
        <v>1.7123388913141309</v>
      </c>
      <c r="M23" s="1">
        <f>'4 Utsläpp data'!M23*1000/'6 Intensiteter data'!AS23</f>
        <v>1.4515256053375847</v>
      </c>
      <c r="N23" s="1">
        <f>'4 Utsläpp data'!N23*1000/'6 Intensiteter data'!AT23</f>
        <v>1.3393050905489439</v>
      </c>
      <c r="O23" s="1">
        <f>'4 Utsläpp data'!O23*1000/'6 Intensiteter data'!AU23</f>
        <v>1.2340513984347765</v>
      </c>
      <c r="P23" s="1">
        <f>'4 Utsläpp data'!P23*1000/'6 Intensiteter data'!AV23</f>
        <v>1.1622028244711629</v>
      </c>
      <c r="Q23" s="1">
        <f>'4 Utsläpp data'!Q23*1000/'6 Intensiteter data'!AW23</f>
        <v>1.0130967263172619</v>
      </c>
      <c r="R23" s="1">
        <f>'4 Utsläpp data'!R23*1000/'6 Intensiteter data'!AX23</f>
        <v>0.88557031967489686</v>
      </c>
      <c r="S23" s="244">
        <f>'4 Utsläpp data'!S23*1000/'6 Intensiteter data'!AY23</f>
        <v>0.98232630211487815</v>
      </c>
      <c r="T23" s="1">
        <f>'4 Utsläpp data'!D23*1000/('6 Intensiteter data'!AZ23*100)</f>
        <v>2.2154163116624273</v>
      </c>
      <c r="U23" s="1">
        <f>'4 Utsläpp data'!E23*1000/('6 Intensiteter data'!BA23*100)</f>
        <v>1.9761133136241207</v>
      </c>
      <c r="V23" s="1">
        <f>'4 Utsläpp data'!F23*1000/('6 Intensiteter data'!BB23*100)</f>
        <v>2.1684906094322143</v>
      </c>
      <c r="W23" s="1">
        <f>'4 Utsläpp data'!G23*1000/('6 Intensiteter data'!BC23*100)</f>
        <v>1.7941496470802873</v>
      </c>
      <c r="X23" s="1">
        <f>'4 Utsläpp data'!H23*1000/('6 Intensiteter data'!BD23*100)</f>
        <v>1.7971514013123651</v>
      </c>
      <c r="Y23" s="1">
        <f>'4 Utsläpp data'!I23*1000/('6 Intensiteter data'!BE23*100)</f>
        <v>1.7662463969462121</v>
      </c>
      <c r="Z23" s="1">
        <f>'4 Utsläpp data'!J23*1000/('6 Intensiteter data'!BF23*100)</f>
        <v>1.9783380563692126</v>
      </c>
      <c r="AA23" s="1">
        <f>'4 Utsläpp data'!K23*1000/('6 Intensiteter data'!BG23*100)</f>
        <v>2.0630698118002231</v>
      </c>
      <c r="AB23" s="1">
        <f>'4 Utsläpp data'!L23*1000/('6 Intensiteter data'!BH23*100)</f>
        <v>2.1559392929193999</v>
      </c>
      <c r="AC23" s="1">
        <f>'4 Utsläpp data'!M23*1000/('6 Intensiteter data'!BI23*100)</f>
        <v>2.0228181940235084</v>
      </c>
      <c r="AD23" s="1">
        <f>'4 Utsläpp data'!N23*1000/('6 Intensiteter data'!BJ23*100)</f>
        <v>1.8322789262055841</v>
      </c>
      <c r="AE23" s="1">
        <f>'4 Utsläpp data'!O23*1000/('6 Intensiteter data'!BK23*100)</f>
        <v>1.6032822927780124</v>
      </c>
      <c r="AF23" s="1">
        <f>'4 Utsläpp data'!P23*1000/('6 Intensiteter data'!BL23*100)</f>
        <v>1.3760321137900711</v>
      </c>
      <c r="AG23" s="1">
        <f>'4 Utsläpp data'!Q23*1000/('6 Intensiteter data'!BM23*100)</f>
        <v>1.5572883126172141</v>
      </c>
      <c r="AH23" s="1">
        <f>'4 Utsläpp data'!R23*1000/('6 Intensiteter data'!BN23*100)</f>
        <v>1.3752515015190874</v>
      </c>
      <c r="AI23" s="244">
        <f>'4 Utsläpp data'!S23*1000/('6 Intensiteter data'!BO23*100)</f>
        <v>1.2824430708390937</v>
      </c>
      <c r="AJ23" s="222">
        <v>107180</v>
      </c>
      <c r="AK23" s="222">
        <v>56972</v>
      </c>
      <c r="AL23" s="222">
        <v>89723</v>
      </c>
      <c r="AM23" s="222">
        <v>103335</v>
      </c>
      <c r="AN23" s="222">
        <v>95182</v>
      </c>
      <c r="AO23" s="222">
        <v>75552</v>
      </c>
      <c r="AP23" s="222">
        <v>77802</v>
      </c>
      <c r="AQ23" s="222">
        <v>84774</v>
      </c>
      <c r="AR23" s="222">
        <v>84483</v>
      </c>
      <c r="AS23" s="222">
        <v>95739</v>
      </c>
      <c r="AT23" s="222">
        <v>96997</v>
      </c>
      <c r="AU23" s="222">
        <v>94452</v>
      </c>
      <c r="AV23" s="254">
        <v>85839</v>
      </c>
      <c r="AW23" s="221">
        <v>111905</v>
      </c>
      <c r="AX23" s="221">
        <v>119267</v>
      </c>
      <c r="AY23" s="221">
        <v>103658</v>
      </c>
      <c r="AZ23" s="236">
        <v>877</v>
      </c>
      <c r="BA23" s="232">
        <v>758</v>
      </c>
      <c r="BB23" s="232">
        <v>744</v>
      </c>
      <c r="BC23" s="232">
        <v>764</v>
      </c>
      <c r="BD23" s="232">
        <v>748</v>
      </c>
      <c r="BE23" s="232">
        <v>729</v>
      </c>
      <c r="BF23" s="232">
        <v>696</v>
      </c>
      <c r="BG23" s="232">
        <v>685</v>
      </c>
      <c r="BH23" s="232">
        <v>671</v>
      </c>
      <c r="BI23" s="232">
        <v>687</v>
      </c>
      <c r="BJ23" s="232">
        <v>709</v>
      </c>
      <c r="BK23" s="232">
        <v>727</v>
      </c>
      <c r="BL23" s="232">
        <v>725</v>
      </c>
      <c r="BM23" s="256">
        <v>728</v>
      </c>
      <c r="BN23" s="256">
        <v>768</v>
      </c>
      <c r="BO23" s="237">
        <v>794</v>
      </c>
    </row>
    <row r="24" spans="1:67" ht="14.4" x14ac:dyDescent="0.3">
      <c r="A24" s="65">
        <v>19</v>
      </c>
      <c r="B24" s="48" t="s">
        <v>3</v>
      </c>
      <c r="C24" s="28" t="s">
        <v>120</v>
      </c>
      <c r="D24" s="1">
        <f>'4 Utsläpp data'!D24*1000/'6 Intensiteter data'!AJ24</f>
        <v>3.7148286304366356</v>
      </c>
      <c r="E24" s="1">
        <f>'4 Utsläpp data'!E24*1000/'6 Intensiteter data'!AK24</f>
        <v>5.0478197664131432</v>
      </c>
      <c r="F24" s="1">
        <f>'4 Utsläpp data'!F24*1000/'6 Intensiteter data'!AL24</f>
        <v>3.321678523216292</v>
      </c>
      <c r="G24" s="1">
        <f>'4 Utsläpp data'!G24*1000/'6 Intensiteter data'!AM24</f>
        <v>2.512043366586322</v>
      </c>
      <c r="H24" s="1">
        <f>'4 Utsläpp data'!H24*1000/'6 Intensiteter data'!AN24</f>
        <v>3.1780841608898776</v>
      </c>
      <c r="I24" s="1">
        <f>'4 Utsläpp data'!I24*1000/'6 Intensiteter data'!AO24</f>
        <v>3.2126838349917857</v>
      </c>
      <c r="J24" s="1">
        <f>'4 Utsläpp data'!J24*1000/'6 Intensiteter data'!AP24</f>
        <v>2.4424605480719408</v>
      </c>
      <c r="K24" s="1">
        <f>'4 Utsläpp data'!K24*1000/'6 Intensiteter data'!AQ24</f>
        <v>1.7986660182082894</v>
      </c>
      <c r="L24" s="1">
        <f>'4 Utsläpp data'!L24*1000/'6 Intensiteter data'!AR24</f>
        <v>1.3572409768181308</v>
      </c>
      <c r="M24" s="1">
        <f>'4 Utsläpp data'!M24*1000/'6 Intensiteter data'!AS24</f>
        <v>1.5877544328328801</v>
      </c>
      <c r="N24" s="1">
        <f>'4 Utsläpp data'!N24*1000/'6 Intensiteter data'!AT24</f>
        <v>1.5049065224889264</v>
      </c>
      <c r="O24" s="1">
        <f>'4 Utsläpp data'!O24*1000/'6 Intensiteter data'!AU24</f>
        <v>1.4796158804674491</v>
      </c>
      <c r="P24" s="1">
        <f>'4 Utsläpp data'!P24*1000/'6 Intensiteter data'!AV24</f>
        <v>1.3974856432742828</v>
      </c>
      <c r="Q24" s="1">
        <f>'4 Utsläpp data'!Q24*1000/'6 Intensiteter data'!AW24</f>
        <v>1.0938582464795232</v>
      </c>
      <c r="R24" s="1">
        <f>'4 Utsläpp data'!R24*1000/'6 Intensiteter data'!AX24</f>
        <v>1.108293488777548</v>
      </c>
      <c r="S24" s="244">
        <f>'4 Utsläpp data'!S24*1000/'6 Intensiteter data'!AY24</f>
        <v>1.0658036051488817</v>
      </c>
      <c r="T24" s="1">
        <f>'4 Utsläpp data'!D24*1000/('6 Intensiteter data'!AZ24*100)</f>
        <v>3.2243500648395877</v>
      </c>
      <c r="U24" s="1">
        <f>'4 Utsläpp data'!E24*1000/('6 Intensiteter data'!BA24*100)</f>
        <v>3.1818643563592333</v>
      </c>
      <c r="V24" s="1">
        <f>'4 Utsläpp data'!F24*1000/('6 Intensiteter data'!BB24*100)</f>
        <v>3.7270492434666216</v>
      </c>
      <c r="W24" s="1">
        <f>'4 Utsläpp data'!G24*1000/('6 Intensiteter data'!BC24*100)</f>
        <v>3.149128549909558</v>
      </c>
      <c r="X24" s="1">
        <f>'4 Utsläpp data'!H24*1000/('6 Intensiteter data'!BD24*100)</f>
        <v>3.2988711601511129</v>
      </c>
      <c r="Y24" s="1">
        <f>'4 Utsläpp data'!I24*1000/('6 Intensiteter data'!BE24*100)</f>
        <v>3.4137003684443674</v>
      </c>
      <c r="Z24" s="1">
        <f>'4 Utsläpp data'!J24*1000/('6 Intensiteter data'!BF24*100)</f>
        <v>2.6712106296134217</v>
      </c>
      <c r="AA24" s="1">
        <f>'4 Utsläpp data'!K24*1000/('6 Intensiteter data'!BG24*100)</f>
        <v>2.7283379721978749</v>
      </c>
      <c r="AB24" s="1">
        <f>'4 Utsläpp data'!L24*1000/('6 Intensiteter data'!BH24*100)</f>
        <v>2.1874167386824062</v>
      </c>
      <c r="AC24" s="1">
        <f>'4 Utsläpp data'!M24*1000/('6 Intensiteter data'!BI24*100)</f>
        <v>2.4033274078080296</v>
      </c>
      <c r="AD24" s="1">
        <f>'4 Utsläpp data'!N24*1000/('6 Intensiteter data'!BJ24*100)</f>
        <v>2.2849434818388601</v>
      </c>
      <c r="AE24" s="1">
        <f>'4 Utsläpp data'!O24*1000/('6 Intensiteter data'!BK24*100)</f>
        <v>2.1860322313471405</v>
      </c>
      <c r="AF24" s="1">
        <f>'4 Utsläpp data'!P24*1000/('6 Intensiteter data'!BL24*100)</f>
        <v>1.796880259868278</v>
      </c>
      <c r="AG24" s="1">
        <f>'4 Utsläpp data'!Q24*1000/('6 Intensiteter data'!BM24*100)</f>
        <v>1.9221439590060738</v>
      </c>
      <c r="AH24" s="1">
        <f>'4 Utsläpp data'!R24*1000/('6 Intensiteter data'!BN24*100)</f>
        <v>1.5978900129155573</v>
      </c>
      <c r="AI24" s="244">
        <f>'4 Utsläpp data'!S24*1000/('6 Intensiteter data'!BO24*100)</f>
        <v>1.7834759022320066</v>
      </c>
      <c r="AJ24" s="222">
        <v>69177</v>
      </c>
      <c r="AK24" s="222">
        <v>40279</v>
      </c>
      <c r="AL24" s="222">
        <v>71025</v>
      </c>
      <c r="AM24" s="222">
        <v>85371</v>
      </c>
      <c r="AN24" s="222">
        <v>66640</v>
      </c>
      <c r="AO24" s="222">
        <v>68642</v>
      </c>
      <c r="AP24" s="222">
        <v>72400</v>
      </c>
      <c r="AQ24" s="222">
        <v>100720</v>
      </c>
      <c r="AR24" s="222">
        <v>110399</v>
      </c>
      <c r="AS24" s="222">
        <v>112768</v>
      </c>
      <c r="AT24" s="222">
        <v>121770</v>
      </c>
      <c r="AU24" s="222">
        <v>114501</v>
      </c>
      <c r="AV24" s="254">
        <v>95406</v>
      </c>
      <c r="AW24" s="221">
        <v>132494</v>
      </c>
      <c r="AX24" s="221">
        <v>111592</v>
      </c>
      <c r="AY24" s="221">
        <v>133367</v>
      </c>
      <c r="AZ24" s="236">
        <v>797</v>
      </c>
      <c r="BA24" s="232">
        <v>639</v>
      </c>
      <c r="BB24" s="232">
        <v>633</v>
      </c>
      <c r="BC24" s="232">
        <v>681</v>
      </c>
      <c r="BD24" s="232">
        <v>642</v>
      </c>
      <c r="BE24" s="232">
        <v>646</v>
      </c>
      <c r="BF24" s="232">
        <v>662</v>
      </c>
      <c r="BG24" s="232">
        <v>664</v>
      </c>
      <c r="BH24" s="232">
        <v>685</v>
      </c>
      <c r="BI24" s="232">
        <v>745</v>
      </c>
      <c r="BJ24" s="232">
        <v>802</v>
      </c>
      <c r="BK24" s="232">
        <v>775</v>
      </c>
      <c r="BL24" s="232">
        <v>742</v>
      </c>
      <c r="BM24" s="256">
        <v>754</v>
      </c>
      <c r="BN24" s="256">
        <v>774</v>
      </c>
      <c r="BO24" s="237">
        <v>797</v>
      </c>
    </row>
    <row r="25" spans="1:67" ht="14.4" x14ac:dyDescent="0.3">
      <c r="A25" s="65">
        <v>20</v>
      </c>
      <c r="B25" s="48" t="s">
        <v>3</v>
      </c>
      <c r="C25" s="28" t="s">
        <v>121</v>
      </c>
      <c r="D25" s="1">
        <f>'4 Utsläpp data'!D25*1000/'6 Intensiteter data'!AJ25</f>
        <v>1.5360472766584059</v>
      </c>
      <c r="E25" s="1">
        <f>'4 Utsläpp data'!E25*1000/'6 Intensiteter data'!AK25</f>
        <v>1.1383663347433286</v>
      </c>
      <c r="F25" s="1">
        <f>'4 Utsläpp data'!F25*1000/'6 Intensiteter data'!AL25</f>
        <v>1.3949224814924783</v>
      </c>
      <c r="G25" s="1">
        <f>'4 Utsläpp data'!G25*1000/'6 Intensiteter data'!AM25</f>
        <v>1.2251917508186694</v>
      </c>
      <c r="H25" s="1">
        <f>'4 Utsläpp data'!H25*1000/'6 Intensiteter data'!AN25</f>
        <v>1.0382305262664073</v>
      </c>
      <c r="I25" s="1">
        <f>'4 Utsläpp data'!I25*1000/'6 Intensiteter data'!AO25</f>
        <v>0.65277969623868637</v>
      </c>
      <c r="J25" s="1">
        <f>'4 Utsläpp data'!J25*1000/'6 Intensiteter data'!AP25</f>
        <v>0.59993380655674189</v>
      </c>
      <c r="K25" s="1">
        <f>'4 Utsläpp data'!K25*1000/'6 Intensiteter data'!AQ25</f>
        <v>0.60488085019618065</v>
      </c>
      <c r="L25" s="1">
        <f>'4 Utsläpp data'!L25*1000/'6 Intensiteter data'!AR25</f>
        <v>0.71543329284321011</v>
      </c>
      <c r="M25" s="1">
        <f>'4 Utsläpp data'!M25*1000/'6 Intensiteter data'!AS25</f>
        <v>0.58812558866432973</v>
      </c>
      <c r="N25" s="1">
        <f>'4 Utsläpp data'!N25*1000/'6 Intensiteter data'!AT25</f>
        <v>0.60402739109585857</v>
      </c>
      <c r="O25" s="1">
        <f>'4 Utsläpp data'!O25*1000/'6 Intensiteter data'!AU25</f>
        <v>0.60133239120955939</v>
      </c>
      <c r="P25" s="1">
        <f>'4 Utsläpp data'!P25*1000/'6 Intensiteter data'!AV25</f>
        <v>0.87561806073064286</v>
      </c>
      <c r="Q25" s="1">
        <f>'4 Utsläpp data'!Q25*1000/'6 Intensiteter data'!AW25</f>
        <v>0.41747459456118602</v>
      </c>
      <c r="R25" s="1">
        <f>'4 Utsläpp data'!R25*1000/'6 Intensiteter data'!AX25</f>
        <v>0.45703010281072054</v>
      </c>
      <c r="S25" s="244">
        <f>'4 Utsläpp data'!S25*1000/'6 Intensiteter data'!AY25</f>
        <v>0.27767838270121381</v>
      </c>
      <c r="T25" s="1">
        <f>'4 Utsläpp data'!D25*1000/('6 Intensiteter data'!AZ25*100)</f>
        <v>2.1233832484964754</v>
      </c>
      <c r="U25" s="1">
        <f>'4 Utsläpp data'!E25*1000/('6 Intensiteter data'!BA25*100)</f>
        <v>1.6608472935101384</v>
      </c>
      <c r="V25" s="1">
        <f>'4 Utsläpp data'!F25*1000/('6 Intensiteter data'!BB25*100)</f>
        <v>1.8466700121541979</v>
      </c>
      <c r="W25" s="1">
        <f>'4 Utsläpp data'!G25*1000/('6 Intensiteter data'!BC25*100)</f>
        <v>1.6872400919150798</v>
      </c>
      <c r="X25" s="1">
        <f>'4 Utsläpp data'!H25*1000/('6 Intensiteter data'!BD25*100)</f>
        <v>1.2470066783509992</v>
      </c>
      <c r="Y25" s="1">
        <f>'4 Utsläpp data'!I25*1000/('6 Intensiteter data'!BE25*100)</f>
        <v>1.2104463239851453</v>
      </c>
      <c r="Z25" s="1">
        <f>'4 Utsläpp data'!J25*1000/('6 Intensiteter data'!BF25*100)</f>
        <v>1.1228361123515982</v>
      </c>
      <c r="AA25" s="1">
        <f>'4 Utsläpp data'!K25*1000/('6 Intensiteter data'!BG25*100)</f>
        <v>1.083868434409595</v>
      </c>
      <c r="AB25" s="1">
        <f>'4 Utsläpp data'!L25*1000/('6 Intensiteter data'!BH25*100)</f>
        <v>1.2811573351502432</v>
      </c>
      <c r="AC25" s="1">
        <f>'4 Utsläpp data'!M25*1000/('6 Intensiteter data'!BI25*100)</f>
        <v>1.0583587297827644</v>
      </c>
      <c r="AD25" s="1">
        <f>'4 Utsläpp data'!N25*1000/('6 Intensiteter data'!BJ25*100)</f>
        <v>1.0693801603192929</v>
      </c>
      <c r="AE25" s="1">
        <f>'4 Utsläpp data'!O25*1000/('6 Intensiteter data'!BK25*100)</f>
        <v>1.0769985847459376</v>
      </c>
      <c r="AF25" s="1">
        <f>'4 Utsläpp data'!P25*1000/('6 Intensiteter data'!BL25*100)</f>
        <v>1.2872730091512647</v>
      </c>
      <c r="AG25" s="1">
        <f>'4 Utsläpp data'!Q25*1000/('6 Intensiteter data'!BM25*100)</f>
        <v>0.82925635374199225</v>
      </c>
      <c r="AH25" s="1">
        <f>'4 Utsläpp data'!R25*1000/('6 Intensiteter data'!BN25*100)</f>
        <v>0.670120388246219</v>
      </c>
      <c r="AI25" s="244">
        <f>'4 Utsläpp data'!S25*1000/('6 Intensiteter data'!BO25*100)</f>
        <v>0.55038438506103371</v>
      </c>
      <c r="AJ25" s="222">
        <v>21012</v>
      </c>
      <c r="AK25" s="222">
        <v>22760</v>
      </c>
      <c r="AL25" s="222">
        <v>19593</v>
      </c>
      <c r="AM25" s="222">
        <v>20106</v>
      </c>
      <c r="AN25" s="222">
        <v>17656</v>
      </c>
      <c r="AO25" s="222">
        <v>27629</v>
      </c>
      <c r="AP25" s="222">
        <v>28074</v>
      </c>
      <c r="AQ25" s="222">
        <v>27774</v>
      </c>
      <c r="AR25" s="222">
        <v>26503</v>
      </c>
      <c r="AS25" s="222">
        <v>27713</v>
      </c>
      <c r="AT25" s="222">
        <v>25494</v>
      </c>
      <c r="AU25" s="222">
        <v>26328</v>
      </c>
      <c r="AV25" s="254">
        <v>22493</v>
      </c>
      <c r="AW25" s="221">
        <v>30590</v>
      </c>
      <c r="AX25" s="221">
        <v>23460</v>
      </c>
      <c r="AY25" s="221">
        <v>34092</v>
      </c>
      <c r="AZ25" s="236">
        <v>152</v>
      </c>
      <c r="BA25" s="232">
        <v>156</v>
      </c>
      <c r="BB25" s="232">
        <v>148</v>
      </c>
      <c r="BC25" s="232">
        <v>146</v>
      </c>
      <c r="BD25" s="232">
        <v>147</v>
      </c>
      <c r="BE25" s="232">
        <v>149</v>
      </c>
      <c r="BF25" s="232">
        <v>150</v>
      </c>
      <c r="BG25" s="232">
        <v>155</v>
      </c>
      <c r="BH25" s="232">
        <v>148</v>
      </c>
      <c r="BI25" s="232">
        <v>154</v>
      </c>
      <c r="BJ25" s="232">
        <v>144</v>
      </c>
      <c r="BK25" s="232">
        <v>147</v>
      </c>
      <c r="BL25" s="232">
        <v>153</v>
      </c>
      <c r="BM25" s="256">
        <v>154</v>
      </c>
      <c r="BN25" s="256">
        <v>160</v>
      </c>
      <c r="BO25" s="237">
        <v>172</v>
      </c>
    </row>
    <row r="26" spans="1:67" ht="14.4" x14ac:dyDescent="0.3">
      <c r="A26" s="65">
        <v>21</v>
      </c>
      <c r="B26" s="48" t="s">
        <v>3</v>
      </c>
      <c r="C26" s="28" t="s">
        <v>122</v>
      </c>
      <c r="D26" s="1">
        <f>'4 Utsläpp data'!D26*1000/'6 Intensiteter data'!AJ26</f>
        <v>2.7905517925454197</v>
      </c>
      <c r="E26" s="1">
        <f>'4 Utsläpp data'!E26*1000/'6 Intensiteter data'!AK26</f>
        <v>2.5542720670442987</v>
      </c>
      <c r="F26" s="1">
        <f>'4 Utsläpp data'!F26*1000/'6 Intensiteter data'!AL26</f>
        <v>2.7382815645056189</v>
      </c>
      <c r="G26" s="1">
        <f>'4 Utsläpp data'!G26*1000/'6 Intensiteter data'!AM26</f>
        <v>2.4254571250187302</v>
      </c>
      <c r="H26" s="1">
        <f>'4 Utsläpp data'!H26*1000/'6 Intensiteter data'!AN26</f>
        <v>2.6314624748625262</v>
      </c>
      <c r="I26" s="1">
        <f>'4 Utsläpp data'!I26*1000/'6 Intensiteter data'!AO26</f>
        <v>2.9969666953633567</v>
      </c>
      <c r="J26" s="1">
        <f>'4 Utsläpp data'!J26*1000/'6 Intensiteter data'!AP26</f>
        <v>2.5041527755970758</v>
      </c>
      <c r="K26" s="1">
        <f>'4 Utsläpp data'!K26*1000/'6 Intensiteter data'!AQ26</f>
        <v>2.2935866487278793</v>
      </c>
      <c r="L26" s="1">
        <f>'4 Utsläpp data'!L26*1000/'6 Intensiteter data'!AR26</f>
        <v>1.976189363814099</v>
      </c>
      <c r="M26" s="1">
        <f>'4 Utsläpp data'!M26*1000/'6 Intensiteter data'!AS26</f>
        <v>2.0835825227390075</v>
      </c>
      <c r="N26" s="1">
        <f>'4 Utsläpp data'!N26*1000/'6 Intensiteter data'!AT26</f>
        <v>1.9035545314299629</v>
      </c>
      <c r="O26" s="1">
        <f>'4 Utsläpp data'!O26*1000/'6 Intensiteter data'!AU26</f>
        <v>1.9326822696889909</v>
      </c>
      <c r="P26" s="1">
        <f>'4 Utsläpp data'!P26*1000/'6 Intensiteter data'!AV26</f>
        <v>1.6019349234940776</v>
      </c>
      <c r="Q26" s="1">
        <f>'4 Utsläpp data'!Q26*1000/'6 Intensiteter data'!AW26</f>
        <v>1.822121339244712</v>
      </c>
      <c r="R26" s="1">
        <f>'4 Utsläpp data'!R26*1000/'6 Intensiteter data'!AX26</f>
        <v>1.7943737399035515</v>
      </c>
      <c r="S26" s="244">
        <f>'4 Utsläpp data'!S26*1000/'6 Intensiteter data'!AY26</f>
        <v>2.01804205782447</v>
      </c>
      <c r="T26" s="1">
        <f>'4 Utsläpp data'!D26*1000/('6 Intensiteter data'!AZ26*100)</f>
        <v>2.4197425478790286</v>
      </c>
      <c r="U26" s="1">
        <f>'4 Utsläpp data'!E26*1000/('6 Intensiteter data'!BA26*100)</f>
        <v>2.1345666773977729</v>
      </c>
      <c r="V26" s="1">
        <f>'4 Utsläpp data'!F26*1000/('6 Intensiteter data'!BB26*100)</f>
        <v>2.3769805247444609</v>
      </c>
      <c r="W26" s="1">
        <f>'4 Utsläpp data'!G26*1000/('6 Intensiteter data'!BC26*100)</f>
        <v>2.2315872531014258</v>
      </c>
      <c r="X26" s="1">
        <f>'4 Utsläpp data'!H26*1000/('6 Intensiteter data'!BD26*100)</f>
        <v>2.1872641965353798</v>
      </c>
      <c r="Y26" s="1">
        <f>'4 Utsläpp data'!I26*1000/('6 Intensiteter data'!BE26*100)</f>
        <v>2.3781611856502636</v>
      </c>
      <c r="Z26" s="1">
        <f>'4 Utsläpp data'!J26*1000/('6 Intensiteter data'!BF26*100)</f>
        <v>2.136373054743347</v>
      </c>
      <c r="AA26" s="1">
        <f>'4 Utsläpp data'!K26*1000/('6 Intensiteter data'!BG26*100)</f>
        <v>1.9529137592430859</v>
      </c>
      <c r="AB26" s="1">
        <f>'4 Utsläpp data'!L26*1000/('6 Intensiteter data'!BH26*100)</f>
        <v>1.8731283328486545</v>
      </c>
      <c r="AC26" s="1">
        <f>'4 Utsläpp data'!M26*1000/('6 Intensiteter data'!BI26*100)</f>
        <v>1.7860979650026381</v>
      </c>
      <c r="AD26" s="1">
        <f>'4 Utsläpp data'!N26*1000/('6 Intensiteter data'!BJ26*100)</f>
        <v>1.605357207931988</v>
      </c>
      <c r="AE26" s="1">
        <f>'4 Utsläpp data'!O26*1000/('6 Intensiteter data'!BK26*100)</f>
        <v>1.6709281232879591</v>
      </c>
      <c r="AF26" s="1">
        <f>'4 Utsläpp data'!P26*1000/('6 Intensiteter data'!BL26*100)</f>
        <v>1.5439666004150971</v>
      </c>
      <c r="AG26" s="1">
        <f>'4 Utsläpp data'!Q26*1000/('6 Intensiteter data'!BM26*100)</f>
        <v>1.7927048888102952</v>
      </c>
      <c r="AH26" s="1">
        <f>'4 Utsläpp data'!R26*1000/('6 Intensiteter data'!BN26*100)</f>
        <v>1.4710923070914199</v>
      </c>
      <c r="AI26" s="244">
        <f>'4 Utsläpp data'!S26*1000/('6 Intensiteter data'!BO26*100)</f>
        <v>1.5344718961022634</v>
      </c>
      <c r="AJ26" s="222">
        <v>26794</v>
      </c>
      <c r="AK26" s="222">
        <v>24402</v>
      </c>
      <c r="AL26" s="222">
        <v>25000</v>
      </c>
      <c r="AM26" s="222">
        <v>26774</v>
      </c>
      <c r="AN26" s="222">
        <v>23606</v>
      </c>
      <c r="AO26" s="222">
        <v>20949</v>
      </c>
      <c r="AP26" s="222">
        <v>22608</v>
      </c>
      <c r="AQ26" s="222">
        <v>22053</v>
      </c>
      <c r="AR26" s="222">
        <v>23791</v>
      </c>
      <c r="AS26" s="222">
        <v>21002</v>
      </c>
      <c r="AT26" s="222">
        <v>20409</v>
      </c>
      <c r="AU26" s="222">
        <v>20836</v>
      </c>
      <c r="AV26" s="254">
        <v>22746</v>
      </c>
      <c r="AW26" s="221">
        <v>23219</v>
      </c>
      <c r="AX26" s="221">
        <v>20004</v>
      </c>
      <c r="AY26" s="221">
        <v>18173</v>
      </c>
      <c r="AZ26" s="236">
        <v>309</v>
      </c>
      <c r="BA26" s="232">
        <v>292</v>
      </c>
      <c r="BB26" s="232">
        <v>288</v>
      </c>
      <c r="BC26" s="232">
        <v>291</v>
      </c>
      <c r="BD26" s="232">
        <v>284</v>
      </c>
      <c r="BE26" s="232">
        <v>264</v>
      </c>
      <c r="BF26" s="232">
        <v>265</v>
      </c>
      <c r="BG26" s="232">
        <v>259</v>
      </c>
      <c r="BH26" s="232">
        <v>251</v>
      </c>
      <c r="BI26" s="232">
        <v>245</v>
      </c>
      <c r="BJ26" s="232">
        <v>242</v>
      </c>
      <c r="BK26" s="232">
        <v>241</v>
      </c>
      <c r="BL26" s="232">
        <v>236</v>
      </c>
      <c r="BM26" s="256">
        <v>236</v>
      </c>
      <c r="BN26" s="256">
        <v>244</v>
      </c>
      <c r="BO26" s="237">
        <v>239</v>
      </c>
    </row>
    <row r="27" spans="1:67" ht="14.4" x14ac:dyDescent="0.3">
      <c r="A27" s="65">
        <v>22</v>
      </c>
      <c r="B27" s="48" t="s">
        <v>3</v>
      </c>
      <c r="C27" s="28" t="s">
        <v>123</v>
      </c>
      <c r="D27" s="1">
        <f>'4 Utsläpp data'!D27*1000/'6 Intensiteter data'!AJ27</f>
        <v>3.7678253107569861</v>
      </c>
      <c r="E27" s="1">
        <f>'4 Utsläpp data'!E27*1000/'6 Intensiteter data'!AK27</f>
        <v>4.3624731974309414</v>
      </c>
      <c r="F27" s="1">
        <f>'4 Utsläpp data'!F27*1000/'6 Intensiteter data'!AL27</f>
        <v>4.6024338253514818</v>
      </c>
      <c r="G27" s="1">
        <f>'4 Utsläpp data'!G27*1000/'6 Intensiteter data'!AM27</f>
        <v>4.9929639670747328</v>
      </c>
      <c r="H27" s="1">
        <f>'4 Utsläpp data'!H27*1000/'6 Intensiteter data'!AN27</f>
        <v>5.3949855674205169</v>
      </c>
      <c r="I27" s="1">
        <f>'4 Utsläpp data'!I27*1000/'6 Intensiteter data'!AO27</f>
        <v>5.7231567154951755</v>
      </c>
      <c r="J27" s="1">
        <f>'4 Utsläpp data'!J27*1000/'6 Intensiteter data'!AP27</f>
        <v>5.3847355662449639</v>
      </c>
      <c r="K27" s="1">
        <f>'4 Utsläpp data'!K27*1000/'6 Intensiteter data'!AQ27</f>
        <v>5.3658542991491593</v>
      </c>
      <c r="L27" s="1">
        <f>'4 Utsläpp data'!L27*1000/'6 Intensiteter data'!AR27</f>
        <v>4.9769488889655733</v>
      </c>
      <c r="M27" s="1">
        <f>'4 Utsläpp data'!M27*1000/'6 Intensiteter data'!AS27</f>
        <v>5.2265265835539765</v>
      </c>
      <c r="N27" s="1">
        <f>'4 Utsläpp data'!N27*1000/'6 Intensiteter data'!AT27</f>
        <v>4.8402182362293331</v>
      </c>
      <c r="O27" s="1">
        <f>'4 Utsläpp data'!O27*1000/'6 Intensiteter data'!AU27</f>
        <v>4.8860331029800381</v>
      </c>
      <c r="P27" s="1">
        <f>'4 Utsläpp data'!P27*1000/'6 Intensiteter data'!AV27</f>
        <v>5.5769526306411832</v>
      </c>
      <c r="Q27" s="1">
        <f>'4 Utsläpp data'!Q27*1000/'6 Intensiteter data'!AW27</f>
        <v>4.4755446915100201</v>
      </c>
      <c r="R27" s="1">
        <f>'4 Utsläpp data'!R27*1000/'6 Intensiteter data'!AX27</f>
        <v>4.1230876035617818</v>
      </c>
      <c r="S27" s="244">
        <f>'4 Utsläpp data'!S27*1000/'6 Intensiteter data'!AY27</f>
        <v>3.7629640438107002</v>
      </c>
      <c r="T27" s="1">
        <f>'4 Utsläpp data'!D27*1000/('6 Intensiteter data'!AZ27*100)</f>
        <v>3.6442047565135782</v>
      </c>
      <c r="U27" s="1">
        <f>'4 Utsläpp data'!E27*1000/('6 Intensiteter data'!BA27*100)</f>
        <v>3.7996242070613717</v>
      </c>
      <c r="V27" s="1">
        <f>'4 Utsläpp data'!F27*1000/('6 Intensiteter data'!BB27*100)</f>
        <v>4.4590209702410819</v>
      </c>
      <c r="W27" s="1">
        <f>'4 Utsläpp data'!G27*1000/('6 Intensiteter data'!BC27*100)</f>
        <v>4.2413914962413788</v>
      </c>
      <c r="X27" s="1">
        <f>'4 Utsläpp data'!H27*1000/('6 Intensiteter data'!BD27*100)</f>
        <v>4.1901972088184962</v>
      </c>
      <c r="Y27" s="1">
        <f>'4 Utsläpp data'!I27*1000/('6 Intensiteter data'!BE27*100)</f>
        <v>4.3474567456475386</v>
      </c>
      <c r="Z27" s="1">
        <f>'4 Utsläpp data'!J27*1000/('6 Intensiteter data'!BF27*100)</f>
        <v>4.1115251402809223</v>
      </c>
      <c r="AA27" s="1">
        <f>'4 Utsläpp data'!K27*1000/('6 Intensiteter data'!BG27*100)</f>
        <v>3.9719180055248859</v>
      </c>
      <c r="AB27" s="1">
        <f>'4 Utsläpp data'!L27*1000/('6 Intensiteter data'!BH27*100)</f>
        <v>4.0646905651419933</v>
      </c>
      <c r="AC27" s="1">
        <f>'4 Utsläpp data'!M27*1000/('6 Intensiteter data'!BI27*100)</f>
        <v>3.8716063768391682</v>
      </c>
      <c r="AD27" s="1">
        <f>'4 Utsläpp data'!N27*1000/('6 Intensiteter data'!BJ27*100)</f>
        <v>3.6994552224485462</v>
      </c>
      <c r="AE27" s="1">
        <f>'4 Utsläpp data'!O27*1000/('6 Intensiteter data'!BK27*100)</f>
        <v>3.6556883843892138</v>
      </c>
      <c r="AF27" s="1">
        <f>'4 Utsläpp data'!P27*1000/('6 Intensiteter data'!BL27*100)</f>
        <v>3.7539677971966738</v>
      </c>
      <c r="AG27" s="1">
        <f>'4 Utsläpp data'!Q27*1000/('6 Intensiteter data'!BM27*100)</f>
        <v>3.7601642058197076</v>
      </c>
      <c r="AH27" s="1">
        <f>'4 Utsläpp data'!R27*1000/('6 Intensiteter data'!BN27*100)</f>
        <v>3.4378092998108207</v>
      </c>
      <c r="AI27" s="244">
        <f>'4 Utsläpp data'!S27*1000/('6 Intensiteter data'!BO27*100)</f>
        <v>3.2031536294112759</v>
      </c>
      <c r="AJ27" s="222">
        <v>20311</v>
      </c>
      <c r="AK27" s="222">
        <v>16897</v>
      </c>
      <c r="AL27" s="222">
        <v>17536</v>
      </c>
      <c r="AM27" s="222">
        <v>16140</v>
      </c>
      <c r="AN27" s="222">
        <v>15223</v>
      </c>
      <c r="AO27" s="222">
        <v>14205</v>
      </c>
      <c r="AP27" s="222">
        <v>13973</v>
      </c>
      <c r="AQ27" s="222">
        <v>13398</v>
      </c>
      <c r="AR27" s="222">
        <v>14864</v>
      </c>
      <c r="AS27" s="222">
        <v>13630</v>
      </c>
      <c r="AT27" s="222">
        <v>14522</v>
      </c>
      <c r="AU27" s="222">
        <v>14066</v>
      </c>
      <c r="AV27" s="254">
        <v>12722</v>
      </c>
      <c r="AW27" s="221">
        <v>15963</v>
      </c>
      <c r="AX27" s="221">
        <v>16259</v>
      </c>
      <c r="AY27" s="221">
        <v>17280</v>
      </c>
      <c r="AZ27" s="236">
        <v>210</v>
      </c>
      <c r="BA27" s="232">
        <v>194</v>
      </c>
      <c r="BB27" s="232">
        <v>181</v>
      </c>
      <c r="BC27" s="232">
        <v>190</v>
      </c>
      <c r="BD27" s="232">
        <v>196</v>
      </c>
      <c r="BE27" s="232">
        <v>187</v>
      </c>
      <c r="BF27" s="232">
        <v>183</v>
      </c>
      <c r="BG27" s="232">
        <v>181</v>
      </c>
      <c r="BH27" s="232">
        <v>182</v>
      </c>
      <c r="BI27" s="232">
        <v>184</v>
      </c>
      <c r="BJ27" s="232">
        <v>190</v>
      </c>
      <c r="BK27" s="232">
        <v>188</v>
      </c>
      <c r="BL27" s="232">
        <v>189</v>
      </c>
      <c r="BM27" s="256">
        <v>190</v>
      </c>
      <c r="BN27" s="256">
        <v>195</v>
      </c>
      <c r="BO27" s="237">
        <v>203</v>
      </c>
    </row>
    <row r="28" spans="1:67" ht="14.4" x14ac:dyDescent="0.3">
      <c r="A28" s="65">
        <v>23</v>
      </c>
      <c r="B28" s="48" t="s">
        <v>100</v>
      </c>
      <c r="C28" s="28" t="s">
        <v>124</v>
      </c>
      <c r="D28" s="1">
        <f>'4 Utsläpp data'!D28*1000/'6 Intensiteter data'!AJ28</f>
        <v>100.10570113532356</v>
      </c>
      <c r="E28" s="1">
        <f>'4 Utsläpp data'!E28*1000/'6 Intensiteter data'!AK28</f>
        <v>109.51704324105437</v>
      </c>
      <c r="F28" s="1">
        <f>'4 Utsläpp data'!F28*1000/'6 Intensiteter data'!AL28</f>
        <v>138.45072270597538</v>
      </c>
      <c r="G28" s="1">
        <f>'4 Utsläpp data'!G28*1000/'6 Intensiteter data'!AM28</f>
        <v>105.67737137728979</v>
      </c>
      <c r="H28" s="1">
        <f>'4 Utsläpp data'!H28*1000/'6 Intensiteter data'!AN28</f>
        <v>87.034681062312799</v>
      </c>
      <c r="I28" s="1">
        <f>'4 Utsläpp data'!I28*1000/'6 Intensiteter data'!AO28</f>
        <v>92.457646445712498</v>
      </c>
      <c r="J28" s="1">
        <f>'4 Utsläpp data'!J28*1000/'6 Intensiteter data'!AP28</f>
        <v>76.713234074219585</v>
      </c>
      <c r="K28" s="1">
        <f>'4 Utsläpp data'!K28*1000/'6 Intensiteter data'!AQ28</f>
        <v>73.946326393416328</v>
      </c>
      <c r="L28" s="1">
        <f>'4 Utsläpp data'!L28*1000/'6 Intensiteter data'!AR28</f>
        <v>86.611190187286098</v>
      </c>
      <c r="M28" s="1">
        <f>'4 Utsläpp data'!M28*1000/'6 Intensiteter data'!AS28</f>
        <v>80.549549004721001</v>
      </c>
      <c r="N28" s="1">
        <f>'4 Utsläpp data'!N28*1000/'6 Intensiteter data'!AT28</f>
        <v>96.466492341217446</v>
      </c>
      <c r="O28" s="1">
        <f>'4 Utsläpp data'!O28*1000/'6 Intensiteter data'!AU28</f>
        <v>68.672403414303616</v>
      </c>
      <c r="P28" s="1">
        <f>'4 Utsläpp data'!P28*1000/'6 Intensiteter data'!AV28</f>
        <v>50.408404596792636</v>
      </c>
      <c r="Q28" s="1">
        <f>'4 Utsläpp data'!Q28*1000/'6 Intensiteter data'!AW28</f>
        <v>65.749911555751552</v>
      </c>
      <c r="R28" s="1">
        <f>'4 Utsläpp data'!R28*1000/'6 Intensiteter data'!AX28</f>
        <v>78.776939031770908</v>
      </c>
      <c r="S28" s="244">
        <f>'4 Utsläpp data'!S28*1000/'6 Intensiteter data'!AY28</f>
        <v>64.785260270289385</v>
      </c>
      <c r="T28" s="1">
        <f>'4 Utsläpp data'!D28*1000/('6 Intensiteter data'!AZ28*100)</f>
        <v>280.56291171526681</v>
      </c>
      <c r="U28" s="1">
        <f>'4 Utsläpp data'!E28*1000/('6 Intensiteter data'!BA28*100)</f>
        <v>285.65761340106206</v>
      </c>
      <c r="V28" s="1">
        <f>'4 Utsläpp data'!F28*1000/('6 Intensiteter data'!BB28*100)</f>
        <v>374.91363982649267</v>
      </c>
      <c r="W28" s="1">
        <f>'4 Utsläpp data'!G28*1000/('6 Intensiteter data'!BC28*100)</f>
        <v>308.91184920113113</v>
      </c>
      <c r="X28" s="1">
        <f>'4 Utsläpp data'!H28*1000/('6 Intensiteter data'!BD28*100)</f>
        <v>286.00688145104073</v>
      </c>
      <c r="Y28" s="1">
        <f>'4 Utsläpp data'!I28*1000/('6 Intensiteter data'!BE28*100)</f>
        <v>267.92282989426235</v>
      </c>
      <c r="Z28" s="1">
        <f>'4 Utsläpp data'!J28*1000/('6 Intensiteter data'!BF28*100)</f>
        <v>231.95367941827658</v>
      </c>
      <c r="AA28" s="1">
        <f>'4 Utsläpp data'!K28*1000/('6 Intensiteter data'!BG28*100)</f>
        <v>225.92070961546682</v>
      </c>
      <c r="AB28" s="1">
        <f>'4 Utsläpp data'!L28*1000/('6 Intensiteter data'!BH28*100)</f>
        <v>246.01005074671482</v>
      </c>
      <c r="AC28" s="1">
        <f>'4 Utsläpp data'!M28*1000/('6 Intensiteter data'!BI28*100)</f>
        <v>227.08189699415135</v>
      </c>
      <c r="AD28" s="1">
        <f>'4 Utsläpp data'!N28*1000/('6 Intensiteter data'!BJ28*100)</f>
        <v>236.25768848656469</v>
      </c>
      <c r="AE28" s="1">
        <f>'4 Utsläpp data'!O28*1000/('6 Intensiteter data'!BK28*100)</f>
        <v>195.58520451591158</v>
      </c>
      <c r="AF28" s="1">
        <f>'4 Utsläpp data'!P28*1000/('6 Intensiteter data'!BL28*100)</f>
        <v>176.52045467901593</v>
      </c>
      <c r="AG28" s="1">
        <f>'4 Utsläpp data'!Q28*1000/('6 Intensiteter data'!BM28*100)</f>
        <v>196.78536235461669</v>
      </c>
      <c r="AH28" s="1">
        <f>'4 Utsläpp data'!R28*1000/('6 Intensiteter data'!BN28*100)</f>
        <v>188.59461794002726</v>
      </c>
      <c r="AI28" s="244">
        <f>'4 Utsläpp data'!S28*1000/('6 Intensiteter data'!BO28*100)</f>
        <v>168.22848559068083</v>
      </c>
      <c r="AJ28" s="222">
        <v>75672</v>
      </c>
      <c r="AK28" s="222">
        <v>72251</v>
      </c>
      <c r="AL28" s="222">
        <v>75551</v>
      </c>
      <c r="AM28" s="222">
        <v>78633</v>
      </c>
      <c r="AN28" s="222">
        <v>89054</v>
      </c>
      <c r="AO28" s="222">
        <v>79979</v>
      </c>
      <c r="AP28" s="222">
        <v>83755</v>
      </c>
      <c r="AQ28" s="222">
        <v>84629</v>
      </c>
      <c r="AR28" s="222">
        <v>78963</v>
      </c>
      <c r="AS28" s="222">
        <v>80346</v>
      </c>
      <c r="AT28" s="222">
        <v>69310</v>
      </c>
      <c r="AU28" s="222">
        <v>82025</v>
      </c>
      <c r="AV28" s="254">
        <v>104704</v>
      </c>
      <c r="AW28" s="221">
        <v>90686</v>
      </c>
      <c r="AX28" s="221">
        <v>71821</v>
      </c>
      <c r="AY28" s="221">
        <v>81277</v>
      </c>
      <c r="AZ28" s="236">
        <v>270</v>
      </c>
      <c r="BA28" s="232">
        <v>277</v>
      </c>
      <c r="BB28" s="232">
        <v>279</v>
      </c>
      <c r="BC28" s="232">
        <v>269</v>
      </c>
      <c r="BD28" s="232">
        <v>271</v>
      </c>
      <c r="BE28" s="232">
        <v>276</v>
      </c>
      <c r="BF28" s="232">
        <v>277</v>
      </c>
      <c r="BG28" s="232">
        <v>277</v>
      </c>
      <c r="BH28" s="232">
        <v>278</v>
      </c>
      <c r="BI28" s="232">
        <v>285</v>
      </c>
      <c r="BJ28" s="232">
        <v>283</v>
      </c>
      <c r="BK28" s="232">
        <v>288</v>
      </c>
      <c r="BL28" s="232">
        <v>299</v>
      </c>
      <c r="BM28" s="256">
        <v>303</v>
      </c>
      <c r="BN28" s="256">
        <v>300</v>
      </c>
      <c r="BO28" s="237">
        <v>313</v>
      </c>
    </row>
    <row r="29" spans="1:67" ht="14.4" x14ac:dyDescent="0.3">
      <c r="A29" s="65">
        <v>24</v>
      </c>
      <c r="B29" s="48" t="s">
        <v>100</v>
      </c>
      <c r="C29" s="28" t="s">
        <v>247</v>
      </c>
      <c r="D29" s="1">
        <f>'4 Utsläpp data'!D29*1000/'6 Intensiteter data'!AJ29</f>
        <v>2.247951528275093</v>
      </c>
      <c r="E29" s="1">
        <f>'4 Utsläpp data'!E29*1000/'6 Intensiteter data'!AK29</f>
        <v>2.8620047716291919</v>
      </c>
      <c r="F29" s="1">
        <f>'4 Utsläpp data'!F29*1000/'6 Intensiteter data'!AL29</f>
        <v>4.0953099629741994</v>
      </c>
      <c r="G29" s="1">
        <f>'4 Utsläpp data'!G29*1000/'6 Intensiteter data'!AM29</f>
        <v>3.8419943454905132</v>
      </c>
      <c r="H29" s="1">
        <f>'4 Utsläpp data'!H29*1000/'6 Intensiteter data'!AN29</f>
        <v>3.3839350447484771</v>
      </c>
      <c r="I29" s="1">
        <f>'4 Utsläpp data'!I29*1000/'6 Intensiteter data'!AO29</f>
        <v>3.1941359706458168</v>
      </c>
      <c r="J29" s="1">
        <f>'4 Utsläpp data'!J29*1000/'6 Intensiteter data'!AP29</f>
        <v>3.4348593810863357</v>
      </c>
      <c r="K29" s="1">
        <f>'4 Utsläpp data'!K29*1000/'6 Intensiteter data'!AQ29</f>
        <v>3.0378336007624882</v>
      </c>
      <c r="L29" s="1">
        <f>'4 Utsläpp data'!L29*1000/'6 Intensiteter data'!AR29</f>
        <v>2.8282353273961136</v>
      </c>
      <c r="M29" s="1">
        <f>'4 Utsläpp data'!M29*1000/'6 Intensiteter data'!AS29</f>
        <v>2.9557777660508369</v>
      </c>
      <c r="N29" s="1">
        <f>'4 Utsläpp data'!N29*1000/'6 Intensiteter data'!AT29</f>
        <v>2.6869200723003641</v>
      </c>
      <c r="O29" s="1">
        <f>'4 Utsläpp data'!O29*1000/'6 Intensiteter data'!AU29</f>
        <v>2.9192843065285552</v>
      </c>
      <c r="P29" s="1">
        <f>'4 Utsläpp data'!P29*1000/'6 Intensiteter data'!AV29</f>
        <v>3.0735012085818258</v>
      </c>
      <c r="Q29" s="1">
        <f>'4 Utsläpp data'!Q29*1000/'6 Intensiteter data'!AW29</f>
        <v>3.1144267760299278</v>
      </c>
      <c r="R29" s="1">
        <f>'4 Utsläpp data'!R29*1000/'6 Intensiteter data'!AX29</f>
        <v>2.2660164710985322</v>
      </c>
      <c r="S29" s="244">
        <f>'4 Utsläpp data'!S29*1000/'6 Intensiteter data'!AY29</f>
        <v>2.6207806866569388</v>
      </c>
      <c r="T29" s="1">
        <f>'4 Utsläpp data'!D29*1000/('6 Intensiteter data'!AZ29*100)</f>
        <v>4.7521695307735472</v>
      </c>
      <c r="U29" s="1">
        <f>'4 Utsläpp data'!E29*1000/('6 Intensiteter data'!BA29*100)</f>
        <v>4.2315270549421236</v>
      </c>
      <c r="V29" s="1">
        <f>'4 Utsläpp data'!F29*1000/('6 Intensiteter data'!BB29*100)</f>
        <v>5.5597928057337729</v>
      </c>
      <c r="W29" s="1">
        <f>'4 Utsläpp data'!G29*1000/('6 Intensiteter data'!BC29*100)</f>
        <v>5.6048786740175061</v>
      </c>
      <c r="X29" s="1">
        <f>'4 Utsläpp data'!H29*1000/('6 Intensiteter data'!BD29*100)</f>
        <v>5.805328565657387</v>
      </c>
      <c r="Y29" s="1">
        <f>'4 Utsläpp data'!I29*1000/('6 Intensiteter data'!BE29*100)</f>
        <v>5.4840010337398351</v>
      </c>
      <c r="Z29" s="1">
        <f>'4 Utsläpp data'!J29*1000/('6 Intensiteter data'!BF29*100)</f>
        <v>5.9612576775888027</v>
      </c>
      <c r="AA29" s="1">
        <f>'4 Utsläpp data'!K29*1000/('6 Intensiteter data'!BG29*100)</f>
        <v>5.867208964782999</v>
      </c>
      <c r="AB29" s="1">
        <f>'4 Utsläpp data'!L29*1000/('6 Intensiteter data'!BH29*100)</f>
        <v>4.7368656528843394</v>
      </c>
      <c r="AC29" s="1">
        <f>'4 Utsläpp data'!M29*1000/('6 Intensiteter data'!BI29*100)</f>
        <v>5.0286361090813267</v>
      </c>
      <c r="AD29" s="1">
        <f>'4 Utsläpp data'!N29*1000/('6 Intensiteter data'!BJ29*100)</f>
        <v>4.4854771956964203</v>
      </c>
      <c r="AE29" s="1">
        <f>'4 Utsläpp data'!O29*1000/('6 Intensiteter data'!BK29*100)</f>
        <v>4.3914376782493836</v>
      </c>
      <c r="AF29" s="1">
        <f>'4 Utsläpp data'!P29*1000/('6 Intensiteter data'!BL29*100)</f>
        <v>4.1618358673129796</v>
      </c>
      <c r="AG29" s="1">
        <f>'4 Utsläpp data'!Q29*1000/('6 Intensiteter data'!BM29*100)</f>
        <v>4.1626972518643912</v>
      </c>
      <c r="AH29" s="1">
        <f>'4 Utsläpp data'!R29*1000/('6 Intensiteter data'!BN29*100)</f>
        <v>3.5043944725538805</v>
      </c>
      <c r="AI29" s="244">
        <f>'4 Utsläpp data'!S29*1000/('6 Intensiteter data'!BO29*100)</f>
        <v>3.6745783162452752</v>
      </c>
      <c r="AJ29" s="222">
        <v>5285</v>
      </c>
      <c r="AK29" s="222">
        <v>3992</v>
      </c>
      <c r="AL29" s="222">
        <v>3394</v>
      </c>
      <c r="AM29" s="222">
        <v>3793</v>
      </c>
      <c r="AN29" s="222">
        <v>4632</v>
      </c>
      <c r="AO29" s="222">
        <v>4979</v>
      </c>
      <c r="AP29" s="222">
        <v>5033</v>
      </c>
      <c r="AQ29" s="222">
        <v>5601</v>
      </c>
      <c r="AR29" s="222">
        <v>5527</v>
      </c>
      <c r="AS29" s="222">
        <v>5274</v>
      </c>
      <c r="AT29" s="222">
        <v>5342</v>
      </c>
      <c r="AU29" s="222">
        <v>5265</v>
      </c>
      <c r="AV29" s="254">
        <v>5281</v>
      </c>
      <c r="AW29" s="221">
        <v>5480</v>
      </c>
      <c r="AX29" s="221">
        <v>6186</v>
      </c>
      <c r="AY29" s="221">
        <v>6029</v>
      </c>
      <c r="AZ29" s="236">
        <v>25</v>
      </c>
      <c r="BA29" s="232">
        <v>27</v>
      </c>
      <c r="BB29" s="232">
        <v>25</v>
      </c>
      <c r="BC29" s="232">
        <v>26</v>
      </c>
      <c r="BD29" s="232">
        <v>27</v>
      </c>
      <c r="BE29" s="232">
        <v>29</v>
      </c>
      <c r="BF29" s="232">
        <v>29</v>
      </c>
      <c r="BG29" s="232">
        <v>29</v>
      </c>
      <c r="BH29" s="232">
        <v>33</v>
      </c>
      <c r="BI29" s="232">
        <v>31</v>
      </c>
      <c r="BJ29" s="232">
        <v>32</v>
      </c>
      <c r="BK29" s="232">
        <v>35</v>
      </c>
      <c r="BL29" s="232">
        <v>39</v>
      </c>
      <c r="BM29" s="256">
        <v>41</v>
      </c>
      <c r="BN29" s="256">
        <v>40</v>
      </c>
      <c r="BO29" s="237">
        <v>43</v>
      </c>
    </row>
    <row r="30" spans="1:67" ht="14.4" x14ac:dyDescent="0.3">
      <c r="A30" s="65">
        <v>25</v>
      </c>
      <c r="B30" s="48" t="s">
        <v>100</v>
      </c>
      <c r="C30" s="28" t="s">
        <v>249</v>
      </c>
      <c r="D30" s="1">
        <f>'4 Utsläpp data'!D30*1000/'6 Intensiteter data'!AJ30</f>
        <v>119.36074521915883</v>
      </c>
      <c r="E30" s="1">
        <f>'4 Utsläpp data'!E30*1000/'6 Intensiteter data'!AK30</f>
        <v>97.61363804777443</v>
      </c>
      <c r="F30" s="1">
        <f>'4 Utsläpp data'!F30*1000/'6 Intensiteter data'!AL30</f>
        <v>125.95432304524989</v>
      </c>
      <c r="G30" s="1">
        <f>'4 Utsläpp data'!G30*1000/'6 Intensiteter data'!AM30</f>
        <v>132.52207760828901</v>
      </c>
      <c r="H30" s="1">
        <f>'4 Utsläpp data'!H30*1000/'6 Intensiteter data'!AN30</f>
        <v>111.52844796066252</v>
      </c>
      <c r="I30" s="1">
        <f>'4 Utsläpp data'!I30*1000/'6 Intensiteter data'!AO30</f>
        <v>88.670307011547493</v>
      </c>
      <c r="J30" s="1">
        <f>'4 Utsläpp data'!J30*1000/'6 Intensiteter data'!AP30</f>
        <v>89.330987843732913</v>
      </c>
      <c r="K30" s="1">
        <f>'4 Utsläpp data'!K30*1000/'6 Intensiteter data'!AQ30</f>
        <v>68.757644466672573</v>
      </c>
      <c r="L30" s="1">
        <f>'4 Utsläpp data'!L30*1000/'6 Intensiteter data'!AR30</f>
        <v>70.131095610997832</v>
      </c>
      <c r="M30" s="1">
        <f>'4 Utsläpp data'!M30*1000/'6 Intensiteter data'!AS30</f>
        <v>95.040432134906752</v>
      </c>
      <c r="N30" s="1">
        <f>'4 Utsläpp data'!N30*1000/'6 Intensiteter data'!AT30</f>
        <v>86.292044652755521</v>
      </c>
      <c r="O30" s="1">
        <f>'4 Utsläpp data'!O30*1000/'6 Intensiteter data'!AU30</f>
        <v>72.258368721287496</v>
      </c>
      <c r="P30" s="1">
        <f>'4 Utsläpp data'!P30*1000/'6 Intensiteter data'!AV30</f>
        <v>65.662742068524722</v>
      </c>
      <c r="Q30" s="1">
        <f>'4 Utsläpp data'!Q30*1000/'6 Intensiteter data'!AW30</f>
        <v>84.663964004737849</v>
      </c>
      <c r="R30" s="1">
        <f>'4 Utsläpp data'!R30*1000/'6 Intensiteter data'!AX30</f>
        <v>75.275972410240342</v>
      </c>
      <c r="S30" s="244">
        <f>'4 Utsläpp data'!S30*1000/'6 Intensiteter data'!AY30</f>
        <v>68.951985233571975</v>
      </c>
      <c r="T30" s="1">
        <f>'4 Utsläpp data'!D30*1000/('6 Intensiteter data'!AZ30*100)</f>
        <v>141.91749013200396</v>
      </c>
      <c r="U30" s="1">
        <f>'4 Utsläpp data'!E30*1000/('6 Intensiteter data'!BA30*100)</f>
        <v>135.55970734341685</v>
      </c>
      <c r="V30" s="1">
        <f>'4 Utsläpp data'!F30*1000/('6 Intensiteter data'!BB30*100)</f>
        <v>133.4531500100573</v>
      </c>
      <c r="W30" s="1">
        <f>'4 Utsläpp data'!G30*1000/('6 Intensiteter data'!BC30*100)</f>
        <v>116.9694866135049</v>
      </c>
      <c r="X30" s="1">
        <f>'4 Utsläpp data'!H30*1000/('6 Intensiteter data'!BD30*100)</f>
        <v>107.28417091327064</v>
      </c>
      <c r="Y30" s="1">
        <f>'4 Utsläpp data'!I30*1000/('6 Intensiteter data'!BE30*100)</f>
        <v>98.531883048102031</v>
      </c>
      <c r="Z30" s="1">
        <f>'4 Utsläpp data'!J30*1000/('6 Intensiteter data'!BF30*100)</f>
        <v>89.98138012364781</v>
      </c>
      <c r="AA30" s="1">
        <f>'4 Utsläpp data'!K30*1000/('6 Intensiteter data'!BG30*100)</f>
        <v>83.809913214203448</v>
      </c>
      <c r="AB30" s="1">
        <f>'4 Utsläpp data'!L30*1000/('6 Intensiteter data'!BH30*100)</f>
        <v>81.207502422190956</v>
      </c>
      <c r="AC30" s="1">
        <f>'4 Utsläpp data'!M30*1000/('6 Intensiteter data'!BI30*100)</f>
        <v>75.898314329273617</v>
      </c>
      <c r="AD30" s="1">
        <f>'4 Utsläpp data'!N30*1000/('6 Intensiteter data'!BJ30*100)</f>
        <v>68.138886242813143</v>
      </c>
      <c r="AE30" s="1">
        <f>'4 Utsläpp data'!O30*1000/('6 Intensiteter data'!BK30*100)</f>
        <v>62.697352859995192</v>
      </c>
      <c r="AF30" s="1">
        <f>'4 Utsläpp data'!P30*1000/('6 Intensiteter data'!BL30*100)</f>
        <v>58.405558688099816</v>
      </c>
      <c r="AG30" s="1">
        <f>'4 Utsläpp data'!Q30*1000/('6 Intensiteter data'!BM30*100)</f>
        <v>55.554893230982906</v>
      </c>
      <c r="AH30" s="1">
        <f>'4 Utsläpp data'!R30*1000/('6 Intensiteter data'!BN30*100)</f>
        <v>51.575533615886428</v>
      </c>
      <c r="AI30" s="244">
        <f>'4 Utsläpp data'!S30*1000/('6 Intensiteter data'!BO30*100)</f>
        <v>47.896279742761358</v>
      </c>
      <c r="AJ30" s="222">
        <v>23304</v>
      </c>
      <c r="AK30" s="222">
        <v>27497</v>
      </c>
      <c r="AL30" s="222">
        <v>20555</v>
      </c>
      <c r="AM30" s="222">
        <v>18712</v>
      </c>
      <c r="AN30" s="222">
        <v>20778</v>
      </c>
      <c r="AO30" s="222">
        <v>24669</v>
      </c>
      <c r="AP30" s="222">
        <v>22966</v>
      </c>
      <c r="AQ30" s="222">
        <v>28157</v>
      </c>
      <c r="AR30" s="222">
        <v>26401</v>
      </c>
      <c r="AS30" s="222">
        <v>18687</v>
      </c>
      <c r="AT30" s="222">
        <v>19267</v>
      </c>
      <c r="AU30" s="222">
        <v>21345</v>
      </c>
      <c r="AV30" s="254">
        <v>22148</v>
      </c>
      <c r="AW30" s="221">
        <v>16667</v>
      </c>
      <c r="AX30" s="221">
        <v>17951</v>
      </c>
      <c r="AY30" s="221">
        <v>18894</v>
      </c>
      <c r="AZ30" s="236">
        <v>196</v>
      </c>
      <c r="BA30" s="232">
        <v>198</v>
      </c>
      <c r="BB30" s="232">
        <v>194</v>
      </c>
      <c r="BC30" s="232">
        <v>212</v>
      </c>
      <c r="BD30" s="232">
        <v>216</v>
      </c>
      <c r="BE30" s="232">
        <v>222</v>
      </c>
      <c r="BF30" s="232">
        <v>228</v>
      </c>
      <c r="BG30" s="232">
        <v>231</v>
      </c>
      <c r="BH30" s="232">
        <v>228</v>
      </c>
      <c r="BI30" s="232">
        <v>234</v>
      </c>
      <c r="BJ30" s="232">
        <v>244</v>
      </c>
      <c r="BK30" s="232">
        <v>246</v>
      </c>
      <c r="BL30" s="232">
        <v>249</v>
      </c>
      <c r="BM30" s="256">
        <v>254</v>
      </c>
      <c r="BN30" s="256">
        <v>262</v>
      </c>
      <c r="BO30" s="237">
        <v>272</v>
      </c>
    </row>
    <row r="31" spans="1:67" ht="14.4" x14ac:dyDescent="0.3">
      <c r="A31" s="65">
        <v>26</v>
      </c>
      <c r="B31" s="48" t="s">
        <v>0</v>
      </c>
      <c r="C31" s="28" t="s">
        <v>125</v>
      </c>
      <c r="D31" s="1">
        <f>'4 Utsläpp data'!D31*1000/'6 Intensiteter data'!AJ31</f>
        <v>7.4158660793084126</v>
      </c>
      <c r="E31" s="1">
        <f>'4 Utsläpp data'!E31*1000/'6 Intensiteter data'!AK31</f>
        <v>7.2863012913788427</v>
      </c>
      <c r="F31" s="1">
        <f>'4 Utsläpp data'!F31*1000/'6 Intensiteter data'!AL31</f>
        <v>7.8249412860080856</v>
      </c>
      <c r="G31" s="1">
        <f>'4 Utsläpp data'!G31*1000/'6 Intensiteter data'!AM31</f>
        <v>7.6513367665086154</v>
      </c>
      <c r="H31" s="1">
        <f>'4 Utsläpp data'!H31*1000/'6 Intensiteter data'!AN31</f>
        <v>7.4431305535961814</v>
      </c>
      <c r="I31" s="1">
        <f>'4 Utsläpp data'!I31*1000/'6 Intensiteter data'!AO31</f>
        <v>7.6355353547529372</v>
      </c>
      <c r="J31" s="1">
        <f>'4 Utsläpp data'!J31*1000/'6 Intensiteter data'!AP31</f>
        <v>7.1253913581699546</v>
      </c>
      <c r="K31" s="1">
        <f>'4 Utsläpp data'!K31*1000/'6 Intensiteter data'!AQ31</f>
        <v>6.8620365392203082</v>
      </c>
      <c r="L31" s="1">
        <f>'4 Utsläpp data'!L31*1000/'6 Intensiteter data'!AR31</f>
        <v>7.003559015913404</v>
      </c>
      <c r="M31" s="1">
        <f>'4 Utsläpp data'!M31*1000/'6 Intensiteter data'!AS31</f>
        <v>6.3660266910967591</v>
      </c>
      <c r="N31" s="1">
        <f>'4 Utsläpp data'!N31*1000/'6 Intensiteter data'!AT31</f>
        <v>6.0370294172702055</v>
      </c>
      <c r="O31" s="1">
        <f>'4 Utsläpp data'!O31*1000/'6 Intensiteter data'!AU31</f>
        <v>6.0746873259012277</v>
      </c>
      <c r="P31" s="1">
        <f>'4 Utsläpp data'!P31*1000/'6 Intensiteter data'!AV31</f>
        <v>6.1412980239900117</v>
      </c>
      <c r="Q31" s="1">
        <f>'4 Utsläpp data'!Q31*1000/'6 Intensiteter data'!AW31</f>
        <v>6.3188828765801217</v>
      </c>
      <c r="R31" s="1">
        <f>'4 Utsläpp data'!R31*1000/'6 Intensiteter data'!AX31</f>
        <v>5.505301516110757</v>
      </c>
      <c r="S31" s="244">
        <f>'4 Utsläpp data'!S31*1000/'6 Intensiteter data'!AY31</f>
        <v>5.2810862257678677</v>
      </c>
      <c r="T31" s="1">
        <f>'4 Utsläpp data'!D31*1000/('6 Intensiteter data'!AZ31*100)</f>
        <v>6.3041697740497105</v>
      </c>
      <c r="U31" s="1">
        <f>'4 Utsläpp data'!E31*1000/('6 Intensiteter data'!BA31*100)</f>
        <v>6.2915508779550136</v>
      </c>
      <c r="V31" s="1">
        <f>'4 Utsläpp data'!F31*1000/('6 Intensiteter data'!BB31*100)</f>
        <v>6.5728981462334586</v>
      </c>
      <c r="W31" s="1">
        <f>'4 Utsläpp data'!G31*1000/('6 Intensiteter data'!BC31*100)</f>
        <v>6.3458764777536372</v>
      </c>
      <c r="X31" s="1">
        <f>'4 Utsläpp data'!H31*1000/('6 Intensiteter data'!BD31*100)</f>
        <v>6.0577167930093569</v>
      </c>
      <c r="Y31" s="1">
        <f>'4 Utsläpp data'!I31*1000/('6 Intensiteter data'!BE31*100)</f>
        <v>5.9289800258572614</v>
      </c>
      <c r="Z31" s="1">
        <f>'4 Utsläpp data'!J31*1000/('6 Intensiteter data'!BF31*100)</f>
        <v>5.599600530925108</v>
      </c>
      <c r="AA31" s="1">
        <f>'4 Utsläpp data'!K31*1000/('6 Intensiteter data'!BG31*100)</f>
        <v>5.6097354899127803</v>
      </c>
      <c r="AB31" s="1">
        <f>'4 Utsläpp data'!L31*1000/('6 Intensiteter data'!BH31*100)</f>
        <v>5.5219604548473473</v>
      </c>
      <c r="AC31" s="1">
        <f>'4 Utsläpp data'!M31*1000/('6 Intensiteter data'!BI31*100)</f>
        <v>4.8797024268092493</v>
      </c>
      <c r="AD31" s="1">
        <f>'4 Utsläpp data'!N31*1000/('6 Intensiteter data'!BJ31*100)</f>
        <v>4.6638103197654814</v>
      </c>
      <c r="AE31" s="1">
        <f>'4 Utsläpp data'!O31*1000/('6 Intensiteter data'!BK31*100)</f>
        <v>4.8391453745796573</v>
      </c>
      <c r="AF31" s="1">
        <f>'4 Utsläpp data'!P31*1000/('6 Intensiteter data'!BL31*100)</f>
        <v>4.8671717807522024</v>
      </c>
      <c r="AG31" s="1">
        <f>'4 Utsläpp data'!Q31*1000/('6 Intensiteter data'!BM31*100)</f>
        <v>4.9822343772479085</v>
      </c>
      <c r="AH31" s="1">
        <f>'4 Utsläpp data'!R31*1000/('6 Intensiteter data'!BN31*100)</f>
        <v>4.3283810885753526</v>
      </c>
      <c r="AI31" s="244">
        <f>'4 Utsläpp data'!S31*1000/('6 Intensiteter data'!BO31*100)</f>
        <v>4.1247155200643526</v>
      </c>
      <c r="AJ31" s="222">
        <v>248992</v>
      </c>
      <c r="AK31" s="222">
        <v>253085</v>
      </c>
      <c r="AL31" s="222">
        <v>250234</v>
      </c>
      <c r="AM31" s="222">
        <v>258767</v>
      </c>
      <c r="AN31" s="222">
        <v>257833</v>
      </c>
      <c r="AO31" s="222">
        <v>247470</v>
      </c>
      <c r="AP31" s="222">
        <v>255092</v>
      </c>
      <c r="AQ31" s="222">
        <v>272065</v>
      </c>
      <c r="AR31" s="222">
        <v>266654</v>
      </c>
      <c r="AS31" s="222">
        <v>278171</v>
      </c>
      <c r="AT31" s="222">
        <v>289932</v>
      </c>
      <c r="AU31" s="222">
        <v>299445</v>
      </c>
      <c r="AV31" s="254">
        <v>296169</v>
      </c>
      <c r="AW31" s="221">
        <v>300485</v>
      </c>
      <c r="AX31" s="221">
        <v>310164</v>
      </c>
      <c r="AY31" s="221">
        <v>308509</v>
      </c>
      <c r="AZ31" s="236">
        <v>2929</v>
      </c>
      <c r="BA31" s="232">
        <v>2931</v>
      </c>
      <c r="BB31" s="232">
        <v>2979</v>
      </c>
      <c r="BC31" s="232">
        <v>3120</v>
      </c>
      <c r="BD31" s="232">
        <v>3168</v>
      </c>
      <c r="BE31" s="232">
        <v>3187</v>
      </c>
      <c r="BF31" s="232">
        <v>3246</v>
      </c>
      <c r="BG31" s="232">
        <v>3328</v>
      </c>
      <c r="BH31" s="232">
        <v>3382</v>
      </c>
      <c r="BI31" s="232">
        <v>3629</v>
      </c>
      <c r="BJ31" s="232">
        <v>3753</v>
      </c>
      <c r="BK31" s="232">
        <v>3759</v>
      </c>
      <c r="BL31" s="232">
        <v>3737</v>
      </c>
      <c r="BM31" s="256">
        <v>3811</v>
      </c>
      <c r="BN31" s="256">
        <v>3945</v>
      </c>
      <c r="BO31" s="237">
        <v>3950</v>
      </c>
    </row>
    <row r="32" spans="1:67" ht="14.4" x14ac:dyDescent="0.3">
      <c r="A32" s="65">
        <v>27</v>
      </c>
      <c r="B32" s="48" t="s">
        <v>94</v>
      </c>
      <c r="C32" s="28" t="s">
        <v>126</v>
      </c>
      <c r="D32" s="1">
        <f>'4 Utsläpp data'!D32*1000/'6 Intensiteter data'!AJ32</f>
        <v>6.0141159449505048</v>
      </c>
      <c r="E32" s="1">
        <f>'4 Utsläpp data'!E32*1000/'6 Intensiteter data'!AK32</f>
        <v>5.4687074748610636</v>
      </c>
      <c r="F32" s="1">
        <f>'4 Utsläpp data'!F32*1000/'6 Intensiteter data'!AL32</f>
        <v>5.4772544723155399</v>
      </c>
      <c r="G32" s="1">
        <f>'4 Utsläpp data'!G32*1000/'6 Intensiteter data'!AM32</f>
        <v>5.4479614703701804</v>
      </c>
      <c r="H32" s="1">
        <f>'4 Utsläpp data'!H32*1000/'6 Intensiteter data'!AN32</f>
        <v>4.9331566065141299</v>
      </c>
      <c r="I32" s="1">
        <f>'4 Utsläpp data'!I32*1000/'6 Intensiteter data'!AO32</f>
        <v>4.5867090631122513</v>
      </c>
      <c r="J32" s="1">
        <f>'4 Utsläpp data'!J32*1000/'6 Intensiteter data'!AP32</f>
        <v>4.0166671817304653</v>
      </c>
      <c r="K32" s="1">
        <f>'4 Utsläpp data'!K32*1000/'6 Intensiteter data'!AQ32</f>
        <v>3.7651606202247621</v>
      </c>
      <c r="L32" s="1">
        <f>'4 Utsläpp data'!L32*1000/'6 Intensiteter data'!AR32</f>
        <v>3.6139603483028289</v>
      </c>
      <c r="M32" s="1">
        <f>'4 Utsläpp data'!M32*1000/'6 Intensiteter data'!AS32</f>
        <v>3.3997632926580326</v>
      </c>
      <c r="N32" s="1">
        <f>'4 Utsläpp data'!N32*1000/'6 Intensiteter data'!AT32</f>
        <v>3.4929513464626321</v>
      </c>
      <c r="O32" s="1">
        <f>'4 Utsläpp data'!O32*1000/'6 Intensiteter data'!AU32</f>
        <v>3.4031169724510448</v>
      </c>
      <c r="P32" s="1">
        <f>'4 Utsläpp data'!P32*1000/'6 Intensiteter data'!AV32</f>
        <v>2.9929171954225571</v>
      </c>
      <c r="Q32" s="1">
        <f>'4 Utsläpp data'!Q32*1000/'6 Intensiteter data'!AW32</f>
        <v>2.7478152441840455</v>
      </c>
      <c r="R32" s="1">
        <f>'4 Utsläpp data'!R32*1000/'6 Intensiteter data'!AX32</f>
        <v>2.9780389587522622</v>
      </c>
      <c r="S32" s="244">
        <f>'4 Utsläpp data'!S32*1000/'6 Intensiteter data'!AY32</f>
        <v>2.9523176216298346</v>
      </c>
      <c r="T32" s="1">
        <f>'4 Utsläpp data'!D32*1000/('6 Intensiteter data'!AZ32*100)</f>
        <v>3.8093130668993473</v>
      </c>
      <c r="U32" s="1">
        <f>'4 Utsläpp data'!E32*1000/('6 Intensiteter data'!BA32*100)</f>
        <v>3.4385578300925626</v>
      </c>
      <c r="V32" s="1">
        <f>'4 Utsläpp data'!F32*1000/('6 Intensiteter data'!BB32*100)</f>
        <v>3.5397635255191222</v>
      </c>
      <c r="W32" s="1">
        <f>'4 Utsläpp data'!G32*1000/('6 Intensiteter data'!BC32*100)</f>
        <v>3.5927430863655498</v>
      </c>
      <c r="X32" s="1">
        <f>'4 Utsläpp data'!H32*1000/('6 Intensiteter data'!BD32*100)</f>
        <v>3.2609966338887042</v>
      </c>
      <c r="Y32" s="1">
        <f>'4 Utsläpp data'!I32*1000/('6 Intensiteter data'!BE32*100)</f>
        <v>3.22377637312752</v>
      </c>
      <c r="Z32" s="1">
        <f>'4 Utsläpp data'!J32*1000/('6 Intensiteter data'!BF32*100)</f>
        <v>2.9477741572091247</v>
      </c>
      <c r="AA32" s="1">
        <f>'4 Utsläpp data'!K32*1000/('6 Intensiteter data'!BG32*100)</f>
        <v>2.8398657039023067</v>
      </c>
      <c r="AB32" s="1">
        <f>'4 Utsläpp data'!L32*1000/('6 Intensiteter data'!BH32*100)</f>
        <v>2.8144432784026447</v>
      </c>
      <c r="AC32" s="1">
        <f>'4 Utsläpp data'!M32*1000/('6 Intensiteter data'!BI32*100)</f>
        <v>2.7109113200071424</v>
      </c>
      <c r="AD32" s="1">
        <f>'4 Utsläpp data'!N32*1000/('6 Intensiteter data'!BJ32*100)</f>
        <v>2.6415123985730626</v>
      </c>
      <c r="AE32" s="1">
        <f>'4 Utsläpp data'!O32*1000/('6 Intensiteter data'!BK32*100)</f>
        <v>2.6997137558813997</v>
      </c>
      <c r="AF32" s="1">
        <f>'4 Utsläpp data'!P32*1000/('6 Intensiteter data'!BL32*100)</f>
        <v>2.4824889528789753</v>
      </c>
      <c r="AG32" s="1">
        <f>'4 Utsläpp data'!Q32*1000/('6 Intensiteter data'!BM32*100)</f>
        <v>2.4023575654390421</v>
      </c>
      <c r="AH32" s="1">
        <f>'4 Utsläpp data'!R32*1000/('6 Intensiteter data'!BN32*100)</f>
        <v>2.1549934509410194</v>
      </c>
      <c r="AI32" s="244">
        <f>'4 Utsläpp data'!S32*1000/('6 Intensiteter data'!BO32*100)</f>
        <v>2.1796695522962168</v>
      </c>
      <c r="AJ32" s="222">
        <v>354068</v>
      </c>
      <c r="AK32" s="222">
        <v>354186</v>
      </c>
      <c r="AL32" s="222">
        <v>367790</v>
      </c>
      <c r="AM32" s="222">
        <v>381303</v>
      </c>
      <c r="AN32" s="222">
        <v>382013</v>
      </c>
      <c r="AO32" s="222">
        <v>407654</v>
      </c>
      <c r="AP32" s="222">
        <v>432332</v>
      </c>
      <c r="AQ32" s="222">
        <v>445459</v>
      </c>
      <c r="AR32" s="222">
        <v>461499</v>
      </c>
      <c r="AS32" s="222">
        <v>481300</v>
      </c>
      <c r="AT32" s="222">
        <v>463500</v>
      </c>
      <c r="AU32" s="222">
        <v>487090</v>
      </c>
      <c r="AV32" s="254">
        <v>498834</v>
      </c>
      <c r="AW32" s="221">
        <v>532436</v>
      </c>
      <c r="AX32" s="221">
        <v>452123</v>
      </c>
      <c r="AY32" s="221">
        <v>462244</v>
      </c>
      <c r="AZ32" s="236">
        <v>5590</v>
      </c>
      <c r="BA32" s="232">
        <v>5633</v>
      </c>
      <c r="BB32" s="232">
        <v>5691</v>
      </c>
      <c r="BC32" s="232">
        <v>5782</v>
      </c>
      <c r="BD32" s="232">
        <v>5779</v>
      </c>
      <c r="BE32" s="232">
        <v>5800</v>
      </c>
      <c r="BF32" s="232">
        <v>5891</v>
      </c>
      <c r="BG32" s="232">
        <v>5906</v>
      </c>
      <c r="BH32" s="232">
        <v>5926</v>
      </c>
      <c r="BI32" s="232">
        <v>6036</v>
      </c>
      <c r="BJ32" s="232">
        <v>6129</v>
      </c>
      <c r="BK32" s="232">
        <v>6140</v>
      </c>
      <c r="BL32" s="232">
        <v>6014</v>
      </c>
      <c r="BM32" s="256">
        <v>6090</v>
      </c>
      <c r="BN32" s="256">
        <v>6248</v>
      </c>
      <c r="BO32" s="237">
        <v>6261</v>
      </c>
    </row>
    <row r="33" spans="1:67" ht="14.4" x14ac:dyDescent="0.3">
      <c r="A33" s="65">
        <v>28</v>
      </c>
      <c r="B33" s="48" t="s">
        <v>2</v>
      </c>
      <c r="C33" s="28" t="s">
        <v>127</v>
      </c>
      <c r="D33" s="1">
        <f>'4 Utsläpp data'!D33*1000/'6 Intensiteter data'!AJ33</f>
        <v>35.159746878830781</v>
      </c>
      <c r="E33" s="1">
        <f>'4 Utsläpp data'!E33*1000/'6 Intensiteter data'!AK33</f>
        <v>35.676595412973022</v>
      </c>
      <c r="F33" s="1">
        <f>'4 Utsläpp data'!F33*1000/'6 Intensiteter data'!AL33</f>
        <v>34.886482733949386</v>
      </c>
      <c r="G33" s="1">
        <f>'4 Utsläpp data'!G33*1000/'6 Intensiteter data'!AM33</f>
        <v>31.924701843595038</v>
      </c>
      <c r="H33" s="1">
        <f>'4 Utsläpp data'!H33*1000/'6 Intensiteter data'!AN33</f>
        <v>29.336830694613958</v>
      </c>
      <c r="I33" s="1">
        <f>'4 Utsläpp data'!I33*1000/'6 Intensiteter data'!AO33</f>
        <v>27.422370470812716</v>
      </c>
      <c r="J33" s="1">
        <f>'4 Utsläpp data'!J33*1000/'6 Intensiteter data'!AP33</f>
        <v>25.596348584563199</v>
      </c>
      <c r="K33" s="1">
        <f>'4 Utsläpp data'!K33*1000/'6 Intensiteter data'!AQ33</f>
        <v>25.285914513694703</v>
      </c>
      <c r="L33" s="1">
        <f>'4 Utsläpp data'!L33*1000/'6 Intensiteter data'!AR33</f>
        <v>22.877209415993189</v>
      </c>
      <c r="M33" s="1">
        <f>'4 Utsläpp data'!M33*1000/'6 Intensiteter data'!AS33</f>
        <v>20.203911042345304</v>
      </c>
      <c r="N33" s="1">
        <f>'4 Utsläpp data'!N33*1000/'6 Intensiteter data'!AT33</f>
        <v>17.874923863327751</v>
      </c>
      <c r="O33" s="1">
        <f>'4 Utsläpp data'!O33*1000/'6 Intensiteter data'!AU33</f>
        <v>16.831940229649202</v>
      </c>
      <c r="P33" s="1">
        <f>'4 Utsläpp data'!P33*1000/'6 Intensiteter data'!AV33</f>
        <v>18.951518657649363</v>
      </c>
      <c r="Q33" s="1">
        <f>'4 Utsläpp data'!Q33*1000/'6 Intensiteter data'!AW33</f>
        <v>17.087664769843258</v>
      </c>
      <c r="R33" s="1">
        <f>'4 Utsläpp data'!R33*1000/'6 Intensiteter data'!AX33</f>
        <v>13.237368701077347</v>
      </c>
      <c r="S33" s="244">
        <f>'4 Utsläpp data'!S33*1000/'6 Intensiteter data'!AY33</f>
        <v>14.281472557886159</v>
      </c>
      <c r="T33" s="1">
        <f>'4 Utsläpp data'!D33*1000/('6 Intensiteter data'!AZ33*100)</f>
        <v>28.138248952213054</v>
      </c>
      <c r="U33" s="1">
        <f>'4 Utsläpp data'!E33*1000/('6 Intensiteter data'!BA33*100)</f>
        <v>26.321678442048619</v>
      </c>
      <c r="V33" s="1">
        <f>'4 Utsläpp data'!F33*1000/('6 Intensiteter data'!BB33*100)</f>
        <v>27.362604057206063</v>
      </c>
      <c r="W33" s="1">
        <f>'4 Utsläpp data'!G33*1000/('6 Intensiteter data'!BC33*100)</f>
        <v>26.21987513838452</v>
      </c>
      <c r="X33" s="1">
        <f>'4 Utsläpp data'!H33*1000/('6 Intensiteter data'!BD33*100)</f>
        <v>23.474666923509023</v>
      </c>
      <c r="Y33" s="1">
        <f>'4 Utsläpp data'!I33*1000/('6 Intensiteter data'!BE33*100)</f>
        <v>21.148324838800722</v>
      </c>
      <c r="Z33" s="1">
        <f>'4 Utsläpp data'!J33*1000/('6 Intensiteter data'!BF33*100)</f>
        <v>20.25168988700548</v>
      </c>
      <c r="AA33" s="1">
        <f>'4 Utsläpp data'!K33*1000/('6 Intensiteter data'!BG33*100)</f>
        <v>19.562772314529948</v>
      </c>
      <c r="AB33" s="1">
        <f>'4 Utsläpp data'!L33*1000/('6 Intensiteter data'!BH33*100)</f>
        <v>16.938745798497344</v>
      </c>
      <c r="AC33" s="1">
        <f>'4 Utsläpp data'!M33*1000/('6 Intensiteter data'!BI33*100)</f>
        <v>15.479109741118107</v>
      </c>
      <c r="AD33" s="1">
        <f>'4 Utsläpp data'!N33*1000/('6 Intensiteter data'!BJ33*100)</f>
        <v>14.090693566154572</v>
      </c>
      <c r="AE33" s="1">
        <f>'4 Utsläpp data'!O33*1000/('6 Intensiteter data'!BK33*100)</f>
        <v>13.528922259601456</v>
      </c>
      <c r="AF33" s="1">
        <f>'4 Utsläpp data'!P33*1000/('6 Intensiteter data'!BL33*100)</f>
        <v>12.869579149351519</v>
      </c>
      <c r="AG33" s="1">
        <f>'4 Utsläpp data'!Q33*1000/('6 Intensiteter data'!BM33*100)</f>
        <v>13.261168692427994</v>
      </c>
      <c r="AH33" s="1">
        <f>'4 Utsläpp data'!R33*1000/('6 Intensiteter data'!BN33*100)</f>
        <v>11.487010885110193</v>
      </c>
      <c r="AI33" s="244">
        <f>'4 Utsläpp data'!S33*1000/('6 Intensiteter data'!BO33*100)</f>
        <v>11.197055859913458</v>
      </c>
      <c r="AJ33" s="222">
        <v>104999</v>
      </c>
      <c r="AK33" s="222">
        <v>94289</v>
      </c>
      <c r="AL33" s="222">
        <v>100473</v>
      </c>
      <c r="AM33" s="222">
        <v>107098</v>
      </c>
      <c r="AN33" s="222">
        <v>103783</v>
      </c>
      <c r="AO33" s="222">
        <v>100951</v>
      </c>
      <c r="AP33" s="222">
        <v>103330</v>
      </c>
      <c r="AQ33" s="222">
        <v>100963</v>
      </c>
      <c r="AR33" s="222">
        <v>98698</v>
      </c>
      <c r="AS33" s="222">
        <v>104119</v>
      </c>
      <c r="AT33" s="222">
        <v>109967</v>
      </c>
      <c r="AU33" s="222">
        <v>114858</v>
      </c>
      <c r="AV33" s="254">
        <v>93645</v>
      </c>
      <c r="AW33" s="221">
        <v>106942</v>
      </c>
      <c r="AX33" s="221">
        <v>122269</v>
      </c>
      <c r="AY33" s="221">
        <v>111567</v>
      </c>
      <c r="AZ33" s="236">
        <v>1312</v>
      </c>
      <c r="BA33" s="232">
        <v>1278</v>
      </c>
      <c r="BB33" s="232">
        <v>1281</v>
      </c>
      <c r="BC33" s="232">
        <v>1304</v>
      </c>
      <c r="BD33" s="232">
        <v>1297</v>
      </c>
      <c r="BE33" s="232">
        <v>1309</v>
      </c>
      <c r="BF33" s="232">
        <v>1306</v>
      </c>
      <c r="BG33" s="232">
        <v>1305</v>
      </c>
      <c r="BH33" s="232">
        <v>1333</v>
      </c>
      <c r="BI33" s="232">
        <v>1359</v>
      </c>
      <c r="BJ33" s="232">
        <v>1395</v>
      </c>
      <c r="BK33" s="232">
        <v>1429</v>
      </c>
      <c r="BL33" s="232">
        <v>1379</v>
      </c>
      <c r="BM33" s="256">
        <v>1378</v>
      </c>
      <c r="BN33" s="256">
        <v>1409</v>
      </c>
      <c r="BO33" s="237">
        <v>1423</v>
      </c>
    </row>
    <row r="34" spans="1:67" ht="14.4" x14ac:dyDescent="0.3">
      <c r="A34" s="65">
        <v>29</v>
      </c>
      <c r="B34" s="48" t="s">
        <v>2</v>
      </c>
      <c r="C34" s="28" t="s">
        <v>128</v>
      </c>
      <c r="D34" s="1">
        <f>'4 Utsläpp data'!D34*1000/'6 Intensiteter data'!AJ34</f>
        <v>641.87787728631872</v>
      </c>
      <c r="E34" s="1">
        <f>'4 Utsläpp data'!E34*1000/'6 Intensiteter data'!AK34</f>
        <v>659.87536154304007</v>
      </c>
      <c r="F34" s="1">
        <f>'4 Utsläpp data'!F34*1000/'6 Intensiteter data'!AL34</f>
        <v>531.15766414137522</v>
      </c>
      <c r="G34" s="1">
        <f>'4 Utsläpp data'!G34*1000/'6 Intensiteter data'!AM34</f>
        <v>334.89571467307059</v>
      </c>
      <c r="H34" s="1">
        <f>'4 Utsläpp data'!H34*1000/'6 Intensiteter data'!AN34</f>
        <v>235.68348577655684</v>
      </c>
      <c r="I34" s="1">
        <f>'4 Utsläpp data'!I34*1000/'6 Intensiteter data'!AO34</f>
        <v>266.99727929708968</v>
      </c>
      <c r="J34" s="1">
        <f>'4 Utsläpp data'!J34*1000/'6 Intensiteter data'!AP34</f>
        <v>330.7872284848296</v>
      </c>
      <c r="K34" s="1">
        <f>'4 Utsläpp data'!K34*1000/'6 Intensiteter data'!AQ34</f>
        <v>513.96847882280917</v>
      </c>
      <c r="L34" s="1">
        <f>'4 Utsläpp data'!L34*1000/'6 Intensiteter data'!AR34</f>
        <v>652.46924768139104</v>
      </c>
      <c r="M34" s="1">
        <f>'4 Utsläpp data'!M34*1000/'6 Intensiteter data'!AS34</f>
        <v>501.7007117629804</v>
      </c>
      <c r="N34" s="1">
        <f>'4 Utsläpp data'!N34*1000/'6 Intensiteter data'!AT34</f>
        <v>478.02511270955279</v>
      </c>
      <c r="O34" s="1">
        <f>'4 Utsläpp data'!O34*1000/'6 Intensiteter data'!AU34</f>
        <v>352.7195680925131</v>
      </c>
      <c r="P34" s="1">
        <f>'4 Utsläpp data'!P34*1000/'6 Intensiteter data'!AV34</f>
        <v>422.82616129016458</v>
      </c>
      <c r="Q34" s="1">
        <f>'4 Utsläpp data'!Q34*1000/'6 Intensiteter data'!AW34</f>
        <v>365.3082192126983</v>
      </c>
      <c r="R34" s="1">
        <f>'4 Utsläpp data'!R34*1000/'6 Intensiteter data'!AX34</f>
        <v>637.05505677668668</v>
      </c>
      <c r="S34" s="244">
        <f>'4 Utsläpp data'!S34*1000/'6 Intensiteter data'!AY34</f>
        <v>710.11002487492271</v>
      </c>
      <c r="T34" s="1">
        <f>'4 Utsläpp data'!D34*1000/('6 Intensiteter data'!AZ34*100)</f>
        <v>367.23030081016424</v>
      </c>
      <c r="U34" s="1">
        <f>'4 Utsläpp data'!E34*1000/('6 Intensiteter data'!BA34*100)</f>
        <v>312.97724792524855</v>
      </c>
      <c r="V34" s="1">
        <f>'4 Utsläpp data'!F34*1000/('6 Intensiteter data'!BB34*100)</f>
        <v>268.87051336959189</v>
      </c>
      <c r="W34" s="1">
        <f>'4 Utsläpp data'!G34*1000/('6 Intensiteter data'!BC34*100)</f>
        <v>170.77371822708164</v>
      </c>
      <c r="X34" s="1">
        <f>'4 Utsläpp data'!H34*1000/('6 Intensiteter data'!BD34*100)</f>
        <v>139.19609508439675</v>
      </c>
      <c r="Y34" s="1">
        <f>'4 Utsläpp data'!I34*1000/('6 Intensiteter data'!BE34*100)</f>
        <v>182.78188745213265</v>
      </c>
      <c r="Z34" s="1">
        <f>'4 Utsläpp data'!J34*1000/('6 Intensiteter data'!BF34*100)</f>
        <v>210.59117827993288</v>
      </c>
      <c r="AA34" s="1">
        <f>'4 Utsläpp data'!K34*1000/('6 Intensiteter data'!BG34*100)</f>
        <v>289.48662702458034</v>
      </c>
      <c r="AB34" s="1">
        <f>'4 Utsläpp data'!L34*1000/('6 Intensiteter data'!BH34*100)</f>
        <v>341.95602571339953</v>
      </c>
      <c r="AC34" s="1">
        <f>'4 Utsläpp data'!M34*1000/('6 Intensiteter data'!BI34*100)</f>
        <v>314.20236732763908</v>
      </c>
      <c r="AD34" s="1">
        <f>'4 Utsläpp data'!N34*1000/('6 Intensiteter data'!BJ34*100)</f>
        <v>338.63298984344721</v>
      </c>
      <c r="AE34" s="1">
        <f>'4 Utsläpp data'!O34*1000/('6 Intensiteter data'!BK34*100)</f>
        <v>336.5503443274801</v>
      </c>
      <c r="AF34" s="1">
        <f>'4 Utsläpp data'!P34*1000/('6 Intensiteter data'!BL34*100)</f>
        <v>320.96349516117039</v>
      </c>
      <c r="AG34" s="1">
        <f>'4 Utsläpp data'!Q34*1000/('6 Intensiteter data'!BM34*100)</f>
        <v>348.02290347434138</v>
      </c>
      <c r="AH34" s="1">
        <f>'4 Utsläpp data'!R34*1000/('6 Intensiteter data'!BN34*100)</f>
        <v>346.65816179432511</v>
      </c>
      <c r="AI34" s="244">
        <f>'4 Utsläpp data'!S34*1000/('6 Intensiteter data'!BO34*100)</f>
        <v>340.30657345928989</v>
      </c>
      <c r="AJ34" s="222">
        <v>6751</v>
      </c>
      <c r="AK34" s="222">
        <v>5739</v>
      </c>
      <c r="AL34" s="222">
        <v>7188</v>
      </c>
      <c r="AM34" s="222">
        <v>7394</v>
      </c>
      <c r="AN34" s="222">
        <v>7796</v>
      </c>
      <c r="AO34" s="222">
        <v>8215</v>
      </c>
      <c r="AP34" s="222">
        <v>7003</v>
      </c>
      <c r="AQ34" s="222">
        <v>5914</v>
      </c>
      <c r="AR34" s="222">
        <v>5503</v>
      </c>
      <c r="AS34" s="222">
        <v>6388</v>
      </c>
      <c r="AT34" s="222">
        <v>7084</v>
      </c>
      <c r="AU34" s="222">
        <v>9637</v>
      </c>
      <c r="AV34" s="254">
        <v>6680</v>
      </c>
      <c r="AW34" s="221">
        <v>7812</v>
      </c>
      <c r="AX34" s="221">
        <v>4843</v>
      </c>
      <c r="AY34" s="221">
        <v>4361</v>
      </c>
      <c r="AZ34" s="236">
        <v>118</v>
      </c>
      <c r="BA34" s="232">
        <v>121</v>
      </c>
      <c r="BB34" s="232">
        <v>142</v>
      </c>
      <c r="BC34" s="232">
        <v>145</v>
      </c>
      <c r="BD34" s="232">
        <v>132</v>
      </c>
      <c r="BE34" s="232">
        <v>120</v>
      </c>
      <c r="BF34" s="232">
        <v>110</v>
      </c>
      <c r="BG34" s="232">
        <v>105</v>
      </c>
      <c r="BH34" s="232">
        <v>105</v>
      </c>
      <c r="BI34" s="232">
        <v>102</v>
      </c>
      <c r="BJ34" s="232">
        <v>100</v>
      </c>
      <c r="BK34" s="232">
        <v>101</v>
      </c>
      <c r="BL34" s="232">
        <v>88</v>
      </c>
      <c r="BM34" s="256">
        <v>82</v>
      </c>
      <c r="BN34" s="256">
        <v>89</v>
      </c>
      <c r="BO34" s="237">
        <v>91</v>
      </c>
    </row>
    <row r="35" spans="1:67" ht="14.4" x14ac:dyDescent="0.3">
      <c r="A35" s="65">
        <v>30</v>
      </c>
      <c r="B35" s="48" t="s">
        <v>2</v>
      </c>
      <c r="C35" s="28" t="s">
        <v>129</v>
      </c>
      <c r="D35" s="1" t="s">
        <v>274</v>
      </c>
      <c r="E35" s="1" t="s">
        <v>274</v>
      </c>
      <c r="F35" s="1" t="s">
        <v>274</v>
      </c>
      <c r="G35" s="1" t="s">
        <v>274</v>
      </c>
      <c r="H35" s="1" t="s">
        <v>274</v>
      </c>
      <c r="I35" s="1" t="s">
        <v>274</v>
      </c>
      <c r="J35" s="1" t="s">
        <v>274</v>
      </c>
      <c r="K35" s="1" t="s">
        <v>274</v>
      </c>
      <c r="L35" s="1" t="s">
        <v>274</v>
      </c>
      <c r="M35" s="1" t="s">
        <v>274</v>
      </c>
      <c r="N35" s="1" t="s">
        <v>274</v>
      </c>
      <c r="O35" s="1" t="s">
        <v>274</v>
      </c>
      <c r="P35" s="1">
        <f>'4 Utsläpp data'!P35*1000/'6 Intensiteter data'!AV35</f>
        <v>3570.7913881646232</v>
      </c>
      <c r="Q35" s="1">
        <f>'4 Utsläpp data'!Q35*1000/'6 Intensiteter data'!AW35</f>
        <v>1422.6236316258955</v>
      </c>
      <c r="R35" s="1">
        <f>'4 Utsläpp data'!R35*1000/'6 Intensiteter data'!AX35</f>
        <v>244.72746851231588</v>
      </c>
      <c r="S35" s="244">
        <f>'4 Utsläpp data'!S35*1000/'6 Intensiteter data'!AY35</f>
        <v>315.40936941454044</v>
      </c>
      <c r="T35" s="1">
        <f>'4 Utsläpp data'!D35*1000/('6 Intensiteter data'!AZ35*100)</f>
        <v>293.8511499702206</v>
      </c>
      <c r="U35" s="1">
        <f>'4 Utsläpp data'!E35*1000/('6 Intensiteter data'!BA35*100)</f>
        <v>265.55379567750055</v>
      </c>
      <c r="V35" s="1">
        <f>'4 Utsläpp data'!F35*1000/('6 Intensiteter data'!BB35*100)</f>
        <v>255.35117867832884</v>
      </c>
      <c r="W35" s="1">
        <f>'4 Utsläpp data'!G35*1000/('6 Intensiteter data'!BC35*100)</f>
        <v>247.48995260697123</v>
      </c>
      <c r="X35" s="1">
        <f>'4 Utsläpp data'!H35*1000/('6 Intensiteter data'!BD35*100)</f>
        <v>214.89952349209543</v>
      </c>
      <c r="Y35" s="1">
        <f>'4 Utsläpp data'!I35*1000/('6 Intensiteter data'!BE35*100)</f>
        <v>222.82557127693025</v>
      </c>
      <c r="Z35" s="1">
        <f>'4 Utsläpp data'!J35*1000/('6 Intensiteter data'!BF35*100)</f>
        <v>317.44134381975584</v>
      </c>
      <c r="AA35" s="1">
        <f>'4 Utsläpp data'!K35*1000/('6 Intensiteter data'!BG35*100)</f>
        <v>334.25618896499816</v>
      </c>
      <c r="AB35" s="1">
        <f>'4 Utsläpp data'!L35*1000/('6 Intensiteter data'!BH35*100)</f>
        <v>398.55230009020875</v>
      </c>
      <c r="AC35" s="1">
        <f>'4 Utsläpp data'!M35*1000/('6 Intensiteter data'!BI35*100)</f>
        <v>396.19329630138981</v>
      </c>
      <c r="AD35" s="1">
        <f>'4 Utsläpp data'!N35*1000/('6 Intensiteter data'!BJ35*100)</f>
        <v>378.86522447588635</v>
      </c>
      <c r="AE35" s="1">
        <f>'4 Utsläpp data'!O35*1000/('6 Intensiteter data'!BK35*100)</f>
        <v>388.47167084428878</v>
      </c>
      <c r="AF35" s="1">
        <f>'4 Utsläpp data'!P35*1000/('6 Intensiteter data'!BL35*100)</f>
        <v>169.43755214428211</v>
      </c>
      <c r="AG35" s="1">
        <f>'4 Utsläpp data'!Q35*1000/('6 Intensiteter data'!BM35*100)</f>
        <v>276.28848424734497</v>
      </c>
      <c r="AH35" s="1">
        <f>'4 Utsläpp data'!R35*1000/('6 Intensiteter data'!BN35*100)</f>
        <v>559.20226555064175</v>
      </c>
      <c r="AI35" s="244">
        <f>'4 Utsläpp data'!S35*1000/('6 Intensiteter data'!BO35*100)</f>
        <v>626.81842487553058</v>
      </c>
      <c r="AJ35" s="222">
        <v>-840</v>
      </c>
      <c r="AK35" s="222">
        <v>-497</v>
      </c>
      <c r="AL35" s="222">
        <v>-585</v>
      </c>
      <c r="AM35" s="222">
        <v>-760</v>
      </c>
      <c r="AN35" s="222">
        <v>-868</v>
      </c>
      <c r="AO35" s="222">
        <v>-930</v>
      </c>
      <c r="AP35" s="222">
        <v>-724</v>
      </c>
      <c r="AQ35" s="222">
        <v>-499</v>
      </c>
      <c r="AR35" s="222">
        <v>-464</v>
      </c>
      <c r="AS35" s="222">
        <v>-602</v>
      </c>
      <c r="AT35" s="222">
        <v>-662</v>
      </c>
      <c r="AU35" s="222">
        <v>-517</v>
      </c>
      <c r="AV35" s="254">
        <v>242</v>
      </c>
      <c r="AW35" s="221">
        <v>738</v>
      </c>
      <c r="AX35" s="221">
        <v>9140</v>
      </c>
      <c r="AY35" s="221">
        <v>8148</v>
      </c>
      <c r="AZ35" s="236">
        <v>79</v>
      </c>
      <c r="BA35" s="232">
        <v>74</v>
      </c>
      <c r="BB35" s="232">
        <v>77</v>
      </c>
      <c r="BC35" s="232">
        <v>86</v>
      </c>
      <c r="BD35" s="232">
        <v>95</v>
      </c>
      <c r="BE35" s="232">
        <v>94</v>
      </c>
      <c r="BF35" s="232">
        <v>67</v>
      </c>
      <c r="BG35" s="232">
        <v>63</v>
      </c>
      <c r="BH35" s="232">
        <v>64</v>
      </c>
      <c r="BI35" s="232">
        <v>66</v>
      </c>
      <c r="BJ35" s="232">
        <v>66</v>
      </c>
      <c r="BK35" s="232">
        <v>61</v>
      </c>
      <c r="BL35" s="232">
        <v>51</v>
      </c>
      <c r="BM35" s="256">
        <v>38</v>
      </c>
      <c r="BN35" s="256">
        <v>40</v>
      </c>
      <c r="BO35" s="237">
        <v>41</v>
      </c>
    </row>
    <row r="36" spans="1:67" ht="14.4" x14ac:dyDescent="0.3">
      <c r="A36" s="65">
        <v>31</v>
      </c>
      <c r="B36" s="48" t="s">
        <v>2</v>
      </c>
      <c r="C36" s="28" t="s">
        <v>130</v>
      </c>
      <c r="D36" s="1">
        <f>'4 Utsläpp data'!D36*1000/'6 Intensiteter data'!AJ36</f>
        <v>11.451406366313975</v>
      </c>
      <c r="E36" s="1">
        <f>'4 Utsläpp data'!E36*1000/'6 Intensiteter data'!AK36</f>
        <v>13.226988044669572</v>
      </c>
      <c r="F36" s="1">
        <f>'4 Utsläpp data'!F36*1000/'6 Intensiteter data'!AL36</f>
        <v>12.218283976549209</v>
      </c>
      <c r="G36" s="1">
        <f>'4 Utsläpp data'!G36*1000/'6 Intensiteter data'!AM36</f>
        <v>10.739647482865257</v>
      </c>
      <c r="H36" s="1">
        <f>'4 Utsläpp data'!H36*1000/'6 Intensiteter data'!AN36</f>
        <v>10.59355581335981</v>
      </c>
      <c r="I36" s="1">
        <f>'4 Utsläpp data'!I36*1000/'6 Intensiteter data'!AO36</f>
        <v>9.360457788387146</v>
      </c>
      <c r="J36" s="1">
        <f>'4 Utsläpp data'!J36*1000/'6 Intensiteter data'!AP36</f>
        <v>8.7844216350426585</v>
      </c>
      <c r="K36" s="1">
        <f>'4 Utsläpp data'!K36*1000/'6 Intensiteter data'!AQ36</f>
        <v>9.486001657494997</v>
      </c>
      <c r="L36" s="1">
        <f>'4 Utsläpp data'!L36*1000/'6 Intensiteter data'!AR36</f>
        <v>7.9900370355841499</v>
      </c>
      <c r="M36" s="1">
        <f>'4 Utsläpp data'!M36*1000/'6 Intensiteter data'!AS36</f>
        <v>8.1079648700180549</v>
      </c>
      <c r="N36" s="1">
        <f>'4 Utsläpp data'!N36*1000/'6 Intensiteter data'!AT36</f>
        <v>8.0532586490483595</v>
      </c>
      <c r="O36" s="1">
        <f>'4 Utsläpp data'!O36*1000/'6 Intensiteter data'!AU36</f>
        <v>8.3119378855675148</v>
      </c>
      <c r="P36" s="1">
        <f>'4 Utsläpp data'!P36*1000/'6 Intensiteter data'!AV36</f>
        <v>9.9896336967542254</v>
      </c>
      <c r="Q36" s="1">
        <f>'4 Utsläpp data'!Q36*1000/'6 Intensiteter data'!AW36</f>
        <v>12.232440855820814</v>
      </c>
      <c r="R36" s="1">
        <f>'4 Utsläpp data'!R36*1000/'6 Intensiteter data'!AX36</f>
        <v>10.617459121339341</v>
      </c>
      <c r="S36" s="244">
        <f>'4 Utsläpp data'!S36*1000/'6 Intensiteter data'!AY36</f>
        <v>9.4830505252079647</v>
      </c>
      <c r="T36" s="1">
        <f>'4 Utsläpp data'!D36*1000/('6 Intensiteter data'!AZ36*100)</f>
        <v>7.4614275863207578</v>
      </c>
      <c r="U36" s="1">
        <f>'4 Utsläpp data'!E36*1000/('6 Intensiteter data'!BA36*100)</f>
        <v>8.438031051782243</v>
      </c>
      <c r="V36" s="1">
        <f>'4 Utsläpp data'!F36*1000/('6 Intensiteter data'!BB36*100)</f>
        <v>8.0873474073418734</v>
      </c>
      <c r="W36" s="1">
        <f>'4 Utsläpp data'!G36*1000/('6 Intensiteter data'!BC36*100)</f>
        <v>8.0867592882796693</v>
      </c>
      <c r="X36" s="1">
        <f>'4 Utsläpp data'!H36*1000/('6 Intensiteter data'!BD36*100)</f>
        <v>7.7356882657682249</v>
      </c>
      <c r="Y36" s="1">
        <f>'4 Utsläpp data'!I36*1000/('6 Intensiteter data'!BE36*100)</f>
        <v>7.5172492553716168</v>
      </c>
      <c r="Z36" s="1">
        <f>'4 Utsläpp data'!J36*1000/('6 Intensiteter data'!BF36*100)</f>
        <v>7.3985447785878016</v>
      </c>
      <c r="AA36" s="1">
        <f>'4 Utsläpp data'!K36*1000/('6 Intensiteter data'!BG36*100)</f>
        <v>8.3968771539695126</v>
      </c>
      <c r="AB36" s="1">
        <f>'4 Utsläpp data'!L36*1000/('6 Intensiteter data'!BH36*100)</f>
        <v>7.4830236728071453</v>
      </c>
      <c r="AC36" s="1">
        <f>'4 Utsläpp data'!M36*1000/('6 Intensiteter data'!BI36*100)</f>
        <v>6.8604937148324758</v>
      </c>
      <c r="AD36" s="1">
        <f>'4 Utsläpp data'!N36*1000/('6 Intensiteter data'!BJ36*100)</f>
        <v>6.6436032320133904</v>
      </c>
      <c r="AE36" s="1">
        <f>'4 Utsläpp data'!O36*1000/('6 Intensiteter data'!BK36*100)</f>
        <v>6.7552671543744678</v>
      </c>
      <c r="AF36" s="1">
        <f>'4 Utsläpp data'!P36*1000/('6 Intensiteter data'!BL36*100)</f>
        <v>7.0880162209138113</v>
      </c>
      <c r="AG36" s="1">
        <f>'4 Utsläpp data'!Q36*1000/('6 Intensiteter data'!BM36*100)</f>
        <v>7.3071058621182532</v>
      </c>
      <c r="AH36" s="1">
        <f>'4 Utsläpp data'!R36*1000/('6 Intensiteter data'!BN36*100)</f>
        <v>6.7721837631918795</v>
      </c>
      <c r="AI36" s="244">
        <f>'4 Utsläpp data'!S36*1000/('6 Intensiteter data'!BO36*100)</f>
        <v>6.8450586687038966</v>
      </c>
      <c r="AJ36" s="222">
        <v>57990</v>
      </c>
      <c r="AK36" s="222">
        <v>53587</v>
      </c>
      <c r="AL36" s="222">
        <v>54541</v>
      </c>
      <c r="AM36" s="222">
        <v>62121</v>
      </c>
      <c r="AN36" s="222">
        <v>58199</v>
      </c>
      <c r="AO36" s="222">
        <v>63765</v>
      </c>
      <c r="AP36" s="222">
        <v>67463</v>
      </c>
      <c r="AQ36" s="222">
        <v>68956</v>
      </c>
      <c r="AR36" s="222">
        <v>73987</v>
      </c>
      <c r="AS36" s="222">
        <v>68876</v>
      </c>
      <c r="AT36" s="222">
        <v>69379</v>
      </c>
      <c r="AU36" s="222">
        <v>68756</v>
      </c>
      <c r="AV36" s="254">
        <v>58253</v>
      </c>
      <c r="AW36" s="221">
        <v>50357</v>
      </c>
      <c r="AX36" s="221">
        <v>54790</v>
      </c>
      <c r="AY36" s="221">
        <v>61066</v>
      </c>
      <c r="AZ36" s="236">
        <v>890</v>
      </c>
      <c r="BA36" s="232">
        <v>840</v>
      </c>
      <c r="BB36" s="232">
        <v>824</v>
      </c>
      <c r="BC36" s="232">
        <v>825</v>
      </c>
      <c r="BD36" s="232">
        <v>797</v>
      </c>
      <c r="BE36" s="232">
        <v>794</v>
      </c>
      <c r="BF36" s="232">
        <v>801</v>
      </c>
      <c r="BG36" s="232">
        <v>779</v>
      </c>
      <c r="BH36" s="232">
        <v>790</v>
      </c>
      <c r="BI36" s="232">
        <v>814</v>
      </c>
      <c r="BJ36" s="232">
        <v>841</v>
      </c>
      <c r="BK36" s="232">
        <v>846</v>
      </c>
      <c r="BL36" s="232">
        <v>821</v>
      </c>
      <c r="BM36" s="256">
        <v>843</v>
      </c>
      <c r="BN36" s="256">
        <v>859</v>
      </c>
      <c r="BO36" s="237">
        <v>846</v>
      </c>
    </row>
    <row r="37" spans="1:67" ht="14.4" x14ac:dyDescent="0.3">
      <c r="A37" s="65">
        <v>32</v>
      </c>
      <c r="B37" s="48" t="s">
        <v>94</v>
      </c>
      <c r="C37" s="28" t="s">
        <v>131</v>
      </c>
      <c r="D37" s="1">
        <f>'4 Utsläpp data'!D37*1000/'6 Intensiteter data'!AJ37</f>
        <v>1.425761754925484</v>
      </c>
      <c r="E37" s="1">
        <f>'4 Utsläpp data'!E37*1000/'6 Intensiteter data'!AK37</f>
        <v>1.4568134528323762</v>
      </c>
      <c r="F37" s="1">
        <f>'4 Utsläpp data'!F37*1000/'6 Intensiteter data'!AL37</f>
        <v>1.4863758297686154</v>
      </c>
      <c r="G37" s="1">
        <f>'4 Utsläpp data'!G37*1000/'6 Intensiteter data'!AM37</f>
        <v>1.3711058549522515</v>
      </c>
      <c r="H37" s="1">
        <f>'4 Utsläpp data'!H37*1000/'6 Intensiteter data'!AN37</f>
        <v>1.2593494470094244</v>
      </c>
      <c r="I37" s="1">
        <f>'4 Utsläpp data'!I37*1000/'6 Intensiteter data'!AO37</f>
        <v>1.2065479600364273</v>
      </c>
      <c r="J37" s="1">
        <f>'4 Utsläpp data'!J37*1000/'6 Intensiteter data'!AP37</f>
        <v>1.1308082885205826</v>
      </c>
      <c r="K37" s="1">
        <f>'4 Utsläpp data'!K37*1000/'6 Intensiteter data'!AQ37</f>
        <v>1.0571971373718703</v>
      </c>
      <c r="L37" s="1">
        <f>'4 Utsläpp data'!L37*1000/'6 Intensiteter data'!AR37</f>
        <v>0.99014782246907784</v>
      </c>
      <c r="M37" s="1">
        <f>'4 Utsläpp data'!M37*1000/'6 Intensiteter data'!AS37</f>
        <v>0.98198711888936618</v>
      </c>
      <c r="N37" s="1">
        <f>'4 Utsläpp data'!N37*1000/'6 Intensiteter data'!AT37</f>
        <v>0.92089262611585276</v>
      </c>
      <c r="O37" s="1">
        <f>'4 Utsläpp data'!O37*1000/'6 Intensiteter data'!AU37</f>
        <v>0.88615826084690752</v>
      </c>
      <c r="P37" s="1">
        <f>'4 Utsläpp data'!P37*1000/'6 Intensiteter data'!AV37</f>
        <v>1.271613671469529</v>
      </c>
      <c r="Q37" s="1">
        <f>'4 Utsläpp data'!Q37*1000/'6 Intensiteter data'!AW37</f>
        <v>1.1155114995089161</v>
      </c>
      <c r="R37" s="1">
        <f>'4 Utsläpp data'!R37*1000/'6 Intensiteter data'!AX37</f>
        <v>0.71712257241570798</v>
      </c>
      <c r="S37" s="244">
        <f>'4 Utsläpp data'!S37*1000/'6 Intensiteter data'!AY37</f>
        <v>0.66977949445404872</v>
      </c>
      <c r="T37" s="1">
        <f>'4 Utsläpp data'!D37*1000/('6 Intensiteter data'!AZ37*100)</f>
        <v>0.66592593294569113</v>
      </c>
      <c r="U37" s="1">
        <f>'4 Utsläpp data'!E37*1000/('6 Intensiteter data'!BA37*100)</f>
        <v>0.65053265155988915</v>
      </c>
      <c r="V37" s="1">
        <f>'4 Utsläpp data'!F37*1000/('6 Intensiteter data'!BB37*100)</f>
        <v>0.66295728180826219</v>
      </c>
      <c r="W37" s="1">
        <f>'4 Utsläpp data'!G37*1000/('6 Intensiteter data'!BC37*100)</f>
        <v>0.60351944062446483</v>
      </c>
      <c r="X37" s="1">
        <f>'4 Utsläpp data'!H37*1000/('6 Intensiteter data'!BD37*100)</f>
        <v>0.53730882790000933</v>
      </c>
      <c r="Y37" s="1">
        <f>'4 Utsläpp data'!I37*1000/('6 Intensiteter data'!BE37*100)</f>
        <v>0.50707464266665403</v>
      </c>
      <c r="Z37" s="1">
        <f>'4 Utsläpp data'!J37*1000/('6 Intensiteter data'!BF37*100)</f>
        <v>0.47552553023276611</v>
      </c>
      <c r="AA37" s="1">
        <f>'4 Utsläpp data'!K37*1000/('6 Intensiteter data'!BG37*100)</f>
        <v>0.45303585125716944</v>
      </c>
      <c r="AB37" s="1">
        <f>'4 Utsläpp data'!L37*1000/('6 Intensiteter data'!BH37*100)</f>
        <v>0.41538188723107095</v>
      </c>
      <c r="AC37" s="1">
        <f>'4 Utsläpp data'!M37*1000/('6 Intensiteter data'!BI37*100)</f>
        <v>0.40700567669076199</v>
      </c>
      <c r="AD37" s="1">
        <f>'4 Utsläpp data'!N37*1000/('6 Intensiteter data'!BJ37*100)</f>
        <v>0.38855589695934123</v>
      </c>
      <c r="AE37" s="1">
        <f>'4 Utsläpp data'!O37*1000/('6 Intensiteter data'!BK37*100)</f>
        <v>0.37570070423878948</v>
      </c>
      <c r="AF37" s="1">
        <f>'4 Utsläpp data'!P37*1000/('6 Intensiteter data'!BL37*100)</f>
        <v>0.397900862373124</v>
      </c>
      <c r="AG37" s="1">
        <f>'4 Utsläpp data'!Q37*1000/('6 Intensiteter data'!BM37*100)</f>
        <v>0.41683705216343375</v>
      </c>
      <c r="AH37" s="1">
        <f>'4 Utsläpp data'!R37*1000/('6 Intensiteter data'!BN37*100)</f>
        <v>0.30748048796646149</v>
      </c>
      <c r="AI37" s="244">
        <f>'4 Utsläpp data'!S37*1000/('6 Intensiteter data'!BO37*100)</f>
        <v>0.28909024512466575</v>
      </c>
      <c r="AJ37" s="222">
        <v>62260</v>
      </c>
      <c r="AK37" s="222">
        <v>61132</v>
      </c>
      <c r="AL37" s="222">
        <v>63023</v>
      </c>
      <c r="AM37" s="222">
        <v>64793</v>
      </c>
      <c r="AN37" s="222">
        <v>65833</v>
      </c>
      <c r="AO37" s="222">
        <v>68756</v>
      </c>
      <c r="AP37" s="222">
        <v>71404</v>
      </c>
      <c r="AQ37" s="222">
        <v>75849</v>
      </c>
      <c r="AR37" s="222">
        <v>79582</v>
      </c>
      <c r="AS37" s="222">
        <v>79993</v>
      </c>
      <c r="AT37" s="222">
        <v>81813</v>
      </c>
      <c r="AU37" s="222">
        <v>81571</v>
      </c>
      <c r="AV37" s="254">
        <v>52256</v>
      </c>
      <c r="AW37" s="221">
        <v>60423</v>
      </c>
      <c r="AX37" s="221">
        <v>83996</v>
      </c>
      <c r="AY37" s="221">
        <v>87921</v>
      </c>
      <c r="AZ37" s="236">
        <v>1333</v>
      </c>
      <c r="BA37" s="232">
        <v>1369</v>
      </c>
      <c r="BB37" s="232">
        <v>1413</v>
      </c>
      <c r="BC37" s="232">
        <v>1472</v>
      </c>
      <c r="BD37" s="232">
        <v>1543</v>
      </c>
      <c r="BE37" s="232">
        <v>1636</v>
      </c>
      <c r="BF37" s="232">
        <v>1698</v>
      </c>
      <c r="BG37" s="232">
        <v>1770</v>
      </c>
      <c r="BH37" s="232">
        <v>1897</v>
      </c>
      <c r="BI37" s="232">
        <v>1930</v>
      </c>
      <c r="BJ37" s="232">
        <v>1939</v>
      </c>
      <c r="BK37" s="232">
        <v>1924</v>
      </c>
      <c r="BL37" s="232">
        <v>1670</v>
      </c>
      <c r="BM37" s="256">
        <v>1617</v>
      </c>
      <c r="BN37" s="256">
        <v>1959</v>
      </c>
      <c r="BO37" s="237">
        <v>2037</v>
      </c>
    </row>
    <row r="38" spans="1:67" ht="14.4" x14ac:dyDescent="0.3">
      <c r="A38" s="65">
        <v>33</v>
      </c>
      <c r="B38" s="48" t="s">
        <v>94</v>
      </c>
      <c r="C38" s="28" t="s">
        <v>132</v>
      </c>
      <c r="D38" s="1">
        <f>'4 Utsläpp data'!D38*1000/'6 Intensiteter data'!AJ38</f>
        <v>0.8765057720115137</v>
      </c>
      <c r="E38" s="1">
        <f>'4 Utsläpp data'!E38*1000/'6 Intensiteter data'!AK38</f>
        <v>0.9591527552242084</v>
      </c>
      <c r="F38" s="1">
        <f>'4 Utsläpp data'!F38*1000/'6 Intensiteter data'!AL38</f>
        <v>0.82999122973425332</v>
      </c>
      <c r="G38" s="1">
        <f>'4 Utsläpp data'!G38*1000/'6 Intensiteter data'!AM38</f>
        <v>0.74565461269626609</v>
      </c>
      <c r="H38" s="1">
        <f>'4 Utsläpp data'!H38*1000/'6 Intensiteter data'!AN38</f>
        <v>0.63611869193193848</v>
      </c>
      <c r="I38" s="1">
        <f>'4 Utsläpp data'!I38*1000/'6 Intensiteter data'!AO38</f>
        <v>0.5908200588006367</v>
      </c>
      <c r="J38" s="1">
        <f>'4 Utsläpp data'!J38*1000/'6 Intensiteter data'!AP38</f>
        <v>0.5022718999317084</v>
      </c>
      <c r="K38" s="1">
        <f>'4 Utsläpp data'!K38*1000/'6 Intensiteter data'!AQ38</f>
        <v>0.4170691694093242</v>
      </c>
      <c r="L38" s="1">
        <f>'4 Utsläpp data'!L38*1000/'6 Intensiteter data'!AR38</f>
        <v>0.34722645810288461</v>
      </c>
      <c r="M38" s="1">
        <f>'4 Utsläpp data'!M38*1000/'6 Intensiteter data'!AS38</f>
        <v>0.28339901534211775</v>
      </c>
      <c r="N38" s="1">
        <f>'4 Utsläpp data'!N38*1000/'6 Intensiteter data'!AT38</f>
        <v>0.24808706317387402</v>
      </c>
      <c r="O38" s="1">
        <f>'4 Utsläpp data'!O38*1000/'6 Intensiteter data'!AU38</f>
        <v>0.20568486788536902</v>
      </c>
      <c r="P38" s="1">
        <f>'4 Utsläpp data'!P38*1000/'6 Intensiteter data'!AV38</f>
        <v>0.17663100351461955</v>
      </c>
      <c r="Q38" s="1">
        <f>'4 Utsläpp data'!Q38*1000/'6 Intensiteter data'!AW38</f>
        <v>0.13471556872233142</v>
      </c>
      <c r="R38" s="1">
        <f>'4 Utsläpp data'!R38*1000/'6 Intensiteter data'!AX38</f>
        <v>0.12739253348638391</v>
      </c>
      <c r="S38" s="244">
        <f>'4 Utsläpp data'!S38*1000/'6 Intensiteter data'!AY38</f>
        <v>0.11351518393306921</v>
      </c>
      <c r="T38" s="1">
        <f>'4 Utsläpp data'!D38*1000/('6 Intensiteter data'!AZ38*100)</f>
        <v>0.55249575696793551</v>
      </c>
      <c r="U38" s="1">
        <f>'4 Utsläpp data'!E38*1000/('6 Intensiteter data'!BA38*100)</f>
        <v>0.5550611450246915</v>
      </c>
      <c r="V38" s="1">
        <f>'4 Utsläpp data'!F38*1000/('6 Intensiteter data'!BB38*100)</f>
        <v>0.57514849575090987</v>
      </c>
      <c r="W38" s="1">
        <f>'4 Utsläpp data'!G38*1000/('6 Intensiteter data'!BC38*100)</f>
        <v>0.5386027173008231</v>
      </c>
      <c r="X38" s="1">
        <f>'4 Utsläpp data'!H38*1000/('6 Intensiteter data'!BD38*100)</f>
        <v>0.49866173980577611</v>
      </c>
      <c r="Y38" s="1">
        <f>'4 Utsläpp data'!I38*1000/('6 Intensiteter data'!BE38*100)</f>
        <v>0.47685252596283167</v>
      </c>
      <c r="Z38" s="1">
        <f>'4 Utsläpp data'!J38*1000/('6 Intensiteter data'!BF38*100)</f>
        <v>0.42304561533870683</v>
      </c>
      <c r="AA38" s="1">
        <f>'4 Utsläpp data'!K38*1000/('6 Intensiteter data'!BG38*100)</f>
        <v>0.36287522658547594</v>
      </c>
      <c r="AB38" s="1">
        <f>'4 Utsläpp data'!L38*1000/('6 Intensiteter data'!BH38*100)</f>
        <v>0.33242080819682057</v>
      </c>
      <c r="AC38" s="1">
        <f>'4 Utsläpp data'!M38*1000/('6 Intensiteter data'!BI38*100)</f>
        <v>0.31139435880296523</v>
      </c>
      <c r="AD38" s="1">
        <f>'4 Utsläpp data'!N38*1000/('6 Intensiteter data'!BJ38*100)</f>
        <v>0.29937119075319157</v>
      </c>
      <c r="AE38" s="1">
        <f>'4 Utsläpp data'!O38*1000/('6 Intensiteter data'!BK38*100)</f>
        <v>0.26859015664697772</v>
      </c>
      <c r="AF38" s="1">
        <f>'4 Utsläpp data'!P38*1000/('6 Intensiteter data'!BL38*100)</f>
        <v>0.2355237753114732</v>
      </c>
      <c r="AG38" s="1">
        <f>'4 Utsläpp data'!Q38*1000/('6 Intensiteter data'!BM38*100)</f>
        <v>0.21139182142283328</v>
      </c>
      <c r="AH38" s="1">
        <f>'4 Utsläpp data'!R38*1000/('6 Intensiteter data'!BN38*100)</f>
        <v>0.17651718852257167</v>
      </c>
      <c r="AI38" s="244">
        <f>'4 Utsläpp data'!S38*1000/('6 Intensiteter data'!BO38*100)</f>
        <v>0.15785234794936745</v>
      </c>
      <c r="AJ38" s="222">
        <v>22314</v>
      </c>
      <c r="AK38" s="222">
        <v>20023</v>
      </c>
      <c r="AL38" s="222">
        <v>22729</v>
      </c>
      <c r="AM38" s="222">
        <v>23331</v>
      </c>
      <c r="AN38" s="222">
        <v>25242</v>
      </c>
      <c r="AO38" s="222">
        <v>25908</v>
      </c>
      <c r="AP38" s="222">
        <v>26784</v>
      </c>
      <c r="AQ38" s="222">
        <v>28973</v>
      </c>
      <c r="AR38" s="222">
        <v>30827</v>
      </c>
      <c r="AS38" s="222">
        <v>36150</v>
      </c>
      <c r="AT38" s="222">
        <v>38977</v>
      </c>
      <c r="AU38" s="222">
        <v>43876</v>
      </c>
      <c r="AV38" s="222">
        <v>44803</v>
      </c>
      <c r="AW38" s="221">
        <v>54921</v>
      </c>
      <c r="AX38" s="221">
        <v>50575</v>
      </c>
      <c r="AY38" s="221">
        <v>52425</v>
      </c>
      <c r="AZ38" s="236">
        <v>354</v>
      </c>
      <c r="BA38" s="232">
        <v>346</v>
      </c>
      <c r="BB38" s="232">
        <v>328</v>
      </c>
      <c r="BC38" s="232">
        <v>323</v>
      </c>
      <c r="BD38" s="232">
        <v>322</v>
      </c>
      <c r="BE38" s="232">
        <v>321</v>
      </c>
      <c r="BF38" s="232">
        <v>318</v>
      </c>
      <c r="BG38" s="232">
        <v>333</v>
      </c>
      <c r="BH38" s="232">
        <v>322</v>
      </c>
      <c r="BI38" s="232">
        <v>329</v>
      </c>
      <c r="BJ38" s="232">
        <v>323</v>
      </c>
      <c r="BK38" s="232">
        <v>336</v>
      </c>
      <c r="BL38" s="232">
        <v>336</v>
      </c>
      <c r="BM38" s="256">
        <v>350</v>
      </c>
      <c r="BN38" s="256">
        <v>365</v>
      </c>
      <c r="BO38" s="237">
        <v>377</v>
      </c>
    </row>
    <row r="39" spans="1:67" ht="14.4" x14ac:dyDescent="0.3">
      <c r="A39" s="65">
        <v>34</v>
      </c>
      <c r="B39" s="48" t="s">
        <v>94</v>
      </c>
      <c r="C39" s="28" t="s">
        <v>133</v>
      </c>
      <c r="D39" s="1">
        <f>'4 Utsläpp data'!D39*1000/'6 Intensiteter data'!AJ39</f>
        <v>2.0187643372347543</v>
      </c>
      <c r="E39" s="1">
        <f>'4 Utsläpp data'!E39*1000/'6 Intensiteter data'!AK39</f>
        <v>1.8535564400336355</v>
      </c>
      <c r="F39" s="1">
        <f>'4 Utsläpp data'!F39*1000/'6 Intensiteter data'!AL39</f>
        <v>1.7765943212047552</v>
      </c>
      <c r="G39" s="1">
        <f>'4 Utsläpp data'!G39*1000/'6 Intensiteter data'!AM39</f>
        <v>1.7866915857274641</v>
      </c>
      <c r="H39" s="1">
        <f>'4 Utsläpp data'!H39*1000/'6 Intensiteter data'!AN39</f>
        <v>1.610780704789164</v>
      </c>
      <c r="I39" s="1">
        <f>'4 Utsläpp data'!I39*1000/'6 Intensiteter data'!AO39</f>
        <v>1.5935656388082797</v>
      </c>
      <c r="J39" s="1">
        <f>'4 Utsläpp data'!J39*1000/'6 Intensiteter data'!AP39</f>
        <v>1.4594403181299704</v>
      </c>
      <c r="K39" s="1">
        <f>'4 Utsläpp data'!K39*1000/'6 Intensiteter data'!AQ39</f>
        <v>1.3138443834082252</v>
      </c>
      <c r="L39" s="1">
        <f>'4 Utsläpp data'!L39*1000/'6 Intensiteter data'!AR39</f>
        <v>1.1852984279437766</v>
      </c>
      <c r="M39" s="1">
        <f>'4 Utsläpp data'!M39*1000/'6 Intensiteter data'!AS39</f>
        <v>1.0469539784170356</v>
      </c>
      <c r="N39" s="1">
        <f>'4 Utsläpp data'!N39*1000/'6 Intensiteter data'!AT39</f>
        <v>0.92247860176158569</v>
      </c>
      <c r="O39" s="1">
        <f>'4 Utsläpp data'!O39*1000/'6 Intensiteter data'!AU39</f>
        <v>0.79931165810339666</v>
      </c>
      <c r="P39" s="1">
        <f>'4 Utsläpp data'!P39*1000/'6 Intensiteter data'!AV39</f>
        <v>0.82734995258420907</v>
      </c>
      <c r="Q39" s="1">
        <f>'4 Utsläpp data'!Q39*1000/'6 Intensiteter data'!AW39</f>
        <v>0.66764138193350464</v>
      </c>
      <c r="R39" s="1">
        <f>'4 Utsläpp data'!R39*1000/'6 Intensiteter data'!AX39</f>
        <v>0.53350907637529599</v>
      </c>
      <c r="S39" s="244">
        <f>'4 Utsläpp data'!S39*1000/'6 Intensiteter data'!AY39</f>
        <v>1.1704385108918505</v>
      </c>
      <c r="T39" s="1">
        <f>'4 Utsläpp data'!D39*1000/('6 Intensiteter data'!AZ39*100)</f>
        <v>1.9600833060761509</v>
      </c>
      <c r="U39" s="1">
        <f>'4 Utsläpp data'!E39*1000/('6 Intensiteter data'!BA39*100)</f>
        <v>1.772934269674449</v>
      </c>
      <c r="V39" s="1">
        <f>'4 Utsläpp data'!F39*1000/('6 Intensiteter data'!BB39*100)</f>
        <v>1.8254506650378859</v>
      </c>
      <c r="W39" s="1">
        <f>'4 Utsläpp data'!G39*1000/('6 Intensiteter data'!BC39*100)</f>
        <v>1.7920228428784251</v>
      </c>
      <c r="X39" s="1">
        <f>'4 Utsläpp data'!H39*1000/('6 Intensiteter data'!BD39*100)</f>
        <v>1.5964626540799269</v>
      </c>
      <c r="Y39" s="1">
        <f>'4 Utsläpp data'!I39*1000/('6 Intensiteter data'!BE39*100)</f>
        <v>1.3893751759848607</v>
      </c>
      <c r="Z39" s="1">
        <f>'4 Utsläpp data'!J39*1000/('6 Intensiteter data'!BF39*100)</f>
        <v>1.3879706672568408</v>
      </c>
      <c r="AA39" s="1">
        <f>'4 Utsläpp data'!K39*1000/('6 Intensiteter data'!BG39*100)</f>
        <v>1.193651952777917</v>
      </c>
      <c r="AB39" s="1">
        <f>'4 Utsläpp data'!L39*1000/('6 Intensiteter data'!BH39*100)</f>
        <v>1.0844182843684158</v>
      </c>
      <c r="AC39" s="1">
        <f>'4 Utsläpp data'!M39*1000/('6 Intensiteter data'!BI39*100)</f>
        <v>0.94106406932478914</v>
      </c>
      <c r="AD39" s="1">
        <f>'4 Utsläpp data'!N39*1000/('6 Intensiteter data'!BJ39*100)</f>
        <v>0.90240845920974577</v>
      </c>
      <c r="AE39" s="1">
        <f>'4 Utsläpp data'!O39*1000/('6 Intensiteter data'!BK39*100)</f>
        <v>0.82813844628919009</v>
      </c>
      <c r="AF39" s="1">
        <f>'4 Utsläpp data'!P39*1000/('6 Intensiteter data'!BL39*100)</f>
        <v>0.78546536123463351</v>
      </c>
      <c r="AG39" s="1">
        <f>'4 Utsläpp data'!Q39*1000/('6 Intensiteter data'!BM39*100)</f>
        <v>0.74574357199756014</v>
      </c>
      <c r="AH39" s="1">
        <f>'4 Utsläpp data'!R39*1000/('6 Intensiteter data'!BN39*100)</f>
        <v>0.63656524629512401</v>
      </c>
      <c r="AI39" s="244">
        <f>'4 Utsläpp data'!S39*1000/('6 Intensiteter data'!BO39*100)</f>
        <v>0.71652582718696178</v>
      </c>
      <c r="AJ39" s="222">
        <v>11457</v>
      </c>
      <c r="AK39" s="222">
        <v>11765</v>
      </c>
      <c r="AL39" s="222">
        <v>12741</v>
      </c>
      <c r="AM39" s="222">
        <v>12437</v>
      </c>
      <c r="AN39" s="222">
        <v>12488</v>
      </c>
      <c r="AO39" s="222">
        <v>11683</v>
      </c>
      <c r="AP39" s="222">
        <v>12934</v>
      </c>
      <c r="AQ39" s="222">
        <v>12265</v>
      </c>
      <c r="AR39" s="222">
        <v>12534</v>
      </c>
      <c r="AS39" s="222">
        <v>13393</v>
      </c>
      <c r="AT39" s="222">
        <v>14478</v>
      </c>
      <c r="AU39" s="222">
        <v>16059</v>
      </c>
      <c r="AV39" s="222">
        <v>15190</v>
      </c>
      <c r="AW39" s="221">
        <v>18877</v>
      </c>
      <c r="AX39" s="221">
        <v>21477</v>
      </c>
      <c r="AY39" s="221">
        <v>11203</v>
      </c>
      <c r="AZ39" s="236">
        <v>118</v>
      </c>
      <c r="BA39" s="232">
        <v>123</v>
      </c>
      <c r="BB39" s="232">
        <v>124</v>
      </c>
      <c r="BC39" s="232">
        <v>124</v>
      </c>
      <c r="BD39" s="232">
        <v>126</v>
      </c>
      <c r="BE39" s="232">
        <v>134</v>
      </c>
      <c r="BF39" s="232">
        <v>136</v>
      </c>
      <c r="BG39" s="232">
        <v>135</v>
      </c>
      <c r="BH39" s="232">
        <v>137</v>
      </c>
      <c r="BI39" s="232">
        <v>149</v>
      </c>
      <c r="BJ39" s="232">
        <v>148</v>
      </c>
      <c r="BK39" s="232">
        <v>155</v>
      </c>
      <c r="BL39" s="232">
        <v>160</v>
      </c>
      <c r="BM39" s="256">
        <v>169</v>
      </c>
      <c r="BN39" s="256">
        <v>180</v>
      </c>
      <c r="BO39" s="237">
        <v>183</v>
      </c>
    </row>
    <row r="40" spans="1:67" ht="14.4" x14ac:dyDescent="0.3">
      <c r="A40" s="65">
        <v>35</v>
      </c>
      <c r="B40" s="48" t="s">
        <v>94</v>
      </c>
      <c r="C40" s="28" t="s">
        <v>134</v>
      </c>
      <c r="D40" s="1">
        <f>'4 Utsläpp data'!D40*1000/'6 Intensiteter data'!AJ40</f>
        <v>1.2344896775905596</v>
      </c>
      <c r="E40" s="1">
        <f>'4 Utsläpp data'!E40*1000/'6 Intensiteter data'!AK40</f>
        <v>0.96198110787941382</v>
      </c>
      <c r="F40" s="1">
        <f>'4 Utsläpp data'!F40*1000/'6 Intensiteter data'!AL40</f>
        <v>0.90808080322177587</v>
      </c>
      <c r="G40" s="1">
        <f>'4 Utsläpp data'!G40*1000/'6 Intensiteter data'!AM40</f>
        <v>0.9571728175271258</v>
      </c>
      <c r="H40" s="1">
        <f>'4 Utsläpp data'!H40*1000/'6 Intensiteter data'!AN40</f>
        <v>0.72541619332189256</v>
      </c>
      <c r="I40" s="1">
        <f>'4 Utsläpp data'!I40*1000/'6 Intensiteter data'!AO40</f>
        <v>0.6973493325736313</v>
      </c>
      <c r="J40" s="1">
        <f>'4 Utsläpp data'!J40*1000/'6 Intensiteter data'!AP40</f>
        <v>0.62599633513797348</v>
      </c>
      <c r="K40" s="1">
        <f>'4 Utsläpp data'!K40*1000/'6 Intensiteter data'!AQ40</f>
        <v>0.36025867502363235</v>
      </c>
      <c r="L40" s="1">
        <f>'4 Utsläpp data'!L40*1000/'6 Intensiteter data'!AR40</f>
        <v>0.32439552182444614</v>
      </c>
      <c r="M40" s="1">
        <f>'4 Utsläpp data'!M40*1000/'6 Intensiteter data'!AS40</f>
        <v>0.29718633978430947</v>
      </c>
      <c r="N40" s="1">
        <f>'4 Utsläpp data'!N40*1000/'6 Intensiteter data'!AT40</f>
        <v>0.29513120934722853</v>
      </c>
      <c r="O40" s="1">
        <f>'4 Utsläpp data'!O40*1000/'6 Intensiteter data'!AU40</f>
        <v>0.23881909214265032</v>
      </c>
      <c r="P40" s="1">
        <f>'4 Utsläpp data'!P40*1000/'6 Intensiteter data'!AV40</f>
        <v>0.22792990329543625</v>
      </c>
      <c r="Q40" s="1">
        <f>'4 Utsläpp data'!Q40*1000/'6 Intensiteter data'!AW40</f>
        <v>0.2390407683862194</v>
      </c>
      <c r="R40" s="1">
        <f>'4 Utsläpp data'!R40*1000/'6 Intensiteter data'!AX40</f>
        <v>0.27855802475542879</v>
      </c>
      <c r="S40" s="244">
        <f>'4 Utsläpp data'!S40*1000/'6 Intensiteter data'!AY40</f>
        <v>0.20782081593141688</v>
      </c>
      <c r="T40" s="1">
        <f>'4 Utsläpp data'!D40*1000/('6 Intensiteter data'!AZ40*100)</f>
        <v>1.6241195010254406</v>
      </c>
      <c r="U40" s="1">
        <f>'4 Utsläpp data'!E40*1000/('6 Intensiteter data'!BA40*100)</f>
        <v>1.3670694661699687</v>
      </c>
      <c r="V40" s="1">
        <f>'4 Utsläpp data'!F40*1000/('6 Intensiteter data'!BB40*100)</f>
        <v>1.458493695183094</v>
      </c>
      <c r="W40" s="1">
        <f>'4 Utsläpp data'!G40*1000/('6 Intensiteter data'!BC40*100)</f>
        <v>1.5659953648564837</v>
      </c>
      <c r="X40" s="1">
        <f>'4 Utsläpp data'!H40*1000/('6 Intensiteter data'!BD40*100)</f>
        <v>1.2207070531730098</v>
      </c>
      <c r="Y40" s="1">
        <f>'4 Utsläpp data'!I40*1000/('6 Intensiteter data'!BE40*100)</f>
        <v>1.1604695154319336</v>
      </c>
      <c r="Z40" s="1">
        <f>'4 Utsläpp data'!J40*1000/('6 Intensiteter data'!BF40*100)</f>
        <v>1.1050065438987906</v>
      </c>
      <c r="AA40" s="1">
        <f>'4 Utsläpp data'!K40*1000/('6 Intensiteter data'!BG40*100)</f>
        <v>0.65901819206510548</v>
      </c>
      <c r="AB40" s="1">
        <f>'4 Utsläpp data'!L40*1000/('6 Intensiteter data'!BH40*100)</f>
        <v>0.63114011084373867</v>
      </c>
      <c r="AC40" s="1">
        <f>'4 Utsläpp data'!M40*1000/('6 Intensiteter data'!BI40*100)</f>
        <v>0.60866532768960169</v>
      </c>
      <c r="AD40" s="1">
        <f>'4 Utsläpp data'!N40*1000/('6 Intensiteter data'!BJ40*100)</f>
        <v>0.60669817397362169</v>
      </c>
      <c r="AE40" s="1">
        <f>'4 Utsläpp data'!O40*1000/('6 Intensiteter data'!BK40*100)</f>
        <v>0.5923248953954191</v>
      </c>
      <c r="AF40" s="1">
        <f>'4 Utsläpp data'!P40*1000/('6 Intensiteter data'!BL40*100)</f>
        <v>0.59026592638413133</v>
      </c>
      <c r="AG40" s="1">
        <f>'4 Utsläpp data'!Q40*1000/('6 Intensiteter data'!BM40*100)</f>
        <v>0.64439832069287861</v>
      </c>
      <c r="AH40" s="1">
        <f>'4 Utsläpp data'!R40*1000/('6 Intensiteter data'!BN40*100)</f>
        <v>0.56840290532524029</v>
      </c>
      <c r="AI40" s="244">
        <f>'4 Utsläpp data'!S40*1000/('6 Intensiteter data'!BO40*100)</f>
        <v>0.47759156717931989</v>
      </c>
      <c r="AJ40" s="222">
        <v>33943</v>
      </c>
      <c r="AK40" s="222">
        <v>36238</v>
      </c>
      <c r="AL40" s="222">
        <v>37744</v>
      </c>
      <c r="AM40" s="222">
        <v>36157</v>
      </c>
      <c r="AN40" s="222">
        <v>37694</v>
      </c>
      <c r="AO40" s="222">
        <v>37609</v>
      </c>
      <c r="AP40" s="222">
        <v>40423</v>
      </c>
      <c r="AQ40" s="222">
        <v>43903</v>
      </c>
      <c r="AR40" s="222">
        <v>46305</v>
      </c>
      <c r="AS40" s="222">
        <v>48335</v>
      </c>
      <c r="AT40" s="222">
        <v>47692</v>
      </c>
      <c r="AU40" s="222">
        <v>55309</v>
      </c>
      <c r="AV40" s="222">
        <v>56973</v>
      </c>
      <c r="AW40" s="221">
        <v>57959</v>
      </c>
      <c r="AX40" s="221">
        <v>43259</v>
      </c>
      <c r="AY40" s="221">
        <v>49409</v>
      </c>
      <c r="AZ40" s="236">
        <v>258</v>
      </c>
      <c r="BA40" s="232">
        <v>255</v>
      </c>
      <c r="BB40" s="232">
        <v>235</v>
      </c>
      <c r="BC40" s="232">
        <v>221</v>
      </c>
      <c r="BD40" s="232">
        <v>224</v>
      </c>
      <c r="BE40" s="232">
        <v>226</v>
      </c>
      <c r="BF40" s="232">
        <v>229</v>
      </c>
      <c r="BG40" s="232">
        <v>240</v>
      </c>
      <c r="BH40" s="232">
        <v>238</v>
      </c>
      <c r="BI40" s="232">
        <v>236</v>
      </c>
      <c r="BJ40" s="232">
        <v>232</v>
      </c>
      <c r="BK40" s="232">
        <v>223</v>
      </c>
      <c r="BL40" s="232">
        <v>220</v>
      </c>
      <c r="BM40" s="256">
        <v>215</v>
      </c>
      <c r="BN40" s="256">
        <v>212</v>
      </c>
      <c r="BO40" s="237">
        <v>215</v>
      </c>
    </row>
    <row r="41" spans="1:67" ht="14.4" x14ac:dyDescent="0.3">
      <c r="A41" s="65">
        <v>36</v>
      </c>
      <c r="B41" s="48" t="s">
        <v>94</v>
      </c>
      <c r="C41" s="28" t="s">
        <v>135</v>
      </c>
      <c r="D41" s="1">
        <f>'4 Utsläpp data'!D41*1000/'6 Intensiteter data'!AJ41</f>
        <v>0.92644799752651552</v>
      </c>
      <c r="E41" s="1">
        <f>'4 Utsläpp data'!E41*1000/'6 Intensiteter data'!AK41</f>
        <v>0.89014139908964895</v>
      </c>
      <c r="F41" s="1">
        <f>'4 Utsläpp data'!F41*1000/'6 Intensiteter data'!AL41</f>
        <v>0.70649398529546692</v>
      </c>
      <c r="G41" s="1">
        <f>'4 Utsläpp data'!G41*1000/'6 Intensiteter data'!AM41</f>
        <v>0.67624250187440516</v>
      </c>
      <c r="H41" s="1">
        <f>'4 Utsläpp data'!H41*1000/'6 Intensiteter data'!AN41</f>
        <v>0.61435242815787205</v>
      </c>
      <c r="I41" s="1">
        <f>'4 Utsläpp data'!I41*1000/'6 Intensiteter data'!AO41</f>
        <v>0.54073489152431531</v>
      </c>
      <c r="J41" s="1">
        <f>'4 Utsläpp data'!J41*1000/'6 Intensiteter data'!AP41</f>
        <v>0.47671906720503632</v>
      </c>
      <c r="K41" s="1">
        <f>'4 Utsläpp data'!K41*1000/'6 Intensiteter data'!AQ41</f>
        <v>0.38449132535863323</v>
      </c>
      <c r="L41" s="1">
        <f>'4 Utsläpp data'!L41*1000/'6 Intensiteter data'!AR41</f>
        <v>0.39652830444634757</v>
      </c>
      <c r="M41" s="1">
        <f>'4 Utsläpp data'!M41*1000/'6 Intensiteter data'!AS41</f>
        <v>0.45732989682216174</v>
      </c>
      <c r="N41" s="1">
        <f>'4 Utsläpp data'!N41*1000/'6 Intensiteter data'!AT41</f>
        <v>0.3557716359208456</v>
      </c>
      <c r="O41" s="1">
        <f>'4 Utsläpp data'!O41*1000/'6 Intensiteter data'!AU41</f>
        <v>0.29587159981965111</v>
      </c>
      <c r="P41" s="1">
        <f>'4 Utsläpp data'!P41*1000/'6 Intensiteter data'!AV41</f>
        <v>0.23366085763836605</v>
      </c>
      <c r="Q41" s="1">
        <f>'4 Utsläpp data'!Q41*1000/'6 Intensiteter data'!AW41</f>
        <v>0.19417013095788888</v>
      </c>
      <c r="R41" s="1">
        <f>'4 Utsläpp data'!R41*1000/'6 Intensiteter data'!AX41</f>
        <v>0.15925396803377109</v>
      </c>
      <c r="S41" s="244">
        <f>'4 Utsläpp data'!S41*1000/'6 Intensiteter data'!AY41</f>
        <v>0.14890950623132673</v>
      </c>
      <c r="T41" s="1">
        <f>'4 Utsläpp data'!D41*1000/('6 Intensiteter data'!AZ41*100)</f>
        <v>0.81981692659855154</v>
      </c>
      <c r="U41" s="1">
        <f>'4 Utsläpp data'!E41*1000/('6 Intensiteter data'!BA41*100)</f>
        <v>0.86009100514227943</v>
      </c>
      <c r="V41" s="1">
        <f>'4 Utsläpp data'!F41*1000/('6 Intensiteter data'!BB41*100)</f>
        <v>0.77540293331379295</v>
      </c>
      <c r="W41" s="1">
        <f>'4 Utsläpp data'!G41*1000/('6 Intensiteter data'!BC41*100)</f>
        <v>0.79851526351076052</v>
      </c>
      <c r="X41" s="1">
        <f>'4 Utsläpp data'!H41*1000/('6 Intensiteter data'!BD41*100)</f>
        <v>0.70340191690826814</v>
      </c>
      <c r="Y41" s="1">
        <f>'4 Utsläpp data'!I41*1000/('6 Intensiteter data'!BE41*100)</f>
        <v>0.67859222233782401</v>
      </c>
      <c r="Z41" s="1">
        <f>'4 Utsläpp data'!J41*1000/('6 Intensiteter data'!BF41*100)</f>
        <v>0.61720679164916947</v>
      </c>
      <c r="AA41" s="1">
        <f>'4 Utsläpp data'!K41*1000/('6 Intensiteter data'!BG41*100)</f>
        <v>0.57937420417983276</v>
      </c>
      <c r="AB41" s="1">
        <f>'4 Utsläpp data'!L41*1000/('6 Intensiteter data'!BH41*100)</f>
        <v>0.54792886251993456</v>
      </c>
      <c r="AC41" s="1">
        <f>'4 Utsläpp data'!M41*1000/('6 Intensiteter data'!BI41*100)</f>
        <v>0.51423973615669072</v>
      </c>
      <c r="AD41" s="1">
        <f>'4 Utsläpp data'!N41*1000/('6 Intensiteter data'!BJ41*100)</f>
        <v>0.47647007426583182</v>
      </c>
      <c r="AE41" s="1">
        <f>'4 Utsläpp data'!O41*1000/('6 Intensiteter data'!BK41*100)</f>
        <v>0.4338305266222714</v>
      </c>
      <c r="AF41" s="1">
        <f>'4 Utsläpp data'!P41*1000/('6 Intensiteter data'!BL41*100)</f>
        <v>0.37433429643766125</v>
      </c>
      <c r="AG41" s="1">
        <f>'4 Utsläpp data'!Q41*1000/('6 Intensiteter data'!BM41*100)</f>
        <v>0.33227667650980225</v>
      </c>
      <c r="AH41" s="1">
        <f>'4 Utsläpp data'!R41*1000/('6 Intensiteter data'!BN41*100)</f>
        <v>0.25516802453235221</v>
      </c>
      <c r="AI41" s="244">
        <f>'4 Utsläpp data'!S41*1000/('6 Intensiteter data'!BO41*100)</f>
        <v>0.21989406593288219</v>
      </c>
      <c r="AJ41" s="222">
        <v>100702</v>
      </c>
      <c r="AK41" s="222">
        <v>105900</v>
      </c>
      <c r="AL41" s="222">
        <v>120290</v>
      </c>
      <c r="AM41" s="222">
        <v>133786</v>
      </c>
      <c r="AN41" s="222">
        <v>133501</v>
      </c>
      <c r="AO41" s="222">
        <v>146703</v>
      </c>
      <c r="AP41" s="222">
        <v>156011</v>
      </c>
      <c r="AQ41" s="222">
        <v>188056</v>
      </c>
      <c r="AR41" s="222">
        <v>172036</v>
      </c>
      <c r="AS41" s="222">
        <v>147414</v>
      </c>
      <c r="AT41" s="222">
        <v>184148</v>
      </c>
      <c r="AU41" s="222">
        <v>209678</v>
      </c>
      <c r="AV41" s="222">
        <v>233898</v>
      </c>
      <c r="AW41" s="221">
        <v>259599</v>
      </c>
      <c r="AX41" s="221">
        <v>262452</v>
      </c>
      <c r="AY41" s="221">
        <v>252072</v>
      </c>
      <c r="AZ41" s="236">
        <v>1138</v>
      </c>
      <c r="BA41" s="232">
        <v>1096</v>
      </c>
      <c r="BB41" s="232">
        <v>1096</v>
      </c>
      <c r="BC41" s="232">
        <v>1133</v>
      </c>
      <c r="BD41" s="232">
        <v>1166</v>
      </c>
      <c r="BE41" s="232">
        <v>1169</v>
      </c>
      <c r="BF41" s="232">
        <v>1205</v>
      </c>
      <c r="BG41" s="232">
        <v>1248</v>
      </c>
      <c r="BH41" s="232">
        <v>1245</v>
      </c>
      <c r="BI41" s="232">
        <v>1311</v>
      </c>
      <c r="BJ41" s="232">
        <v>1375</v>
      </c>
      <c r="BK41" s="232">
        <v>1430</v>
      </c>
      <c r="BL41" s="232">
        <v>1460</v>
      </c>
      <c r="BM41" s="256">
        <v>1517</v>
      </c>
      <c r="BN41" s="256">
        <v>1638</v>
      </c>
      <c r="BO41" s="237">
        <v>1707</v>
      </c>
    </row>
    <row r="42" spans="1:67" ht="14.4" x14ac:dyDescent="0.3">
      <c r="A42" s="65">
        <v>37</v>
      </c>
      <c r="B42" s="48" t="s">
        <v>94</v>
      </c>
      <c r="C42" s="28" t="s">
        <v>136</v>
      </c>
      <c r="D42" s="1">
        <f>'4 Utsläpp data'!D42*1000/'6 Intensiteter data'!AJ42</f>
        <v>0.63263285314291851</v>
      </c>
      <c r="E42" s="1">
        <f>'4 Utsläpp data'!E42*1000/'6 Intensiteter data'!AK42</f>
        <v>0.51443607882591968</v>
      </c>
      <c r="F42" s="1">
        <f>'4 Utsläpp data'!F42*1000/'6 Intensiteter data'!AL42</f>
        <v>0.82227315783244748</v>
      </c>
      <c r="G42" s="1">
        <f>'4 Utsläpp data'!G42*1000/'6 Intensiteter data'!AM42</f>
        <v>0.77018564275814183</v>
      </c>
      <c r="H42" s="1">
        <f>'4 Utsläpp data'!H42*1000/'6 Intensiteter data'!AN42</f>
        <v>0.84017443085156363</v>
      </c>
      <c r="I42" s="1">
        <f>'4 Utsläpp data'!I42*1000/'6 Intensiteter data'!AO42</f>
        <v>0.75294373970751394</v>
      </c>
      <c r="J42" s="1">
        <f>'4 Utsläpp data'!J42*1000/'6 Intensiteter data'!AP42</f>
        <v>0.68514038148877388</v>
      </c>
      <c r="K42" s="1">
        <f>'4 Utsläpp data'!K42*1000/'6 Intensiteter data'!AQ42</f>
        <v>0.66428948345792682</v>
      </c>
      <c r="L42" s="1">
        <f>'4 Utsläpp data'!L42*1000/'6 Intensiteter data'!AR42</f>
        <v>0.64225338116178532</v>
      </c>
      <c r="M42" s="1">
        <f>'4 Utsläpp data'!M42*1000/'6 Intensiteter data'!AS42</f>
        <v>0.65910922780049419</v>
      </c>
      <c r="N42" s="1">
        <f>'4 Utsläpp data'!N42*1000/'6 Intensiteter data'!AT42</f>
        <v>0.60479397164914495</v>
      </c>
      <c r="O42" s="1">
        <f>'4 Utsläpp data'!O42*1000/'6 Intensiteter data'!AU42</f>
        <v>0.60680440704954719</v>
      </c>
      <c r="P42" s="1">
        <f>'4 Utsläpp data'!P42*1000/'6 Intensiteter data'!AV42</f>
        <v>0.53064033325204829</v>
      </c>
      <c r="Q42" s="1">
        <f>'4 Utsläpp data'!Q42*1000/'6 Intensiteter data'!AW42</f>
        <v>0.73850493254629712</v>
      </c>
      <c r="R42" s="1">
        <f>'4 Utsläpp data'!R42*1000/'6 Intensiteter data'!AX42</f>
        <v>0.67505070118940214</v>
      </c>
      <c r="S42" s="244">
        <f>'4 Utsläpp data'!S42*1000/'6 Intensiteter data'!AY42</f>
        <v>0.63780742456233352</v>
      </c>
      <c r="T42" s="1">
        <f>'4 Utsläpp data'!D42*1000/('6 Intensiteter data'!AZ42*100)</f>
        <v>0.93013677644986459</v>
      </c>
      <c r="U42" s="1">
        <f>'4 Utsläpp data'!E42*1000/('6 Intensiteter data'!BA42*100)</f>
        <v>0.8099027058728232</v>
      </c>
      <c r="V42" s="1">
        <f>'4 Utsläpp data'!F42*1000/('6 Intensiteter data'!BB42*100)</f>
        <v>1.3460031567008321</v>
      </c>
      <c r="W42" s="1">
        <f>'4 Utsläpp data'!G42*1000/('6 Intensiteter data'!BC42*100)</f>
        <v>1.3016137362612599</v>
      </c>
      <c r="X42" s="1">
        <f>'4 Utsläpp data'!H42*1000/('6 Intensiteter data'!BD42*100)</f>
        <v>1.450792075018126</v>
      </c>
      <c r="Y42" s="1">
        <f>'4 Utsläpp data'!I42*1000/('6 Intensiteter data'!BE42*100)</f>
        <v>1.4287029354753014</v>
      </c>
      <c r="Z42" s="1">
        <f>'4 Utsläpp data'!J42*1000/('6 Intensiteter data'!BF42*100)</f>
        <v>1.3629023280999764</v>
      </c>
      <c r="AA42" s="1">
        <f>'4 Utsläpp data'!K42*1000/('6 Intensiteter data'!BG42*100)</f>
        <v>1.4099883209600343</v>
      </c>
      <c r="AB42" s="1">
        <f>'4 Utsläpp data'!L42*1000/('6 Intensiteter data'!BH42*100)</f>
        <v>1.3498298616216957</v>
      </c>
      <c r="AC42" s="1">
        <f>'4 Utsläpp data'!M42*1000/('6 Intensiteter data'!BI42*100)</f>
        <v>1.4904720221805019</v>
      </c>
      <c r="AD42" s="1">
        <f>'4 Utsläpp data'!N42*1000/('6 Intensiteter data'!BJ42*100)</f>
        <v>1.3774121982022967</v>
      </c>
      <c r="AE42" s="1">
        <f>'4 Utsläpp data'!O42*1000/('6 Intensiteter data'!BK42*100)</f>
        <v>1.2700719080933167</v>
      </c>
      <c r="AF42" s="1">
        <f>'4 Utsläpp data'!P42*1000/('6 Intensiteter data'!BL42*100)</f>
        <v>1.1218065441023981</v>
      </c>
      <c r="AG42" s="1">
        <f>'4 Utsläpp data'!Q42*1000/('6 Intensiteter data'!BM42*100)</f>
        <v>1.5502160251845996</v>
      </c>
      <c r="AH42" s="1">
        <f>'4 Utsläpp data'!R42*1000/('6 Intensiteter data'!BN42*100)</f>
        <v>1.3992619967816344</v>
      </c>
      <c r="AI42" s="244">
        <f>'4 Utsläpp data'!S42*1000/('6 Intensiteter data'!BO42*100)</f>
        <v>1.3057530021534365</v>
      </c>
      <c r="AJ42" s="222">
        <v>72631</v>
      </c>
      <c r="AK42" s="222">
        <v>76356</v>
      </c>
      <c r="AL42" s="222">
        <v>78900</v>
      </c>
      <c r="AM42" s="222">
        <v>83317</v>
      </c>
      <c r="AN42" s="222">
        <v>85130</v>
      </c>
      <c r="AO42" s="222">
        <v>91459</v>
      </c>
      <c r="AP42" s="222">
        <v>95682</v>
      </c>
      <c r="AQ42" s="222">
        <v>104005</v>
      </c>
      <c r="AR42" s="222">
        <v>106977</v>
      </c>
      <c r="AS42" s="222">
        <v>109449</v>
      </c>
      <c r="AT42" s="222">
        <v>113419</v>
      </c>
      <c r="AU42" s="222">
        <v>113234</v>
      </c>
      <c r="AV42" s="222">
        <v>122827</v>
      </c>
      <c r="AW42" s="221">
        <v>125108</v>
      </c>
      <c r="AX42" s="221">
        <v>129137</v>
      </c>
      <c r="AY42" s="221">
        <v>130410</v>
      </c>
      <c r="AZ42" s="236">
        <v>494</v>
      </c>
      <c r="BA42" s="232">
        <v>485</v>
      </c>
      <c r="BB42" s="232">
        <v>482</v>
      </c>
      <c r="BC42" s="232">
        <v>493</v>
      </c>
      <c r="BD42" s="232">
        <v>493</v>
      </c>
      <c r="BE42" s="232">
        <v>482</v>
      </c>
      <c r="BF42" s="232">
        <v>481</v>
      </c>
      <c r="BG42" s="232">
        <v>490</v>
      </c>
      <c r="BH42" s="232">
        <v>509</v>
      </c>
      <c r="BI42" s="232">
        <v>484</v>
      </c>
      <c r="BJ42" s="232">
        <v>498</v>
      </c>
      <c r="BK42" s="232">
        <v>541</v>
      </c>
      <c r="BL42" s="232">
        <v>581</v>
      </c>
      <c r="BM42" s="256">
        <v>596</v>
      </c>
      <c r="BN42" s="256">
        <v>623</v>
      </c>
      <c r="BO42" s="237">
        <v>637</v>
      </c>
    </row>
    <row r="43" spans="1:67" ht="14.4" x14ac:dyDescent="0.3">
      <c r="A43" s="65">
        <v>38</v>
      </c>
      <c r="B43" s="48" t="s">
        <v>94</v>
      </c>
      <c r="C43" s="28" t="s">
        <v>137</v>
      </c>
      <c r="D43" s="1">
        <f>'4 Utsläpp data'!D43*1000/'6 Intensiteter data'!AJ43</f>
        <v>0.30990684286130094</v>
      </c>
      <c r="E43" s="1">
        <f>'4 Utsläpp data'!E43*1000/'6 Intensiteter data'!AK43</f>
        <v>0.31328083886406427</v>
      </c>
      <c r="F43" s="1">
        <f>'4 Utsläpp data'!F43*1000/'6 Intensiteter data'!AL43</f>
        <v>0.45828545926188519</v>
      </c>
      <c r="G43" s="1">
        <f>'4 Utsläpp data'!G43*1000/'6 Intensiteter data'!AM43</f>
        <v>0.25573506023988468</v>
      </c>
      <c r="H43" s="1">
        <f>'4 Utsläpp data'!H43*1000/'6 Intensiteter data'!AN43</f>
        <v>0.24778201196463717</v>
      </c>
      <c r="I43" s="1">
        <f>'4 Utsläpp data'!I43*1000/'6 Intensiteter data'!AO43</f>
        <v>0.2499636575969082</v>
      </c>
      <c r="J43" s="1">
        <f>'4 Utsläpp data'!J43*1000/'6 Intensiteter data'!AP43</f>
        <v>0.26603978527006383</v>
      </c>
      <c r="K43" s="1">
        <f>'4 Utsläpp data'!K43*1000/'6 Intensiteter data'!AQ43</f>
        <v>0.2155045649028472</v>
      </c>
      <c r="L43" s="1">
        <f>'4 Utsläpp data'!L43*1000/'6 Intensiteter data'!AR43</f>
        <v>0.19756601648318176</v>
      </c>
      <c r="M43" s="1">
        <f>'4 Utsläpp data'!M43*1000/'6 Intensiteter data'!AS43</f>
        <v>0.1912330361486522</v>
      </c>
      <c r="N43" s="1">
        <f>'4 Utsläpp data'!N43*1000/'6 Intensiteter data'!AT43</f>
        <v>0.13520289466512309</v>
      </c>
      <c r="O43" s="1">
        <f>'4 Utsläpp data'!O43*1000/'6 Intensiteter data'!AU43</f>
        <v>0.10527051172023588</v>
      </c>
      <c r="P43" s="1">
        <f>'4 Utsläpp data'!P43*1000/'6 Intensiteter data'!AV43</f>
        <v>9.7884616449262746E-2</v>
      </c>
      <c r="Q43" s="1">
        <f>'4 Utsläpp data'!Q43*1000/'6 Intensiteter data'!AW43</f>
        <v>8.8112349064933523E-2</v>
      </c>
      <c r="R43" s="1">
        <f>'4 Utsläpp data'!R43*1000/'6 Intensiteter data'!AX43</f>
        <v>7.3415408547016461E-2</v>
      </c>
      <c r="S43" s="244">
        <f>'4 Utsläpp data'!S43*1000/'6 Intensiteter data'!AY43</f>
        <v>8.3037914039263444E-2</v>
      </c>
      <c r="T43" s="1">
        <f>'4 Utsläpp data'!D43*1000/('6 Intensiteter data'!AZ43*100)</f>
        <v>0.48713404694222179</v>
      </c>
      <c r="U43" s="1">
        <f>'4 Utsläpp data'!E43*1000/('6 Intensiteter data'!BA43*100)</f>
        <v>0.50763004171691783</v>
      </c>
      <c r="V43" s="1">
        <f>'4 Utsläpp data'!F43*1000/('6 Intensiteter data'!BB43*100)</f>
        <v>0.72490198344234902</v>
      </c>
      <c r="W43" s="1">
        <f>'4 Utsläpp data'!G43*1000/('6 Intensiteter data'!BC43*100)</f>
        <v>0.45516648344662752</v>
      </c>
      <c r="X43" s="1">
        <f>'4 Utsläpp data'!H43*1000/('6 Intensiteter data'!BD43*100)</f>
        <v>0.39779659803650874</v>
      </c>
      <c r="Y43" s="1">
        <f>'4 Utsläpp data'!I43*1000/('6 Intensiteter data'!BE43*100)</f>
        <v>0.37181852789878322</v>
      </c>
      <c r="Z43" s="1">
        <f>'4 Utsläpp data'!J43*1000/('6 Intensiteter data'!BF43*100)</f>
        <v>0.37022862390291195</v>
      </c>
      <c r="AA43" s="1">
        <f>'4 Utsläpp data'!K43*1000/('6 Intensiteter data'!BG43*100)</f>
        <v>0.33327652174636729</v>
      </c>
      <c r="AB43" s="1">
        <f>'4 Utsläpp data'!L43*1000/('6 Intensiteter data'!BH43*100)</f>
        <v>0.36825955798099619</v>
      </c>
      <c r="AC43" s="1">
        <f>'4 Utsläpp data'!M43*1000/('6 Intensiteter data'!BI43*100)</f>
        <v>0.36299507225307798</v>
      </c>
      <c r="AD43" s="1">
        <f>'4 Utsläpp data'!N43*1000/('6 Intensiteter data'!BJ43*100)</f>
        <v>0.26661435496495611</v>
      </c>
      <c r="AE43" s="1">
        <f>'4 Utsläpp data'!O43*1000/('6 Intensiteter data'!BK43*100)</f>
        <v>0.22449300462514452</v>
      </c>
      <c r="AF43" s="1">
        <f>'4 Utsläpp data'!P43*1000/('6 Intensiteter data'!BL43*100)</f>
        <v>0.20125670382068114</v>
      </c>
      <c r="AG43" s="1">
        <f>'4 Utsläpp data'!Q43*1000/('6 Intensiteter data'!BM43*100)</f>
        <v>0.18219716697861985</v>
      </c>
      <c r="AH43" s="1">
        <f>'4 Utsläpp data'!R43*1000/('6 Intensiteter data'!BN43*100)</f>
        <v>0.15487932114215028</v>
      </c>
      <c r="AI43" s="244">
        <f>'4 Utsläpp data'!S43*1000/('6 Intensiteter data'!BO43*100)</f>
        <v>0.15557629104249512</v>
      </c>
      <c r="AJ43" s="222">
        <v>39454</v>
      </c>
      <c r="AK43" s="222">
        <v>39699</v>
      </c>
      <c r="AL43" s="222">
        <v>38437</v>
      </c>
      <c r="AM43" s="222">
        <v>43428</v>
      </c>
      <c r="AN43" s="222">
        <v>41099</v>
      </c>
      <c r="AO43" s="222">
        <v>38526</v>
      </c>
      <c r="AP43" s="222">
        <v>36739</v>
      </c>
      <c r="AQ43" s="222">
        <v>38817</v>
      </c>
      <c r="AR43" s="222">
        <v>42126</v>
      </c>
      <c r="AS43" s="222">
        <v>43848</v>
      </c>
      <c r="AT43" s="222">
        <v>46341</v>
      </c>
      <c r="AU43" s="222">
        <v>46276</v>
      </c>
      <c r="AV43" s="222">
        <v>47495</v>
      </c>
      <c r="AW43" s="221">
        <v>49420</v>
      </c>
      <c r="AX43" s="221">
        <v>51264</v>
      </c>
      <c r="AY43" s="221">
        <v>47401</v>
      </c>
      <c r="AZ43" s="236">
        <v>251</v>
      </c>
      <c r="BA43" s="232">
        <v>245</v>
      </c>
      <c r="BB43" s="232">
        <v>243</v>
      </c>
      <c r="BC43" s="232">
        <v>244</v>
      </c>
      <c r="BD43" s="232">
        <v>256</v>
      </c>
      <c r="BE43" s="232">
        <v>259</v>
      </c>
      <c r="BF43" s="232">
        <v>264</v>
      </c>
      <c r="BG43" s="232">
        <v>251</v>
      </c>
      <c r="BH43" s="232">
        <v>226</v>
      </c>
      <c r="BI43" s="232">
        <v>231</v>
      </c>
      <c r="BJ43" s="232">
        <v>235</v>
      </c>
      <c r="BK43" s="232">
        <v>217</v>
      </c>
      <c r="BL43" s="232">
        <v>231</v>
      </c>
      <c r="BM43" s="256">
        <v>239</v>
      </c>
      <c r="BN43" s="256">
        <v>243</v>
      </c>
      <c r="BO43" s="237">
        <v>253</v>
      </c>
    </row>
    <row r="44" spans="1:67" ht="14.4" x14ac:dyDescent="0.3">
      <c r="A44" s="65">
        <v>39</v>
      </c>
      <c r="B44" s="48" t="s">
        <v>94</v>
      </c>
      <c r="C44" s="28" t="s">
        <v>138</v>
      </c>
      <c r="D44" s="1">
        <f>'4 Utsläpp data'!D44*1000/'6 Intensiteter data'!AJ44</f>
        <v>1.359678557899819</v>
      </c>
      <c r="E44" s="1">
        <f>'4 Utsläpp data'!E44*1000/'6 Intensiteter data'!AK44</f>
        <v>2.1124957421607795</v>
      </c>
      <c r="F44" s="1">
        <f>'4 Utsläpp data'!F44*1000/'6 Intensiteter data'!AL44</f>
        <v>0.86028077335159692</v>
      </c>
      <c r="G44" s="1">
        <f>'4 Utsläpp data'!G44*1000/'6 Intensiteter data'!AM44</f>
        <v>0.67200549680808852</v>
      </c>
      <c r="H44" s="1">
        <f>'4 Utsläpp data'!H44*1000/'6 Intensiteter data'!AN44</f>
        <v>0.68046248686497679</v>
      </c>
      <c r="I44" s="1">
        <f>'4 Utsläpp data'!I44*1000/'6 Intensiteter data'!AO44</f>
        <v>0.5892025134828538</v>
      </c>
      <c r="J44" s="1">
        <f>'4 Utsläpp data'!J44*1000/'6 Intensiteter data'!AP44</f>
        <v>0.53576740837913117</v>
      </c>
      <c r="K44" s="1">
        <f>'4 Utsläpp data'!K44*1000/'6 Intensiteter data'!AQ44</f>
        <v>0.50180976914148934</v>
      </c>
      <c r="L44" s="1">
        <f>'4 Utsläpp data'!L44*1000/'6 Intensiteter data'!AR44</f>
        <v>0.46678207950712058</v>
      </c>
      <c r="M44" s="1">
        <f>'4 Utsläpp data'!M44*1000/'6 Intensiteter data'!AS44</f>
        <v>0.49071441093980595</v>
      </c>
      <c r="N44" s="1">
        <f>'4 Utsläpp data'!N44*1000/'6 Intensiteter data'!AT44</f>
        <v>0.44547294368911378</v>
      </c>
      <c r="O44" s="1">
        <f>'4 Utsläpp data'!O44*1000/'6 Intensiteter data'!AU44</f>
        <v>0.40811782828761317</v>
      </c>
      <c r="P44" s="1">
        <f>'4 Utsläpp data'!P44*1000/'6 Intensiteter data'!AV44</f>
        <v>0.34755019423726385</v>
      </c>
      <c r="Q44" s="1">
        <f>'4 Utsläpp data'!Q44*1000/'6 Intensiteter data'!AW44</f>
        <v>0.27703769351286933</v>
      </c>
      <c r="R44" s="1">
        <f>'4 Utsläpp data'!R44*1000/'6 Intensiteter data'!AX44</f>
        <v>0.23462595928296495</v>
      </c>
      <c r="S44" s="244">
        <f>'4 Utsläpp data'!S44*1000/'6 Intensiteter data'!AY44</f>
        <v>0.17737252732946643</v>
      </c>
      <c r="T44" s="1">
        <f>'4 Utsläpp data'!D44*1000/('6 Intensiteter data'!AZ44*100)</f>
        <v>1.2953864724468076</v>
      </c>
      <c r="U44" s="1">
        <f>'4 Utsläpp data'!E44*1000/('6 Intensiteter data'!BA44*100)</f>
        <v>1.9665150019093931</v>
      </c>
      <c r="V44" s="1">
        <f>'4 Utsläpp data'!F44*1000/('6 Intensiteter data'!BB44*100)</f>
        <v>0.77663590626693824</v>
      </c>
      <c r="W44" s="1">
        <f>'4 Utsläpp data'!G44*1000/('6 Intensiteter data'!BC44*100)</f>
        <v>0.62403668338461638</v>
      </c>
      <c r="X44" s="1">
        <f>'4 Utsläpp data'!H44*1000/('6 Intensiteter data'!BD44*100)</f>
        <v>0.63565380065509258</v>
      </c>
      <c r="Y44" s="1">
        <f>'4 Utsläpp data'!I44*1000/('6 Intensiteter data'!BE44*100)</f>
        <v>0.58713647869531649</v>
      </c>
      <c r="Z44" s="1">
        <f>'4 Utsläpp data'!J44*1000/('6 Intensiteter data'!BF44*100)</f>
        <v>0.5762319468540813</v>
      </c>
      <c r="AA44" s="1">
        <f>'4 Utsläpp data'!K44*1000/('6 Intensiteter data'!BG44*100)</f>
        <v>0.60732636753715896</v>
      </c>
      <c r="AB44" s="1">
        <f>'4 Utsläpp data'!L44*1000/('6 Intensiteter data'!BH44*100)</f>
        <v>0.60449982880403896</v>
      </c>
      <c r="AC44" s="1">
        <f>'4 Utsläpp data'!M44*1000/('6 Intensiteter data'!BI44*100)</f>
        <v>0.58186726051150228</v>
      </c>
      <c r="AD44" s="1">
        <f>'4 Utsläpp data'!N44*1000/('6 Intensiteter data'!BJ44*100)</f>
        <v>0.53541295553174795</v>
      </c>
      <c r="AE44" s="1">
        <f>'4 Utsläpp data'!O44*1000/('6 Intensiteter data'!BK44*100)</f>
        <v>0.4587401358348267</v>
      </c>
      <c r="AF44" s="1">
        <f>'4 Utsläpp data'!P44*1000/('6 Intensiteter data'!BL44*100)</f>
        <v>0.38622525654948031</v>
      </c>
      <c r="AG44" s="1">
        <f>'4 Utsläpp data'!Q44*1000/('6 Intensiteter data'!BM44*100)</f>
        <v>0.3334821889453517</v>
      </c>
      <c r="AH44" s="1">
        <f>'4 Utsläpp data'!R44*1000/('6 Intensiteter data'!BN44*100)</f>
        <v>0.28327670713640091</v>
      </c>
      <c r="AI44" s="244">
        <f>'4 Utsläpp data'!S44*1000/('6 Intensiteter data'!BO44*100)</f>
        <v>0.234050289506224</v>
      </c>
      <c r="AJ44" s="222">
        <v>14386</v>
      </c>
      <c r="AK44" s="222">
        <v>13498</v>
      </c>
      <c r="AL44" s="222">
        <v>13361</v>
      </c>
      <c r="AM44" s="222">
        <v>14115</v>
      </c>
      <c r="AN44" s="222">
        <v>13732</v>
      </c>
      <c r="AO44" s="222">
        <v>15346</v>
      </c>
      <c r="AP44" s="222">
        <v>16348</v>
      </c>
      <c r="AQ44" s="222">
        <v>17791</v>
      </c>
      <c r="AR44" s="222">
        <v>17742</v>
      </c>
      <c r="AS44" s="222">
        <v>16482</v>
      </c>
      <c r="AT44" s="222">
        <v>16466</v>
      </c>
      <c r="AU44" s="222">
        <v>17535</v>
      </c>
      <c r="AV44" s="222">
        <v>19114</v>
      </c>
      <c r="AW44" s="221">
        <v>21547</v>
      </c>
      <c r="AX44" s="221">
        <v>22819</v>
      </c>
      <c r="AY44" s="221">
        <v>25863</v>
      </c>
      <c r="AZ44" s="236">
        <v>151</v>
      </c>
      <c r="BA44" s="232">
        <v>145</v>
      </c>
      <c r="BB44" s="232">
        <v>148</v>
      </c>
      <c r="BC44" s="232">
        <v>152</v>
      </c>
      <c r="BD44" s="232">
        <v>147</v>
      </c>
      <c r="BE44" s="232">
        <v>154</v>
      </c>
      <c r="BF44" s="232">
        <v>152</v>
      </c>
      <c r="BG44" s="232">
        <v>147</v>
      </c>
      <c r="BH44" s="232">
        <v>137</v>
      </c>
      <c r="BI44" s="232">
        <v>139</v>
      </c>
      <c r="BJ44" s="232">
        <v>137</v>
      </c>
      <c r="BK44" s="232">
        <v>156</v>
      </c>
      <c r="BL44" s="232">
        <v>172</v>
      </c>
      <c r="BM44" s="256">
        <v>179</v>
      </c>
      <c r="BN44" s="256">
        <v>189</v>
      </c>
      <c r="BO44" s="237">
        <v>196</v>
      </c>
    </row>
    <row r="45" spans="1:67" ht="14.4" x14ac:dyDescent="0.3">
      <c r="A45" s="65">
        <v>40</v>
      </c>
      <c r="B45" s="48" t="s">
        <v>94</v>
      </c>
      <c r="C45" s="28" t="s">
        <v>139</v>
      </c>
      <c r="D45" s="1">
        <f>'4 Utsläpp data'!D45*1000/'6 Intensiteter data'!AJ45</f>
        <v>0.82376781366324414</v>
      </c>
      <c r="E45" s="1">
        <f>'4 Utsläpp data'!E45*1000/'6 Intensiteter data'!AK45</f>
        <v>0.81298375801247713</v>
      </c>
      <c r="F45" s="1">
        <f>'4 Utsläpp data'!F45*1000/'6 Intensiteter data'!AL45</f>
        <v>0.96728909050560852</v>
      </c>
      <c r="G45" s="1">
        <f>'4 Utsläpp data'!G45*1000/'6 Intensiteter data'!AM45</f>
        <v>0.79346778841506493</v>
      </c>
      <c r="H45" s="1">
        <f>'4 Utsläpp data'!H45*1000/'6 Intensiteter data'!AN45</f>
        <v>0.67594808327010458</v>
      </c>
      <c r="I45" s="1">
        <f>'4 Utsläpp data'!I45*1000/'6 Intensiteter data'!AO45</f>
        <v>0.59642159787619076</v>
      </c>
      <c r="J45" s="1">
        <f>'4 Utsläpp data'!J45*1000/'6 Intensiteter data'!AP45</f>
        <v>0.59966628756305929</v>
      </c>
      <c r="K45" s="1">
        <f>'4 Utsläpp data'!K45*1000/'6 Intensiteter data'!AQ45</f>
        <v>0.48090665776577479</v>
      </c>
      <c r="L45" s="1">
        <f>'4 Utsläpp data'!L45*1000/'6 Intensiteter data'!AR45</f>
        <v>0.49222369033135438</v>
      </c>
      <c r="M45" s="1">
        <f>'4 Utsläpp data'!M45*1000/'6 Intensiteter data'!AS45</f>
        <v>0.43044129479838422</v>
      </c>
      <c r="N45" s="1">
        <f>'4 Utsläpp data'!N45*1000/'6 Intensiteter data'!AT45</f>
        <v>0.40756510850895161</v>
      </c>
      <c r="O45" s="1">
        <f>'4 Utsläpp data'!O45*1000/'6 Intensiteter data'!AU45</f>
        <v>0.38033774076295274</v>
      </c>
      <c r="P45" s="1">
        <f>'4 Utsläpp data'!P45*1000/'6 Intensiteter data'!AV45</f>
        <v>0.43542120910117843</v>
      </c>
      <c r="Q45" s="1">
        <f>'4 Utsläpp data'!Q45*1000/'6 Intensiteter data'!AW45</f>
        <v>0.40961581332208707</v>
      </c>
      <c r="R45" s="1">
        <f>'4 Utsläpp data'!R45*1000/'6 Intensiteter data'!AX45</f>
        <v>0.35543964234601627</v>
      </c>
      <c r="S45" s="244">
        <f>'4 Utsläpp data'!S45*1000/'6 Intensiteter data'!AY45</f>
        <v>0.30696195346059424</v>
      </c>
      <c r="T45" s="1">
        <f>'4 Utsläpp data'!D45*1000/('6 Intensiteter data'!AZ45*100)</f>
        <v>4.1903949690088469</v>
      </c>
      <c r="U45" s="1">
        <f>'4 Utsläpp data'!E45*1000/('6 Intensiteter data'!BA45*100)</f>
        <v>4.0091047761885203</v>
      </c>
      <c r="V45" s="1">
        <f>'4 Utsläpp data'!F45*1000/('6 Intensiteter data'!BB45*100)</f>
        <v>4.6656325880261305</v>
      </c>
      <c r="W45" s="1">
        <f>'4 Utsläpp data'!G45*1000/('6 Intensiteter data'!BC45*100)</f>
        <v>3.7388489919023007</v>
      </c>
      <c r="X45" s="1">
        <f>'4 Utsläpp data'!H45*1000/('6 Intensiteter data'!BD45*100)</f>
        <v>3.3046235673754234</v>
      </c>
      <c r="Y45" s="1">
        <f>'4 Utsläpp data'!I45*1000/('6 Intensiteter data'!BE45*100)</f>
        <v>2.8744310134198336</v>
      </c>
      <c r="Z45" s="1">
        <f>'4 Utsläpp data'!J45*1000/('6 Intensiteter data'!BF45*100)</f>
        <v>2.9132871416667916</v>
      </c>
      <c r="AA45" s="1">
        <f>'4 Utsläpp data'!K45*1000/('6 Intensiteter data'!BG45*100)</f>
        <v>2.2588185715258442</v>
      </c>
      <c r="AB45" s="1">
        <f>'4 Utsläpp data'!L45*1000/('6 Intensiteter data'!BH45*100)</f>
        <v>2.2826627527271395</v>
      </c>
      <c r="AC45" s="1">
        <f>'4 Utsläpp data'!M45*1000/('6 Intensiteter data'!BI45*100)</f>
        <v>1.9338332987998395</v>
      </c>
      <c r="AD45" s="1">
        <f>'4 Utsläpp data'!N45*1000/('6 Intensiteter data'!BJ45*100)</f>
        <v>1.8679467183632248</v>
      </c>
      <c r="AE45" s="1">
        <f>'4 Utsläpp data'!O45*1000/('6 Intensiteter data'!BK45*100)</f>
        <v>1.7717961437415426</v>
      </c>
      <c r="AF45" s="1">
        <f>'4 Utsläpp data'!P45*1000/('6 Intensiteter data'!BL45*100)</f>
        <v>1.9820701121293631</v>
      </c>
      <c r="AG45" s="1">
        <f>'4 Utsläpp data'!Q45*1000/('6 Intensiteter data'!BM45*100)</f>
        <v>1.8906210741704148</v>
      </c>
      <c r="AH45" s="1">
        <f>'4 Utsläpp data'!R45*1000/('6 Intensiteter data'!BN45*100)</f>
        <v>1.6449865789553189</v>
      </c>
      <c r="AI45" s="244">
        <f>'4 Utsläpp data'!S45*1000/('6 Intensiteter data'!BO45*100)</f>
        <v>1.5193026578072029</v>
      </c>
      <c r="AJ45" s="222">
        <v>352011</v>
      </c>
      <c r="AK45" s="222">
        <v>344208</v>
      </c>
      <c r="AL45" s="222">
        <v>332333</v>
      </c>
      <c r="AM45" s="222">
        <v>337853</v>
      </c>
      <c r="AN45" s="222">
        <v>351021</v>
      </c>
      <c r="AO45" s="222">
        <v>358086</v>
      </c>
      <c r="AP45" s="222">
        <v>371165</v>
      </c>
      <c r="AQ45" s="222">
        <v>366366</v>
      </c>
      <c r="AR45" s="222">
        <v>370996</v>
      </c>
      <c r="AS45" s="222">
        <v>382776</v>
      </c>
      <c r="AT45" s="222">
        <v>394154</v>
      </c>
      <c r="AU45" s="222">
        <v>404822</v>
      </c>
      <c r="AV45" s="222">
        <v>399217</v>
      </c>
      <c r="AW45" s="221">
        <v>406634</v>
      </c>
      <c r="AX45" s="221">
        <v>414209</v>
      </c>
      <c r="AY45" s="221">
        <v>439514</v>
      </c>
      <c r="AZ45" s="236">
        <v>692</v>
      </c>
      <c r="BA45" s="232">
        <v>698</v>
      </c>
      <c r="BB45" s="232">
        <v>689</v>
      </c>
      <c r="BC45" s="232">
        <v>717</v>
      </c>
      <c r="BD45" s="232">
        <v>718</v>
      </c>
      <c r="BE45" s="232">
        <v>743</v>
      </c>
      <c r="BF45" s="232">
        <v>764</v>
      </c>
      <c r="BG45" s="232">
        <v>780</v>
      </c>
      <c r="BH45" s="232">
        <v>800</v>
      </c>
      <c r="BI45" s="232">
        <v>852</v>
      </c>
      <c r="BJ45" s="232">
        <v>860</v>
      </c>
      <c r="BK45" s="232">
        <v>869</v>
      </c>
      <c r="BL45" s="232">
        <v>877</v>
      </c>
      <c r="BM45" s="256">
        <v>881</v>
      </c>
      <c r="BN45" s="256">
        <v>895</v>
      </c>
      <c r="BO45" s="237">
        <v>888</v>
      </c>
    </row>
    <row r="46" spans="1:67" ht="14.4" x14ac:dyDescent="0.3">
      <c r="A46" s="65">
        <v>41</v>
      </c>
      <c r="B46" s="48" t="s">
        <v>94</v>
      </c>
      <c r="C46" s="28" t="s">
        <v>140</v>
      </c>
      <c r="D46" s="1">
        <f>'4 Utsläpp data'!D46*1000/'6 Intensiteter data'!AJ46</f>
        <v>3.7825714057048625</v>
      </c>
      <c r="E46" s="1">
        <f>'4 Utsläpp data'!E46*1000/'6 Intensiteter data'!AK46</f>
        <v>3.6436524572838676</v>
      </c>
      <c r="F46" s="1">
        <f>'4 Utsläpp data'!F46*1000/'6 Intensiteter data'!AL46</f>
        <v>3.3992851711320742</v>
      </c>
      <c r="G46" s="1">
        <f>'4 Utsläpp data'!G46*1000/'6 Intensiteter data'!AM46</f>
        <v>3.2030689781906503</v>
      </c>
      <c r="H46" s="1">
        <f>'4 Utsläpp data'!H46*1000/'6 Intensiteter data'!AN46</f>
        <v>2.7838870205903739</v>
      </c>
      <c r="I46" s="1">
        <f>'4 Utsläpp data'!I46*1000/'6 Intensiteter data'!AO46</f>
        <v>2.6712072994810181</v>
      </c>
      <c r="J46" s="1">
        <f>'4 Utsläpp data'!J46*1000/'6 Intensiteter data'!AP46</f>
        <v>2.4803356244806758</v>
      </c>
      <c r="K46" s="1">
        <f>'4 Utsläpp data'!K46*1000/'6 Intensiteter data'!AQ46</f>
        <v>2.1135877266527103</v>
      </c>
      <c r="L46" s="1">
        <f>'4 Utsläpp data'!L46*1000/'6 Intensiteter data'!AR46</f>
        <v>1.892797730221309</v>
      </c>
      <c r="M46" s="1">
        <f>'4 Utsläpp data'!M46*1000/'6 Intensiteter data'!AS46</f>
        <v>1.701519198993104</v>
      </c>
      <c r="N46" s="1">
        <f>'4 Utsläpp data'!N46*1000/'6 Intensiteter data'!AT46</f>
        <v>1.5959547786525026</v>
      </c>
      <c r="O46" s="1">
        <f>'4 Utsläpp data'!O46*1000/'6 Intensiteter data'!AU46</f>
        <v>1.558451691251062</v>
      </c>
      <c r="P46" s="1">
        <f>'4 Utsläpp data'!P46*1000/'6 Intensiteter data'!AV46</f>
        <v>1.3758116143624286</v>
      </c>
      <c r="Q46" s="1">
        <f>'4 Utsläpp data'!Q46*1000/'6 Intensiteter data'!AW46</f>
        <v>0.96493494870177499</v>
      </c>
      <c r="R46" s="1">
        <f>'4 Utsläpp data'!R46*1000/'6 Intensiteter data'!AX46</f>
        <v>0.76457771995344714</v>
      </c>
      <c r="S46" s="244">
        <f>'4 Utsläpp data'!S46*1000/'6 Intensiteter data'!AY46</f>
        <v>0.65057183909439698</v>
      </c>
      <c r="T46" s="1">
        <f>'4 Utsläpp data'!D46*1000/('6 Intensiteter data'!AZ46*100)</f>
        <v>3.3424915926970495</v>
      </c>
      <c r="U46" s="1">
        <f>'4 Utsläpp data'!E46*1000/('6 Intensiteter data'!BA46*100)</f>
        <v>3.1843302187894866</v>
      </c>
      <c r="V46" s="1">
        <f>'4 Utsläpp data'!F46*1000/('6 Intensiteter data'!BB46*100)</f>
        <v>2.9798148033094272</v>
      </c>
      <c r="W46" s="1">
        <f>'4 Utsläpp data'!G46*1000/('6 Intensiteter data'!BC46*100)</f>
        <v>2.8808517012593442</v>
      </c>
      <c r="X46" s="1">
        <f>'4 Utsläpp data'!H46*1000/('6 Intensiteter data'!BD46*100)</f>
        <v>2.4863952752709526</v>
      </c>
      <c r="Y46" s="1">
        <f>'4 Utsläpp data'!I46*1000/('6 Intensiteter data'!BE46*100)</f>
        <v>2.41913245132287</v>
      </c>
      <c r="Z46" s="1">
        <f>'4 Utsläpp data'!J46*1000/('6 Intensiteter data'!BF46*100)</f>
        <v>2.2943670813118509</v>
      </c>
      <c r="AA46" s="1">
        <f>'4 Utsläpp data'!K46*1000/('6 Intensiteter data'!BG46*100)</f>
        <v>2.0096507244674946</v>
      </c>
      <c r="AB46" s="1">
        <f>'4 Utsläpp data'!L46*1000/('6 Intensiteter data'!BH46*100)</f>
        <v>1.8451272688675873</v>
      </c>
      <c r="AC46" s="1">
        <f>'4 Utsläpp data'!M46*1000/('6 Intensiteter data'!BI46*100)</f>
        <v>1.6493337163703907</v>
      </c>
      <c r="AD46" s="1">
        <f>'4 Utsläpp data'!N46*1000/('6 Intensiteter data'!BJ46*100)</f>
        <v>1.5154857254082219</v>
      </c>
      <c r="AE46" s="1">
        <f>'4 Utsläpp data'!O46*1000/('6 Intensiteter data'!BK46*100)</f>
        <v>1.5059724716634579</v>
      </c>
      <c r="AF46" s="1">
        <f>'4 Utsläpp data'!P46*1000/('6 Intensiteter data'!BL46*100)</f>
        <v>1.3612157674934315</v>
      </c>
      <c r="AG46" s="1">
        <f>'4 Utsläpp data'!Q46*1000/('6 Intensiteter data'!BM46*100)</f>
        <v>1.0205822884168525</v>
      </c>
      <c r="AH46" s="1">
        <f>'4 Utsläpp data'!R46*1000/('6 Intensiteter data'!BN46*100)</f>
        <v>0.84561609594043519</v>
      </c>
      <c r="AI46" s="244">
        <f>'4 Utsläpp data'!S46*1000/('6 Intensiteter data'!BO46*100)</f>
        <v>0.77941541060950592</v>
      </c>
      <c r="AJ46" s="222">
        <v>82180</v>
      </c>
      <c r="AK46" s="222">
        <v>80315</v>
      </c>
      <c r="AL46" s="222">
        <v>83803</v>
      </c>
      <c r="AM46" s="222">
        <v>90480</v>
      </c>
      <c r="AN46" s="222">
        <v>94494</v>
      </c>
      <c r="AO46" s="222">
        <v>96631</v>
      </c>
      <c r="AP46" s="222">
        <v>101290</v>
      </c>
      <c r="AQ46" s="222">
        <v>106112</v>
      </c>
      <c r="AR46" s="222">
        <v>110544</v>
      </c>
      <c r="AS46" s="222">
        <v>118646</v>
      </c>
      <c r="AT46" s="222">
        <v>119647</v>
      </c>
      <c r="AU46" s="222">
        <v>123883</v>
      </c>
      <c r="AV46" s="222">
        <v>126741</v>
      </c>
      <c r="AW46" s="221">
        <v>135699</v>
      </c>
      <c r="AX46" s="221">
        <v>147871</v>
      </c>
      <c r="AY46" s="221">
        <v>164372</v>
      </c>
      <c r="AZ46" s="236">
        <v>930</v>
      </c>
      <c r="BA46" s="232">
        <v>919</v>
      </c>
      <c r="BB46" s="232">
        <v>956</v>
      </c>
      <c r="BC46" s="232">
        <v>1006</v>
      </c>
      <c r="BD46" s="232">
        <v>1058</v>
      </c>
      <c r="BE46" s="232">
        <v>1067</v>
      </c>
      <c r="BF46" s="232">
        <v>1095</v>
      </c>
      <c r="BG46" s="232">
        <v>1116</v>
      </c>
      <c r="BH46" s="232">
        <v>1134</v>
      </c>
      <c r="BI46" s="232">
        <v>1224</v>
      </c>
      <c r="BJ46" s="232">
        <v>1260</v>
      </c>
      <c r="BK46" s="232">
        <v>1282</v>
      </c>
      <c r="BL46" s="232">
        <v>1281</v>
      </c>
      <c r="BM46" s="256">
        <v>1283</v>
      </c>
      <c r="BN46" s="256">
        <v>1337</v>
      </c>
      <c r="BO46" s="237">
        <v>1372</v>
      </c>
    </row>
    <row r="47" spans="1:67" ht="14.4" x14ac:dyDescent="0.3">
      <c r="A47" s="65">
        <v>42</v>
      </c>
      <c r="B47" s="48" t="s">
        <v>94</v>
      </c>
      <c r="C47" s="28" t="s">
        <v>141</v>
      </c>
      <c r="D47" s="1">
        <f>'4 Utsläpp data'!D47*1000/'6 Intensiteter data'!AJ47</f>
        <v>2.126344289104356</v>
      </c>
      <c r="E47" s="1">
        <f>'4 Utsläpp data'!E47*1000/'6 Intensiteter data'!AK47</f>
        <v>2.5412096508353792</v>
      </c>
      <c r="F47" s="1">
        <f>'4 Utsläpp data'!F47*1000/'6 Intensiteter data'!AL47</f>
        <v>2.0673561226372765</v>
      </c>
      <c r="G47" s="1">
        <f>'4 Utsläpp data'!G47*1000/'6 Intensiteter data'!AM47</f>
        <v>2.0306347748222442</v>
      </c>
      <c r="H47" s="1">
        <f>'4 Utsläpp data'!H47*1000/'6 Intensiteter data'!AN47</f>
        <v>1.8767875502113536</v>
      </c>
      <c r="I47" s="1">
        <f>'4 Utsläpp data'!I47*1000/'6 Intensiteter data'!AO47</f>
        <v>1.6189899876640017</v>
      </c>
      <c r="J47" s="1">
        <f>'4 Utsläpp data'!J47*1000/'6 Intensiteter data'!AP47</f>
        <v>1.4939936405218992</v>
      </c>
      <c r="K47" s="1">
        <f>'4 Utsläpp data'!K47*1000/'6 Intensiteter data'!AQ47</f>
        <v>1.4459112979946369</v>
      </c>
      <c r="L47" s="1">
        <f>'4 Utsläpp data'!L47*1000/'6 Intensiteter data'!AR47</f>
        <v>1.2891146121934249</v>
      </c>
      <c r="M47" s="1">
        <f>'4 Utsläpp data'!M47*1000/'6 Intensiteter data'!AS47</f>
        <v>1.2366849660940382</v>
      </c>
      <c r="N47" s="1">
        <f>'4 Utsläpp data'!N47*1000/'6 Intensiteter data'!AT47</f>
        <v>1.1855544368371262</v>
      </c>
      <c r="O47" s="1">
        <f>'4 Utsläpp data'!O47*1000/'6 Intensiteter data'!AU47</f>
        <v>1.1188249303271036</v>
      </c>
      <c r="P47" s="1">
        <f>'4 Utsläpp data'!P47*1000/'6 Intensiteter data'!AV47</f>
        <v>1.0616053811816204</v>
      </c>
      <c r="Q47" s="1">
        <f>'4 Utsläpp data'!Q47*1000/'6 Intensiteter data'!AW47</f>
        <v>1.0491805517728672</v>
      </c>
      <c r="R47" s="1">
        <f>'4 Utsläpp data'!R47*1000/'6 Intensiteter data'!AX47</f>
        <v>0.79129936838617787</v>
      </c>
      <c r="S47" s="244">
        <f>'4 Utsläpp data'!S47*1000/'6 Intensiteter data'!AY47</f>
        <v>0.7547662464221061</v>
      </c>
      <c r="T47" s="1">
        <f>'4 Utsläpp data'!D47*1000/('6 Intensiteter data'!AZ47*100)</f>
        <v>1.750422666672133</v>
      </c>
      <c r="U47" s="1">
        <f>'4 Utsläpp data'!E47*1000/('6 Intensiteter data'!BA47*100)</f>
        <v>1.703050502362879</v>
      </c>
      <c r="V47" s="1">
        <f>'4 Utsläpp data'!F47*1000/('6 Intensiteter data'!BB47*100)</f>
        <v>1.6791944832592756</v>
      </c>
      <c r="W47" s="1">
        <f>'4 Utsläpp data'!G47*1000/('6 Intensiteter data'!BC47*100)</f>
        <v>1.6340165154735082</v>
      </c>
      <c r="X47" s="1">
        <f>'4 Utsläpp data'!H47*1000/('6 Intensiteter data'!BD47*100)</f>
        <v>1.4960408710991988</v>
      </c>
      <c r="Y47" s="1">
        <f>'4 Utsläpp data'!I47*1000/('6 Intensiteter data'!BE47*100)</f>
        <v>1.4260984444404698</v>
      </c>
      <c r="Z47" s="1">
        <f>'4 Utsläpp data'!J47*1000/('6 Intensiteter data'!BF47*100)</f>
        <v>1.3380035485435791</v>
      </c>
      <c r="AA47" s="1">
        <f>'4 Utsläpp data'!K47*1000/('6 Intensiteter data'!BG47*100)</f>
        <v>1.3036535884801832</v>
      </c>
      <c r="AB47" s="1">
        <f>'4 Utsläpp data'!L47*1000/('6 Intensiteter data'!BH47*100)</f>
        <v>1.2143695101585752</v>
      </c>
      <c r="AC47" s="1">
        <f>'4 Utsläpp data'!M47*1000/('6 Intensiteter data'!BI47*100)</f>
        <v>1.1216857982165436</v>
      </c>
      <c r="AD47" s="1">
        <f>'4 Utsläpp data'!N47*1000/('6 Intensiteter data'!BJ47*100)</f>
        <v>1.0732067415482529</v>
      </c>
      <c r="AE47" s="1">
        <f>'4 Utsläpp data'!O47*1000/('6 Intensiteter data'!BK47*100)</f>
        <v>1.0206730747661896</v>
      </c>
      <c r="AF47" s="1">
        <f>'4 Utsläpp data'!P47*1000/('6 Intensiteter data'!BL47*100)</f>
        <v>0.96193106310316057</v>
      </c>
      <c r="AG47" s="1">
        <f>'4 Utsläpp data'!Q47*1000/('6 Intensiteter data'!BM47*100)</f>
        <v>0.90194983222967173</v>
      </c>
      <c r="AH47" s="1">
        <f>'4 Utsläpp data'!R47*1000/('6 Intensiteter data'!BN47*100)</f>
        <v>0.74774629712256979</v>
      </c>
      <c r="AI47" s="244">
        <f>'4 Utsläpp data'!S47*1000/('6 Intensiteter data'!BO47*100)</f>
        <v>0.70846719817882742</v>
      </c>
      <c r="AJ47" s="222">
        <v>74171</v>
      </c>
      <c r="AK47" s="222">
        <v>61924</v>
      </c>
      <c r="AL47" s="222">
        <v>75701</v>
      </c>
      <c r="AM47" s="222">
        <v>77330</v>
      </c>
      <c r="AN47" s="222">
        <v>79394</v>
      </c>
      <c r="AO47" s="222">
        <v>90464</v>
      </c>
      <c r="AP47" s="222">
        <v>93589</v>
      </c>
      <c r="AQ47" s="222">
        <v>96653</v>
      </c>
      <c r="AR47" s="222">
        <v>103151</v>
      </c>
      <c r="AS47" s="222">
        <v>107390</v>
      </c>
      <c r="AT47" s="222">
        <v>111163</v>
      </c>
      <c r="AU47" s="222">
        <v>117227</v>
      </c>
      <c r="AV47" s="222">
        <v>117160</v>
      </c>
      <c r="AW47" s="221">
        <v>112273</v>
      </c>
      <c r="AX47" s="221">
        <v>130121</v>
      </c>
      <c r="AY47" s="221">
        <v>133571</v>
      </c>
      <c r="AZ47" s="236">
        <v>901</v>
      </c>
      <c r="BA47" s="232">
        <v>924</v>
      </c>
      <c r="BB47" s="232">
        <v>932</v>
      </c>
      <c r="BC47" s="232">
        <v>961</v>
      </c>
      <c r="BD47" s="232">
        <v>996</v>
      </c>
      <c r="BE47" s="232">
        <v>1027</v>
      </c>
      <c r="BF47" s="232">
        <v>1045</v>
      </c>
      <c r="BG47" s="232">
        <v>1072</v>
      </c>
      <c r="BH47" s="232">
        <v>1095</v>
      </c>
      <c r="BI47" s="232">
        <v>1184</v>
      </c>
      <c r="BJ47" s="232">
        <v>1228</v>
      </c>
      <c r="BK47" s="232">
        <v>1285</v>
      </c>
      <c r="BL47" s="232">
        <v>1293</v>
      </c>
      <c r="BM47" s="256">
        <v>1306</v>
      </c>
      <c r="BN47" s="256">
        <v>1377</v>
      </c>
      <c r="BO47" s="237">
        <v>1423</v>
      </c>
    </row>
    <row r="48" spans="1:67" ht="14.4" x14ac:dyDescent="0.3">
      <c r="A48" s="65">
        <v>43</v>
      </c>
      <c r="B48" s="48" t="s">
        <v>94</v>
      </c>
      <c r="C48" s="28" t="s">
        <v>142</v>
      </c>
      <c r="D48" s="1">
        <f>'4 Utsläpp data'!D48*1000/'6 Intensiteter data'!AJ48</f>
        <v>2.6806470299749798</v>
      </c>
      <c r="E48" s="1">
        <f>'4 Utsläpp data'!E48*1000/'6 Intensiteter data'!AK48</f>
        <v>2.6653366153349207</v>
      </c>
      <c r="F48" s="1">
        <f>'4 Utsläpp data'!F48*1000/'6 Intensiteter data'!AL48</f>
        <v>2.4553224530653814</v>
      </c>
      <c r="G48" s="1">
        <f>'4 Utsläpp data'!G48*1000/'6 Intensiteter data'!AM48</f>
        <v>2.4570168912155084</v>
      </c>
      <c r="H48" s="1">
        <f>'4 Utsläpp data'!H48*1000/'6 Intensiteter data'!AN48</f>
        <v>2.3743941555431385</v>
      </c>
      <c r="I48" s="1">
        <f>'4 Utsläpp data'!I48*1000/'6 Intensiteter data'!AO48</f>
        <v>2.3043467863593738</v>
      </c>
      <c r="J48" s="1">
        <f>'4 Utsläpp data'!J48*1000/'6 Intensiteter data'!AP48</f>
        <v>2.1338371078778327</v>
      </c>
      <c r="K48" s="1">
        <f>'4 Utsläpp data'!K48*1000/'6 Intensiteter data'!AQ48</f>
        <v>2.0272524326499211</v>
      </c>
      <c r="L48" s="1">
        <f>'4 Utsläpp data'!L48*1000/'6 Intensiteter data'!AR48</f>
        <v>1.8094990943377871</v>
      </c>
      <c r="M48" s="1">
        <f>'4 Utsläpp data'!M48*1000/'6 Intensiteter data'!AS48</f>
        <v>1.6144791547696808</v>
      </c>
      <c r="N48" s="1">
        <f>'4 Utsläpp data'!N48*1000/'6 Intensiteter data'!AT48</f>
        <v>1.5075912813761079</v>
      </c>
      <c r="O48" s="1">
        <f>'4 Utsläpp data'!O48*1000/'6 Intensiteter data'!AU48</f>
        <v>1.4117162324004651</v>
      </c>
      <c r="P48" s="1">
        <f>'4 Utsläpp data'!P48*1000/'6 Intensiteter data'!AV48</f>
        <v>1.2630615660523874</v>
      </c>
      <c r="Q48" s="1">
        <f>'4 Utsläpp data'!Q48*1000/'6 Intensiteter data'!AW48</f>
        <v>1.114538737509176</v>
      </c>
      <c r="R48" s="1">
        <f>'4 Utsläpp data'!R48*1000/'6 Intensiteter data'!AX48</f>
        <v>0.890558599066955</v>
      </c>
      <c r="S48" s="244">
        <f>'4 Utsläpp data'!S48*1000/'6 Intensiteter data'!AY48</f>
        <v>0.87399027495091897</v>
      </c>
      <c r="T48" s="1">
        <f>'4 Utsläpp data'!D48*1000/('6 Intensiteter data'!AZ48*100)</f>
        <v>1.3948791907810174</v>
      </c>
      <c r="U48" s="1">
        <f>'4 Utsläpp data'!E48*1000/('6 Intensiteter data'!BA48*100)</f>
        <v>1.4466548815188267</v>
      </c>
      <c r="V48" s="1">
        <f>'4 Utsläpp data'!F48*1000/('6 Intensiteter data'!BB48*100)</f>
        <v>1.3662854380403915</v>
      </c>
      <c r="W48" s="1">
        <f>'4 Utsläpp data'!G48*1000/('6 Intensiteter data'!BC48*100)</f>
        <v>1.4159537947449119</v>
      </c>
      <c r="X48" s="1">
        <f>'4 Utsläpp data'!H48*1000/('6 Intensiteter data'!BD48*100)</f>
        <v>1.301370872687639</v>
      </c>
      <c r="Y48" s="1">
        <f>'4 Utsläpp data'!I48*1000/('6 Intensiteter data'!BE48*100)</f>
        <v>1.2390211800806841</v>
      </c>
      <c r="Z48" s="1">
        <f>'4 Utsläpp data'!J48*1000/('6 Intensiteter data'!BF48*100)</f>
        <v>1.1930210148001079</v>
      </c>
      <c r="AA48" s="1">
        <f>'4 Utsläpp data'!K48*1000/('6 Intensiteter data'!BG48*100)</f>
        <v>1.163580519343127</v>
      </c>
      <c r="AB48" s="1">
        <f>'4 Utsläpp data'!L48*1000/('6 Intensiteter data'!BH48*100)</f>
        <v>1.1018397417342654</v>
      </c>
      <c r="AC48" s="1">
        <f>'4 Utsläpp data'!M48*1000/('6 Intensiteter data'!BI48*100)</f>
        <v>1.0478726883196499</v>
      </c>
      <c r="AD48" s="1">
        <f>'4 Utsläpp data'!N48*1000/('6 Intensiteter data'!BJ48*100)</f>
        <v>1.0008518810757094</v>
      </c>
      <c r="AE48" s="1">
        <f>'4 Utsläpp data'!O48*1000/('6 Intensiteter data'!BK48*100)</f>
        <v>0.97918500413455944</v>
      </c>
      <c r="AF48" s="1">
        <f>'4 Utsläpp data'!P48*1000/('6 Intensiteter data'!BL48*100)</f>
        <v>0.92435803945255857</v>
      </c>
      <c r="AG48" s="1">
        <f>'4 Utsläpp data'!Q48*1000/('6 Intensiteter data'!BM48*100)</f>
        <v>0.88717283505730404</v>
      </c>
      <c r="AH48" s="1">
        <f>'4 Utsläpp data'!R48*1000/('6 Intensiteter data'!BN48*100)</f>
        <v>0.73256642109404568</v>
      </c>
      <c r="AI48" s="244">
        <f>'4 Utsläpp data'!S48*1000/('6 Intensiteter data'!BO48*100)</f>
        <v>0.69458553622746533</v>
      </c>
      <c r="AJ48" s="222">
        <v>34031</v>
      </c>
      <c r="AK48" s="222">
        <v>34140</v>
      </c>
      <c r="AL48" s="222">
        <v>35669</v>
      </c>
      <c r="AM48" s="222">
        <v>36191</v>
      </c>
      <c r="AN48" s="222">
        <v>34639</v>
      </c>
      <c r="AO48" s="222">
        <v>34197</v>
      </c>
      <c r="AP48" s="222">
        <v>35894</v>
      </c>
      <c r="AQ48" s="222">
        <v>37308</v>
      </c>
      <c r="AR48" s="222">
        <v>39458</v>
      </c>
      <c r="AS48" s="222">
        <v>42902</v>
      </c>
      <c r="AT48" s="222">
        <v>44546</v>
      </c>
      <c r="AU48" s="222">
        <v>46264</v>
      </c>
      <c r="AV48" s="222">
        <v>47350</v>
      </c>
      <c r="AW48" s="221">
        <v>51740</v>
      </c>
      <c r="AX48" s="221">
        <v>55854</v>
      </c>
      <c r="AY48" s="221">
        <v>54280</v>
      </c>
      <c r="AZ48" s="236">
        <v>654</v>
      </c>
      <c r="BA48" s="232">
        <v>629</v>
      </c>
      <c r="BB48" s="232">
        <v>641</v>
      </c>
      <c r="BC48" s="232">
        <v>628</v>
      </c>
      <c r="BD48" s="232">
        <v>632</v>
      </c>
      <c r="BE48" s="232">
        <v>636</v>
      </c>
      <c r="BF48" s="232">
        <v>642</v>
      </c>
      <c r="BG48" s="232">
        <v>650</v>
      </c>
      <c r="BH48" s="232">
        <v>648</v>
      </c>
      <c r="BI48" s="232">
        <v>661</v>
      </c>
      <c r="BJ48" s="232">
        <v>671</v>
      </c>
      <c r="BK48" s="232">
        <v>667</v>
      </c>
      <c r="BL48" s="232">
        <v>647</v>
      </c>
      <c r="BM48" s="256">
        <v>650</v>
      </c>
      <c r="BN48" s="256">
        <v>679</v>
      </c>
      <c r="BO48" s="237">
        <v>683</v>
      </c>
    </row>
    <row r="49" spans="1:67" ht="14.4" x14ac:dyDescent="0.3">
      <c r="A49" s="65">
        <v>44</v>
      </c>
      <c r="B49" s="48" t="s">
        <v>94</v>
      </c>
      <c r="C49" s="28" t="s">
        <v>143</v>
      </c>
      <c r="D49" s="1">
        <f>'4 Utsläpp data'!D49*1000/'6 Intensiteter data'!AJ49</f>
        <v>11.181811501056137</v>
      </c>
      <c r="E49" s="1">
        <f>'4 Utsläpp data'!E49*1000/'6 Intensiteter data'!AK49</f>
        <v>12.221977860173913</v>
      </c>
      <c r="F49" s="1">
        <f>'4 Utsläpp data'!F49*1000/'6 Intensiteter data'!AL49</f>
        <v>12.368099115573097</v>
      </c>
      <c r="G49" s="1">
        <f>'4 Utsläpp data'!G49*1000/'6 Intensiteter data'!AM49</f>
        <v>12.138079952704533</v>
      </c>
      <c r="H49" s="1">
        <f>'4 Utsläpp data'!H49*1000/'6 Intensiteter data'!AN49</f>
        <v>12.04906352707366</v>
      </c>
      <c r="I49" s="1">
        <f>'4 Utsläpp data'!I49*1000/'6 Intensiteter data'!AO49</f>
        <v>13.823914283214474</v>
      </c>
      <c r="J49" s="1">
        <f>'4 Utsläpp data'!J49*1000/'6 Intensiteter data'!AP49</f>
        <v>10.829606591322547</v>
      </c>
      <c r="K49" s="1">
        <f>'4 Utsläpp data'!K49*1000/'6 Intensiteter data'!AQ49</f>
        <v>10.385684599455631</v>
      </c>
      <c r="L49" s="1">
        <f>'4 Utsläpp data'!L49*1000/'6 Intensiteter data'!AR49</f>
        <v>9.2687423469700327</v>
      </c>
      <c r="M49" s="1">
        <f>'4 Utsläpp data'!M49*1000/'6 Intensiteter data'!AS49</f>
        <v>8.4577256019180815</v>
      </c>
      <c r="N49" s="1">
        <f>'4 Utsläpp data'!N49*1000/'6 Intensiteter data'!AT49</f>
        <v>8.4788497195768713</v>
      </c>
      <c r="O49" s="1">
        <f>'4 Utsläpp data'!O49*1000/'6 Intensiteter data'!AU49</f>
        <v>9.4517863802806765</v>
      </c>
      <c r="P49" s="1">
        <f>'4 Utsläpp data'!P49*1000/'6 Intensiteter data'!AV49</f>
        <v>8.153433654689664</v>
      </c>
      <c r="Q49" s="1">
        <f>'4 Utsläpp data'!Q49*1000/'6 Intensiteter data'!AW49</f>
        <v>8.6765023188073833</v>
      </c>
      <c r="R49" s="1">
        <f>'4 Utsläpp data'!R49*1000/'6 Intensiteter data'!AX49</f>
        <v>7.2266202446690988</v>
      </c>
      <c r="S49" s="244">
        <f>'4 Utsläpp data'!S49*1000/'6 Intensiteter data'!AY49</f>
        <v>5.2245016368867132</v>
      </c>
      <c r="T49" s="1">
        <f>'4 Utsläpp data'!D49*1000/('6 Intensiteter data'!AZ49*100)</f>
        <v>17.77817119631332</v>
      </c>
      <c r="U49" s="1">
        <f>'4 Utsläpp data'!E49*1000/('6 Intensiteter data'!BA49*100)</f>
        <v>20.900644921580888</v>
      </c>
      <c r="V49" s="1">
        <f>'4 Utsläpp data'!F49*1000/('6 Intensiteter data'!BB49*100)</f>
        <v>22.327563335587975</v>
      </c>
      <c r="W49" s="1">
        <f>'4 Utsläpp data'!G49*1000/('6 Intensiteter data'!BC49*100)</f>
        <v>21.759466070053957</v>
      </c>
      <c r="X49" s="1">
        <f>'4 Utsläpp data'!H49*1000/('6 Intensiteter data'!BD49*100)</f>
        <v>21.383602494246261</v>
      </c>
      <c r="Y49" s="1">
        <f>'4 Utsläpp data'!I49*1000/('6 Intensiteter data'!BE49*100)</f>
        <v>23.728805061911153</v>
      </c>
      <c r="Z49" s="1">
        <f>'4 Utsläpp data'!J49*1000/('6 Intensiteter data'!BF49*100)</f>
        <v>19.609576984336588</v>
      </c>
      <c r="AA49" s="1">
        <f>'4 Utsläpp data'!K49*1000/('6 Intensiteter data'!BG49*100)</f>
        <v>19.671467955898049</v>
      </c>
      <c r="AB49" s="1">
        <f>'4 Utsläpp data'!L49*1000/('6 Intensiteter data'!BH49*100)</f>
        <v>18.768511555424244</v>
      </c>
      <c r="AC49" s="1">
        <f>'4 Utsläpp data'!M49*1000/('6 Intensiteter data'!BI49*100)</f>
        <v>17.58902690465079</v>
      </c>
      <c r="AD49" s="1">
        <f>'4 Utsläpp data'!N49*1000/('6 Intensiteter data'!BJ49*100)</f>
        <v>17.536992661605371</v>
      </c>
      <c r="AE49" s="1">
        <f>'4 Utsläpp data'!O49*1000/('6 Intensiteter data'!BK49*100)</f>
        <v>17.742176787036666</v>
      </c>
      <c r="AF49" s="1">
        <f>'4 Utsläpp data'!P49*1000/('6 Intensiteter data'!BL49*100)</f>
        <v>16.766523971791361</v>
      </c>
      <c r="AG49" s="1">
        <f>'4 Utsläpp data'!Q49*1000/('6 Intensiteter data'!BM49*100)</f>
        <v>17.167407932384648</v>
      </c>
      <c r="AH49" s="1">
        <f>'4 Utsläpp data'!R49*1000/('6 Intensiteter data'!BN49*100)</f>
        <v>15.399927741389849</v>
      </c>
      <c r="AI49" s="244">
        <f>'4 Utsläpp data'!S49*1000/('6 Intensiteter data'!BO49*100)</f>
        <v>14.684672405727435</v>
      </c>
      <c r="AJ49" s="222">
        <v>19556</v>
      </c>
      <c r="AK49" s="222">
        <v>19666</v>
      </c>
      <c r="AL49" s="222">
        <v>21302</v>
      </c>
      <c r="AM49" s="222">
        <v>22229</v>
      </c>
      <c r="AN49" s="222">
        <v>21474</v>
      </c>
      <c r="AO49" s="222">
        <v>21113</v>
      </c>
      <c r="AP49" s="222">
        <v>22091</v>
      </c>
      <c r="AQ49" s="222">
        <v>24055</v>
      </c>
      <c r="AR49" s="222">
        <v>27134</v>
      </c>
      <c r="AS49" s="222">
        <v>28907</v>
      </c>
      <c r="AT49" s="222">
        <v>30818</v>
      </c>
      <c r="AU49" s="222">
        <v>28720</v>
      </c>
      <c r="AV49" s="222">
        <v>30640</v>
      </c>
      <c r="AW49" s="221">
        <v>29877</v>
      </c>
      <c r="AX49" s="221">
        <v>34096</v>
      </c>
      <c r="AY49" s="221">
        <v>46096</v>
      </c>
      <c r="AZ49" s="236">
        <v>123</v>
      </c>
      <c r="BA49" s="232">
        <v>115</v>
      </c>
      <c r="BB49" s="232">
        <v>118</v>
      </c>
      <c r="BC49" s="232">
        <v>124</v>
      </c>
      <c r="BD49" s="232">
        <v>121</v>
      </c>
      <c r="BE49" s="232">
        <v>123</v>
      </c>
      <c r="BF49" s="232">
        <v>122</v>
      </c>
      <c r="BG49" s="232">
        <v>127</v>
      </c>
      <c r="BH49" s="232">
        <v>134</v>
      </c>
      <c r="BI49" s="232">
        <v>139</v>
      </c>
      <c r="BJ49" s="232">
        <v>149</v>
      </c>
      <c r="BK49" s="232">
        <v>153</v>
      </c>
      <c r="BL49" s="232">
        <v>149</v>
      </c>
      <c r="BM49" s="256">
        <v>151</v>
      </c>
      <c r="BN49" s="256">
        <v>160</v>
      </c>
      <c r="BO49" s="237">
        <v>164</v>
      </c>
    </row>
    <row r="50" spans="1:67" ht="14.4" x14ac:dyDescent="0.3">
      <c r="A50" s="65">
        <v>45</v>
      </c>
      <c r="B50" s="48" t="s">
        <v>94</v>
      </c>
      <c r="C50" s="28" t="s">
        <v>144</v>
      </c>
      <c r="D50" s="1">
        <f>'4 Utsläpp data'!D50*1000/'6 Intensiteter data'!AJ50</f>
        <v>2.149748470787896</v>
      </c>
      <c r="E50" s="1">
        <f>'4 Utsläpp data'!E50*1000/'6 Intensiteter data'!AK50</f>
        <v>2.2784089194353143</v>
      </c>
      <c r="F50" s="1">
        <f>'4 Utsläpp data'!F50*1000/'6 Intensiteter data'!AL50</f>
        <v>2.4273602369838994</v>
      </c>
      <c r="G50" s="1">
        <f>'4 Utsläpp data'!G50*1000/'6 Intensiteter data'!AM50</f>
        <v>2.3699394377967953</v>
      </c>
      <c r="H50" s="1">
        <f>'4 Utsläpp data'!H50*1000/'6 Intensiteter data'!AN50</f>
        <v>2.24931683550634</v>
      </c>
      <c r="I50" s="1">
        <f>'4 Utsläpp data'!I50*1000/'6 Intensiteter data'!AO50</f>
        <v>2.2809189253409667</v>
      </c>
      <c r="J50" s="1">
        <f>'4 Utsläpp data'!J50*1000/'6 Intensiteter data'!AP50</f>
        <v>2.0909183615501914</v>
      </c>
      <c r="K50" s="1">
        <f>'4 Utsläpp data'!K50*1000/'6 Intensiteter data'!AQ50</f>
        <v>1.9434019691565008</v>
      </c>
      <c r="L50" s="1">
        <f>'4 Utsläpp data'!L50*1000/'6 Intensiteter data'!AR50</f>
        <v>1.7691377287026222</v>
      </c>
      <c r="M50" s="1">
        <f>'4 Utsläpp data'!M50*1000/'6 Intensiteter data'!AS50</f>
        <v>1.7574838680883695</v>
      </c>
      <c r="N50" s="1">
        <f>'4 Utsläpp data'!N50*1000/'6 Intensiteter data'!AT50</f>
        <v>1.7110487644525794</v>
      </c>
      <c r="O50" s="1">
        <f>'4 Utsläpp data'!O50*1000/'6 Intensiteter data'!AU50</f>
        <v>1.7222480092037811</v>
      </c>
      <c r="P50" s="1">
        <f>'4 Utsläpp data'!P50*1000/'6 Intensiteter data'!AV50</f>
        <v>1.9027068803371434</v>
      </c>
      <c r="Q50" s="1">
        <f>'4 Utsläpp data'!Q50*1000/'6 Intensiteter data'!AW50</f>
        <v>1.7540353868204617</v>
      </c>
      <c r="R50" s="1">
        <f>'4 Utsläpp data'!R50*1000/'6 Intensiteter data'!AX50</f>
        <v>1.4427808916432963</v>
      </c>
      <c r="S50" s="244">
        <f>'4 Utsläpp data'!S50*1000/'6 Intensiteter data'!AY50</f>
        <v>1.4478765438322969</v>
      </c>
      <c r="T50" s="1">
        <f>'4 Utsläpp data'!D50*1000/('6 Intensiteter data'!AZ50*100)</f>
        <v>1.1542322001930834</v>
      </c>
      <c r="U50" s="1">
        <f>'4 Utsläpp data'!E50*1000/('6 Intensiteter data'!BA50*100)</f>
        <v>1.1904385227208323</v>
      </c>
      <c r="V50" s="1">
        <f>'4 Utsläpp data'!F50*1000/('6 Intensiteter data'!BB50*100)</f>
        <v>1.2639247779428051</v>
      </c>
      <c r="W50" s="1">
        <f>'4 Utsläpp data'!G50*1000/('6 Intensiteter data'!BC50*100)</f>
        <v>1.2302060744345928</v>
      </c>
      <c r="X50" s="1">
        <f>'4 Utsläpp data'!H50*1000/('6 Intensiteter data'!BD50*100)</f>
        <v>1.1209685272140246</v>
      </c>
      <c r="Y50" s="1">
        <f>'4 Utsläpp data'!I50*1000/('6 Intensiteter data'!BE50*100)</f>
        <v>1.1183485139044229</v>
      </c>
      <c r="Z50" s="1">
        <f>'4 Utsläpp data'!J50*1000/('6 Intensiteter data'!BF50*100)</f>
        <v>1.0388581895903233</v>
      </c>
      <c r="AA50" s="1">
        <f>'4 Utsläpp data'!K50*1000/('6 Intensiteter data'!BG50*100)</f>
        <v>0.98992438670652061</v>
      </c>
      <c r="AB50" s="1">
        <f>'4 Utsläpp data'!L50*1000/('6 Intensiteter data'!BH50*100)</f>
        <v>0.88854507960010443</v>
      </c>
      <c r="AC50" s="1">
        <f>'4 Utsläpp data'!M50*1000/('6 Intensiteter data'!BI50*100)</f>
        <v>0.85868696407740996</v>
      </c>
      <c r="AD50" s="1">
        <f>'4 Utsläpp data'!N50*1000/('6 Intensiteter data'!BJ50*100)</f>
        <v>0.82878249949577298</v>
      </c>
      <c r="AE50" s="1">
        <f>'4 Utsläpp data'!O50*1000/('6 Intensiteter data'!BK50*100)</f>
        <v>0.83957206384441241</v>
      </c>
      <c r="AF50" s="1">
        <f>'4 Utsläpp data'!P50*1000/('6 Intensiteter data'!BL50*100)</f>
        <v>0.87432195806640167</v>
      </c>
      <c r="AG50" s="1">
        <f>'4 Utsläpp data'!Q50*1000/('6 Intensiteter data'!BM50*100)</f>
        <v>0.85334122031671977</v>
      </c>
      <c r="AH50" s="1">
        <f>'4 Utsläpp data'!R50*1000/('6 Intensiteter data'!BN50*100)</f>
        <v>0.71526217818063154</v>
      </c>
      <c r="AI50" s="244">
        <f>'4 Utsläpp data'!S50*1000/('6 Intensiteter data'!BO50*100)</f>
        <v>0.7108735470508043</v>
      </c>
      <c r="AJ50" s="222">
        <v>107383</v>
      </c>
      <c r="AK50" s="222">
        <v>98750</v>
      </c>
      <c r="AL50" s="222">
        <v>104244</v>
      </c>
      <c r="AM50" s="222">
        <v>112642</v>
      </c>
      <c r="AN50" s="222">
        <v>110885</v>
      </c>
      <c r="AO50" s="222">
        <v>110515</v>
      </c>
      <c r="AP50" s="222">
        <v>114572</v>
      </c>
      <c r="AQ50" s="222">
        <v>123473</v>
      </c>
      <c r="AR50" s="222">
        <v>127822</v>
      </c>
      <c r="AS50" s="222">
        <v>128450</v>
      </c>
      <c r="AT50" s="222">
        <v>130538</v>
      </c>
      <c r="AU50" s="222">
        <v>132060</v>
      </c>
      <c r="AV50" s="222">
        <v>116487</v>
      </c>
      <c r="AW50" s="221">
        <v>127804</v>
      </c>
      <c r="AX50" s="221">
        <v>140992</v>
      </c>
      <c r="AY50" s="221">
        <v>140763</v>
      </c>
      <c r="AZ50" s="236">
        <v>2000</v>
      </c>
      <c r="BA50" s="232">
        <v>1890</v>
      </c>
      <c r="BB50" s="232">
        <v>2002</v>
      </c>
      <c r="BC50" s="232">
        <v>2170</v>
      </c>
      <c r="BD50" s="232">
        <v>2225</v>
      </c>
      <c r="BE50" s="232">
        <v>2254</v>
      </c>
      <c r="BF50" s="232">
        <v>2306</v>
      </c>
      <c r="BG50" s="232">
        <v>2424</v>
      </c>
      <c r="BH50" s="232">
        <v>2545</v>
      </c>
      <c r="BI50" s="232">
        <v>2629</v>
      </c>
      <c r="BJ50" s="232">
        <v>2695</v>
      </c>
      <c r="BK50" s="232">
        <v>2709</v>
      </c>
      <c r="BL50" s="232">
        <v>2535</v>
      </c>
      <c r="BM50" s="256">
        <v>2627</v>
      </c>
      <c r="BN50" s="256">
        <v>2844</v>
      </c>
      <c r="BO50" s="237">
        <v>2867</v>
      </c>
    </row>
    <row r="51" spans="1:67" ht="14.4" x14ac:dyDescent="0.3">
      <c r="A51" s="65">
        <v>46</v>
      </c>
      <c r="B51" s="48" t="s">
        <v>94</v>
      </c>
      <c r="C51" s="28" t="s">
        <v>145</v>
      </c>
      <c r="D51" s="1">
        <f>'4 Utsläpp data'!D51*1000/'6 Intensiteter data'!AJ51</f>
        <v>2.0568718269476634</v>
      </c>
      <c r="E51" s="1">
        <f>'4 Utsläpp data'!E51*1000/'6 Intensiteter data'!AK51</f>
        <v>1.9509825180566422</v>
      </c>
      <c r="F51" s="1">
        <f>'4 Utsläpp data'!F51*1000/'6 Intensiteter data'!AL51</f>
        <v>1.9751272895895928</v>
      </c>
      <c r="G51" s="1">
        <f>'4 Utsläpp data'!G51*1000/'6 Intensiteter data'!AM51</f>
        <v>1.7651367235963182</v>
      </c>
      <c r="H51" s="1">
        <f>'4 Utsläpp data'!H51*1000/'6 Intensiteter data'!AN51</f>
        <v>1.7145132556774687</v>
      </c>
      <c r="I51" s="1">
        <f>'4 Utsläpp data'!I51*1000/'6 Intensiteter data'!AO51</f>
        <v>1.6354673460857114</v>
      </c>
      <c r="J51" s="1">
        <f>'4 Utsläpp data'!J51*1000/'6 Intensiteter data'!AP51</f>
        <v>1.615280832257973</v>
      </c>
      <c r="K51" s="1">
        <f>'4 Utsläpp data'!K51*1000/'6 Intensiteter data'!AQ51</f>
        <v>1.5009898431326847</v>
      </c>
      <c r="L51" s="1">
        <f>'4 Utsläpp data'!L51*1000/'6 Intensiteter data'!AR51</f>
        <v>1.3891989202163535</v>
      </c>
      <c r="M51" s="1">
        <f>'4 Utsläpp data'!M51*1000/'6 Intensiteter data'!AS51</f>
        <v>1.3414690608337625</v>
      </c>
      <c r="N51" s="1">
        <f>'4 Utsläpp data'!N51*1000/'6 Intensiteter data'!AT51</f>
        <v>1.3205652486878316</v>
      </c>
      <c r="O51" s="1">
        <f>'4 Utsläpp data'!O51*1000/'6 Intensiteter data'!AU51</f>
        <v>1.2882039509601733</v>
      </c>
      <c r="P51" s="1">
        <f>'4 Utsläpp data'!P51*1000/'6 Intensiteter data'!AV51</f>
        <v>1.1964801632243245</v>
      </c>
      <c r="Q51" s="1">
        <f>'4 Utsläpp data'!Q51*1000/'6 Intensiteter data'!AW51</f>
        <v>1.1204696178727023</v>
      </c>
      <c r="R51" s="1">
        <f>'4 Utsläpp data'!R51*1000/'6 Intensiteter data'!AX51</f>
        <v>0.95653912412503017</v>
      </c>
      <c r="S51" s="244">
        <f>'4 Utsläpp data'!S51*1000/'6 Intensiteter data'!AY51</f>
        <v>0.96329003614363007</v>
      </c>
      <c r="T51" s="1">
        <f>'4 Utsläpp data'!D51*1000/('6 Intensiteter data'!AZ51*100)</f>
        <v>1.239752429589718</v>
      </c>
      <c r="U51" s="1">
        <f>'4 Utsläpp data'!E51*1000/('6 Intensiteter data'!BA51*100)</f>
        <v>1.1650333146660572</v>
      </c>
      <c r="V51" s="1">
        <f>'4 Utsläpp data'!F51*1000/('6 Intensiteter data'!BB51*100)</f>
        <v>1.1456044026878089</v>
      </c>
      <c r="W51" s="1">
        <f>'4 Utsläpp data'!G51*1000/('6 Intensiteter data'!BC51*100)</f>
        <v>1.0228753889881481</v>
      </c>
      <c r="X51" s="1">
        <f>'4 Utsläpp data'!H51*1000/('6 Intensiteter data'!BD51*100)</f>
        <v>0.92172417478401925</v>
      </c>
      <c r="Y51" s="1">
        <f>'4 Utsläpp data'!I51*1000/('6 Intensiteter data'!BE51*100)</f>
        <v>0.90173525644035324</v>
      </c>
      <c r="Z51" s="1">
        <f>'4 Utsläpp data'!J51*1000/('6 Intensiteter data'!BF51*100)</f>
        <v>0.85763128701450886</v>
      </c>
      <c r="AA51" s="1">
        <f>'4 Utsläpp data'!K51*1000/('6 Intensiteter data'!BG51*100)</f>
        <v>0.80131335395621162</v>
      </c>
      <c r="AB51" s="1">
        <f>'4 Utsläpp data'!L51*1000/('6 Intensiteter data'!BH51*100)</f>
        <v>0.68495788829970106</v>
      </c>
      <c r="AC51" s="1">
        <f>'4 Utsläpp data'!M51*1000/('6 Intensiteter data'!BI51*100)</f>
        <v>0.67649889293452292</v>
      </c>
      <c r="AD51" s="1">
        <f>'4 Utsläpp data'!N51*1000/('6 Intensiteter data'!BJ51*100)</f>
        <v>0.65515279263425164</v>
      </c>
      <c r="AE51" s="1">
        <f>'4 Utsläpp data'!O51*1000/('6 Intensiteter data'!BK51*100)</f>
        <v>0.65572723064728822</v>
      </c>
      <c r="AF51" s="1">
        <f>'4 Utsläpp data'!P51*1000/('6 Intensiteter data'!BL51*100)</f>
        <v>0.5925868096435295</v>
      </c>
      <c r="AG51" s="1">
        <f>'4 Utsläpp data'!Q51*1000/('6 Intensiteter data'!BM51*100)</f>
        <v>0.56861498795335741</v>
      </c>
      <c r="AH51" s="1">
        <f>'4 Utsläpp data'!R51*1000/('6 Intensiteter data'!BN51*100)</f>
        <v>0.49407537164668097</v>
      </c>
      <c r="AI51" s="244">
        <f>'4 Utsläpp data'!S51*1000/('6 Intensiteter data'!BO51*100)</f>
        <v>0.4731711825668104</v>
      </c>
      <c r="AJ51" s="222">
        <v>34356</v>
      </c>
      <c r="AK51" s="222">
        <v>36904</v>
      </c>
      <c r="AL51" s="222">
        <v>37469</v>
      </c>
      <c r="AM51" s="222">
        <v>40738</v>
      </c>
      <c r="AN51" s="222">
        <v>39890</v>
      </c>
      <c r="AO51" s="222">
        <v>41683</v>
      </c>
      <c r="AP51" s="222">
        <v>41414</v>
      </c>
      <c r="AQ51" s="222">
        <v>43189</v>
      </c>
      <c r="AR51" s="222">
        <v>43833</v>
      </c>
      <c r="AS51" s="222">
        <v>44479</v>
      </c>
      <c r="AT51" s="222">
        <v>44700</v>
      </c>
      <c r="AU51" s="222">
        <v>45914</v>
      </c>
      <c r="AV51" s="222">
        <v>45912</v>
      </c>
      <c r="AW51" s="221">
        <v>48718</v>
      </c>
      <c r="AX51" s="221">
        <v>50671</v>
      </c>
      <c r="AY51" s="221">
        <v>48580</v>
      </c>
      <c r="AZ51" s="236">
        <v>570</v>
      </c>
      <c r="BA51" s="232">
        <v>618</v>
      </c>
      <c r="BB51" s="232">
        <v>646</v>
      </c>
      <c r="BC51" s="232">
        <v>703</v>
      </c>
      <c r="BD51" s="232">
        <v>742</v>
      </c>
      <c r="BE51" s="232">
        <v>756</v>
      </c>
      <c r="BF51" s="232">
        <v>780</v>
      </c>
      <c r="BG51" s="232">
        <v>809</v>
      </c>
      <c r="BH51" s="232">
        <v>889</v>
      </c>
      <c r="BI51" s="232">
        <v>882</v>
      </c>
      <c r="BJ51" s="232">
        <v>901</v>
      </c>
      <c r="BK51" s="232">
        <v>902</v>
      </c>
      <c r="BL51" s="232">
        <v>927</v>
      </c>
      <c r="BM51" s="256">
        <v>960</v>
      </c>
      <c r="BN51" s="256">
        <v>981</v>
      </c>
      <c r="BO51" s="237">
        <v>989</v>
      </c>
    </row>
    <row r="52" spans="1:67" ht="14.4" x14ac:dyDescent="0.3">
      <c r="A52" s="65">
        <v>47</v>
      </c>
      <c r="B52" s="48" t="s">
        <v>94</v>
      </c>
      <c r="C52" s="28" t="s">
        <v>146</v>
      </c>
      <c r="D52" s="1">
        <f>'4 Utsläpp data'!D52*1000/'6 Intensiteter data'!AJ52</f>
        <v>3.6031718844002456</v>
      </c>
      <c r="E52" s="1">
        <f>'4 Utsläpp data'!E52*1000/'6 Intensiteter data'!AK52</f>
        <v>3.057745111784135</v>
      </c>
      <c r="F52" s="1">
        <f>'4 Utsläpp data'!F52*1000/'6 Intensiteter data'!AL52</f>
        <v>3.1900393054095164</v>
      </c>
      <c r="G52" s="1">
        <f>'4 Utsläpp data'!G52*1000/'6 Intensiteter data'!AM52</f>
        <v>2.740654878371612</v>
      </c>
      <c r="H52" s="1">
        <f>'4 Utsläpp data'!H52*1000/'6 Intensiteter data'!AN52</f>
        <v>3.0510616278608258</v>
      </c>
      <c r="I52" s="1">
        <f>'4 Utsläpp data'!I52*1000/'6 Intensiteter data'!AO52</f>
        <v>2.7517282308196824</v>
      </c>
      <c r="J52" s="1">
        <f>'4 Utsläpp data'!J52*1000/'6 Intensiteter data'!AP52</f>
        <v>2.7520770124166942</v>
      </c>
      <c r="K52" s="1">
        <f>'4 Utsläpp data'!K52*1000/'6 Intensiteter data'!AQ52</f>
        <v>2.7055604092687418</v>
      </c>
      <c r="L52" s="1">
        <f>'4 Utsläpp data'!L52*1000/'6 Intensiteter data'!AR52</f>
        <v>2.2245116776053746</v>
      </c>
      <c r="M52" s="1">
        <f>'4 Utsläpp data'!M52*1000/'6 Intensiteter data'!AS52</f>
        <v>2.7589652287214976</v>
      </c>
      <c r="N52" s="1">
        <f>'4 Utsläpp data'!N52*1000/'6 Intensiteter data'!AT52</f>
        <v>2.2013429709386507</v>
      </c>
      <c r="O52" s="1">
        <f>'4 Utsläpp data'!O52*1000/'6 Intensiteter data'!AU52</f>
        <v>2.0587066332431982</v>
      </c>
      <c r="P52" s="1">
        <f>'4 Utsläpp data'!P52*1000/'6 Intensiteter data'!AV52</f>
        <v>1.999079458808245</v>
      </c>
      <c r="Q52" s="1">
        <f>'4 Utsläpp data'!Q52*1000/'6 Intensiteter data'!AW52</f>
        <v>1.6599304742877272</v>
      </c>
      <c r="R52" s="1">
        <f>'4 Utsläpp data'!R52*1000/'6 Intensiteter data'!AX52</f>
        <v>1.5927253419721756</v>
      </c>
      <c r="S52" s="244">
        <f>'4 Utsläpp data'!S52*1000/'6 Intensiteter data'!AY52</f>
        <v>1.5366935070444971</v>
      </c>
      <c r="T52" s="1">
        <f>'4 Utsläpp data'!D52*1000/('6 Intensiteter data'!AZ52*100)</f>
        <v>2.7236622081248445</v>
      </c>
      <c r="U52" s="1">
        <f>'4 Utsläpp data'!E52*1000/('6 Intensiteter data'!BA52*100)</f>
        <v>2.5003489064811459</v>
      </c>
      <c r="V52" s="1">
        <f>'4 Utsläpp data'!F52*1000/('6 Intensiteter data'!BB52*100)</f>
        <v>2.563352561736401</v>
      </c>
      <c r="W52" s="1">
        <f>'4 Utsläpp data'!G52*1000/('6 Intensiteter data'!BC52*100)</f>
        <v>2.1195498390683589</v>
      </c>
      <c r="X52" s="1">
        <f>'4 Utsläpp data'!H52*1000/('6 Intensiteter data'!BD52*100)</f>
        <v>2.3620783480409631</v>
      </c>
      <c r="Y52" s="1">
        <f>'4 Utsläpp data'!I52*1000/('6 Intensiteter data'!BE52*100)</f>
        <v>2.0337857142215943</v>
      </c>
      <c r="Z52" s="1">
        <f>'4 Utsläpp data'!J52*1000/('6 Intensiteter data'!BF52*100)</f>
        <v>1.9863851455186847</v>
      </c>
      <c r="AA52" s="1">
        <f>'4 Utsläpp data'!K52*1000/('6 Intensiteter data'!BG52*100)</f>
        <v>1.9559464243153839</v>
      </c>
      <c r="AB52" s="1">
        <f>'4 Utsläpp data'!L52*1000/('6 Intensiteter data'!BH52*100)</f>
        <v>1.7378913978601389</v>
      </c>
      <c r="AC52" s="1">
        <f>'4 Utsläpp data'!M52*1000/('6 Intensiteter data'!BI52*100)</f>
        <v>2.19410128356999</v>
      </c>
      <c r="AD52" s="1">
        <f>'4 Utsläpp data'!N52*1000/('6 Intensiteter data'!BJ52*100)</f>
        <v>1.7080643210858382</v>
      </c>
      <c r="AE52" s="1">
        <f>'4 Utsläpp data'!O52*1000/('6 Intensiteter data'!BK52*100)</f>
        <v>1.591439208178163</v>
      </c>
      <c r="AF52" s="1">
        <f>'4 Utsläpp data'!P52*1000/('6 Intensiteter data'!BL52*100)</f>
        <v>1.4673562229693817</v>
      </c>
      <c r="AG52" s="1">
        <f>'4 Utsläpp data'!Q52*1000/('6 Intensiteter data'!BM52*100)</f>
        <v>1.3277569343327089</v>
      </c>
      <c r="AH52" s="1">
        <f>'4 Utsläpp data'!R52*1000/('6 Intensiteter data'!BN52*100)</f>
        <v>1.1859005579769657</v>
      </c>
      <c r="AI52" s="244">
        <f>'4 Utsläpp data'!S52*1000/('6 Intensiteter data'!BO52*100)</f>
        <v>1.111670615833521</v>
      </c>
      <c r="AJ52" s="222">
        <v>45430</v>
      </c>
      <c r="AK52" s="222">
        <v>49635</v>
      </c>
      <c r="AL52" s="222">
        <v>50945</v>
      </c>
      <c r="AM52" s="222">
        <v>51352</v>
      </c>
      <c r="AN52" s="222">
        <v>44980</v>
      </c>
      <c r="AO52" s="222">
        <v>44050</v>
      </c>
      <c r="AP52" s="222">
        <v>45905</v>
      </c>
      <c r="AQ52" s="222">
        <v>47280</v>
      </c>
      <c r="AR52" s="222">
        <v>52031</v>
      </c>
      <c r="AS52" s="222">
        <v>54555</v>
      </c>
      <c r="AT52" s="222">
        <v>55711</v>
      </c>
      <c r="AU52" s="222">
        <v>56663</v>
      </c>
      <c r="AV52" s="222">
        <v>55198</v>
      </c>
      <c r="AW52" s="221">
        <v>63751</v>
      </c>
      <c r="AX52" s="221">
        <v>61055</v>
      </c>
      <c r="AY52" s="221">
        <v>60333</v>
      </c>
      <c r="AZ52" s="236">
        <v>601</v>
      </c>
      <c r="BA52" s="232">
        <v>607</v>
      </c>
      <c r="BB52" s="232">
        <v>634</v>
      </c>
      <c r="BC52" s="232">
        <v>664</v>
      </c>
      <c r="BD52" s="232">
        <v>581</v>
      </c>
      <c r="BE52" s="232">
        <v>596</v>
      </c>
      <c r="BF52" s="232">
        <v>636</v>
      </c>
      <c r="BG52" s="232">
        <v>654</v>
      </c>
      <c r="BH52" s="232">
        <v>666</v>
      </c>
      <c r="BI52" s="232">
        <v>686</v>
      </c>
      <c r="BJ52" s="232">
        <v>718</v>
      </c>
      <c r="BK52" s="232">
        <v>733</v>
      </c>
      <c r="BL52" s="232">
        <v>752</v>
      </c>
      <c r="BM52" s="256">
        <v>797</v>
      </c>
      <c r="BN52" s="256">
        <v>820</v>
      </c>
      <c r="BO52" s="237">
        <v>834</v>
      </c>
    </row>
    <row r="53" spans="1:67" ht="14.4" x14ac:dyDescent="0.3">
      <c r="A53" s="65">
        <v>48</v>
      </c>
      <c r="B53" s="48" t="s">
        <v>94</v>
      </c>
      <c r="C53" s="28" t="s">
        <v>147</v>
      </c>
      <c r="D53" s="1">
        <f>'4 Utsläpp data'!D53*1000/'6 Intensiteter data'!AJ53</f>
        <v>0.78458999249711436</v>
      </c>
      <c r="E53" s="1">
        <f>'4 Utsläpp data'!E53*1000/'6 Intensiteter data'!AK53</f>
        <v>0.73889162100890315</v>
      </c>
      <c r="F53" s="1">
        <f>'4 Utsläpp data'!F53*1000/'6 Intensiteter data'!AL53</f>
        <v>0.68818991814134733</v>
      </c>
      <c r="G53" s="1">
        <f>'4 Utsläpp data'!G53*1000/'6 Intensiteter data'!AM53</f>
        <v>0.66339595381040151</v>
      </c>
      <c r="H53" s="1">
        <f>'4 Utsläpp data'!H53*1000/'6 Intensiteter data'!AN53</f>
        <v>0.61112631140270701</v>
      </c>
      <c r="I53" s="1">
        <f>'4 Utsläpp data'!I53*1000/'6 Intensiteter data'!AO53</f>
        <v>0.57561473401740071</v>
      </c>
      <c r="J53" s="1">
        <f>'4 Utsläpp data'!J53*1000/'6 Intensiteter data'!AP53</f>
        <v>0.54287271096137113</v>
      </c>
      <c r="K53" s="1">
        <f>'4 Utsläpp data'!K53*1000/'6 Intensiteter data'!AQ53</f>
        <v>0.5267387633627385</v>
      </c>
      <c r="L53" s="1">
        <f>'4 Utsläpp data'!L53*1000/'6 Intensiteter data'!AR53</f>
        <v>0.48148183975066033</v>
      </c>
      <c r="M53" s="1">
        <f>'4 Utsläpp data'!M53*1000/'6 Intensiteter data'!AS53</f>
        <v>0.49502615033684055</v>
      </c>
      <c r="N53" s="1">
        <f>'4 Utsläpp data'!N53*1000/'6 Intensiteter data'!AT53</f>
        <v>0.49209278625191599</v>
      </c>
      <c r="O53" s="1">
        <f>'4 Utsläpp data'!O53*1000/'6 Intensiteter data'!AU53</f>
        <v>0.48157488055351272</v>
      </c>
      <c r="P53" s="1">
        <f>'4 Utsläpp data'!P53*1000/'6 Intensiteter data'!AV53</f>
        <v>0.46363129628137822</v>
      </c>
      <c r="Q53" s="1">
        <f>'4 Utsläpp data'!Q53*1000/'6 Intensiteter data'!AW53</f>
        <v>0.45252706957588812</v>
      </c>
      <c r="R53" s="1">
        <f>'4 Utsläpp data'!R53*1000/'6 Intensiteter data'!AX53</f>
        <v>0.41665213730135542</v>
      </c>
      <c r="S53" s="244">
        <f>'4 Utsläpp data'!S53*1000/'6 Intensiteter data'!AY53</f>
        <v>0.4243824073398817</v>
      </c>
      <c r="T53" s="1">
        <f>'4 Utsläpp data'!D53*1000/('6 Intensiteter data'!AZ53*100)</f>
        <v>0.34663260237242183</v>
      </c>
      <c r="U53" s="1">
        <f>'4 Utsläpp data'!E53*1000/('6 Intensiteter data'!BA53*100)</f>
        <v>0.33442202072543442</v>
      </c>
      <c r="V53" s="1">
        <f>'4 Utsläpp data'!F53*1000/('6 Intensiteter data'!BB53*100)</f>
        <v>0.33424019378389364</v>
      </c>
      <c r="W53" s="1">
        <f>'4 Utsläpp data'!G53*1000/('6 Intensiteter data'!BC53*100)</f>
        <v>0.31666723102215383</v>
      </c>
      <c r="X53" s="1">
        <f>'4 Utsläpp data'!H53*1000/('6 Intensiteter data'!BD53*100)</f>
        <v>0.29523473107655296</v>
      </c>
      <c r="Y53" s="1">
        <f>'4 Utsläpp data'!I53*1000/('6 Intensiteter data'!BE53*100)</f>
        <v>0.27933031043093559</v>
      </c>
      <c r="Z53" s="1">
        <f>'4 Utsläpp data'!J53*1000/('6 Intensiteter data'!BF53*100)</f>
        <v>0.25789682593291779</v>
      </c>
      <c r="AA53" s="1">
        <f>'4 Utsläpp data'!K53*1000/('6 Intensiteter data'!BG53*100)</f>
        <v>0.25607699381698934</v>
      </c>
      <c r="AB53" s="1">
        <f>'4 Utsläpp data'!L53*1000/('6 Intensiteter data'!BH53*100)</f>
        <v>0.23118185336995398</v>
      </c>
      <c r="AC53" s="1">
        <f>'4 Utsläpp data'!M53*1000/('6 Intensiteter data'!BI53*100)</f>
        <v>0.23377601166368608</v>
      </c>
      <c r="AD53" s="1">
        <f>'4 Utsläpp data'!N53*1000/('6 Intensiteter data'!BJ53*100)</f>
        <v>0.22606111075424176</v>
      </c>
      <c r="AE53" s="1">
        <f>'4 Utsläpp data'!O53*1000/('6 Intensiteter data'!BK53*100)</f>
        <v>0.22228983783055262</v>
      </c>
      <c r="AF53" s="1">
        <f>'4 Utsläpp data'!P53*1000/('6 Intensiteter data'!BL53*100)</f>
        <v>0.2063789582903271</v>
      </c>
      <c r="AG53" s="1">
        <f>'4 Utsläpp data'!Q53*1000/('6 Intensiteter data'!BM53*100)</f>
        <v>0.20453950114576624</v>
      </c>
      <c r="AH53" s="1">
        <f>'4 Utsläpp data'!R53*1000/('6 Intensiteter data'!BN53*100)</f>
        <v>0.18033510722713691</v>
      </c>
      <c r="AI53" s="244">
        <f>'4 Utsläpp data'!S53*1000/('6 Intensiteter data'!BO53*100)</f>
        <v>0.17935690040817948</v>
      </c>
      <c r="AJ53" s="222">
        <v>37288</v>
      </c>
      <c r="AK53" s="222">
        <v>40915</v>
      </c>
      <c r="AL53" s="222">
        <v>46771</v>
      </c>
      <c r="AM53" s="222">
        <v>50837</v>
      </c>
      <c r="AN53" s="222">
        <v>52996</v>
      </c>
      <c r="AO53" s="222">
        <v>56874</v>
      </c>
      <c r="AP53" s="222">
        <v>59905</v>
      </c>
      <c r="AQ53" s="222">
        <v>64367</v>
      </c>
      <c r="AR53" s="222">
        <v>72070</v>
      </c>
      <c r="AS53" s="222">
        <v>66540</v>
      </c>
      <c r="AT53" s="222">
        <v>63717</v>
      </c>
      <c r="AU53" s="222">
        <v>60699</v>
      </c>
      <c r="AV53" s="222">
        <v>58936</v>
      </c>
      <c r="AW53" s="221">
        <v>59844</v>
      </c>
      <c r="AX53" s="221">
        <v>57262</v>
      </c>
      <c r="AY53" s="221">
        <v>55914</v>
      </c>
      <c r="AZ53" s="236">
        <v>844</v>
      </c>
      <c r="BA53" s="232">
        <v>904</v>
      </c>
      <c r="BB53" s="232">
        <v>963</v>
      </c>
      <c r="BC53" s="232">
        <v>1065</v>
      </c>
      <c r="BD53" s="232">
        <v>1097</v>
      </c>
      <c r="BE53" s="232">
        <v>1172</v>
      </c>
      <c r="BF53" s="232">
        <v>1261</v>
      </c>
      <c r="BG53" s="232">
        <v>1324</v>
      </c>
      <c r="BH53" s="232">
        <v>1501</v>
      </c>
      <c r="BI53" s="232">
        <v>1409</v>
      </c>
      <c r="BJ53" s="232">
        <v>1387</v>
      </c>
      <c r="BK53" s="232">
        <v>1315</v>
      </c>
      <c r="BL53" s="232">
        <v>1324</v>
      </c>
      <c r="BM53" s="256">
        <v>1324</v>
      </c>
      <c r="BN53" s="256">
        <v>1323</v>
      </c>
      <c r="BO53" s="237">
        <v>1323</v>
      </c>
    </row>
    <row r="54" spans="1:67" ht="14.4" x14ac:dyDescent="0.3">
      <c r="A54" s="65">
        <v>49</v>
      </c>
      <c r="B54" s="48" t="s">
        <v>94</v>
      </c>
      <c r="C54" s="28" t="s">
        <v>148</v>
      </c>
      <c r="D54" s="1">
        <f>'4 Utsläpp data'!D54*1000/'6 Intensiteter data'!AJ54</f>
        <v>5.4592194842297728</v>
      </c>
      <c r="E54" s="1">
        <f>'4 Utsläpp data'!E54*1000/'6 Intensiteter data'!AK54</f>
        <v>5.700242767197639</v>
      </c>
      <c r="F54" s="1">
        <f>'4 Utsläpp data'!F54*1000/'6 Intensiteter data'!AL54</f>
        <v>5.6581800771300124</v>
      </c>
      <c r="G54" s="1">
        <f>'4 Utsläpp data'!G54*1000/'6 Intensiteter data'!AM54</f>
        <v>5.7233556458939043</v>
      </c>
      <c r="H54" s="1">
        <f>'4 Utsläpp data'!H54*1000/'6 Intensiteter data'!AN54</f>
        <v>5.6686110028386016</v>
      </c>
      <c r="I54" s="1">
        <f>'4 Utsläpp data'!I54*1000/'6 Intensiteter data'!AO54</f>
        <v>5.2933461423571782</v>
      </c>
      <c r="J54" s="1">
        <f>'4 Utsläpp data'!J54*1000/'6 Intensiteter data'!AP54</f>
        <v>5.4092759027594468</v>
      </c>
      <c r="K54" s="1">
        <f>'4 Utsläpp data'!K54*1000/'6 Intensiteter data'!AQ54</f>
        <v>5.1299872754093254</v>
      </c>
      <c r="L54" s="1">
        <f>'4 Utsläpp data'!L54*1000/'6 Intensiteter data'!AR54</f>
        <v>4.7378441951168391</v>
      </c>
      <c r="M54" s="1">
        <f>'4 Utsläpp data'!M54*1000/'6 Intensiteter data'!AS54</f>
        <v>4.5314955825270156</v>
      </c>
      <c r="N54" s="1">
        <f>'4 Utsläpp data'!N54*1000/'6 Intensiteter data'!AT54</f>
        <v>4.3176977408681108</v>
      </c>
      <c r="O54" s="1">
        <f>'4 Utsläpp data'!O54*1000/'6 Intensiteter data'!AU54</f>
        <v>3.8622692604017343</v>
      </c>
      <c r="P54" s="1">
        <f>'4 Utsläpp data'!P54*1000/'6 Intensiteter data'!AV54</f>
        <v>4.4410329333797387</v>
      </c>
      <c r="Q54" s="1">
        <f>'4 Utsläpp data'!Q54*1000/'6 Intensiteter data'!AW54</f>
        <v>4.4683770752793661</v>
      </c>
      <c r="R54" s="1">
        <f>'4 Utsläpp data'!R54*1000/'6 Intensiteter data'!AX54</f>
        <v>3.4439645576588678</v>
      </c>
      <c r="S54" s="244">
        <f>'4 Utsläpp data'!S54*1000/'6 Intensiteter data'!AY54</f>
        <v>3.6285321101010912</v>
      </c>
      <c r="T54" s="1">
        <f>'4 Utsläpp data'!D54*1000/('6 Intensiteter data'!AZ54*100)</f>
        <v>3.2068511873491663</v>
      </c>
      <c r="U54" s="1">
        <f>'4 Utsläpp data'!E54*1000/('6 Intensiteter data'!BA54*100)</f>
        <v>3.23059094964366</v>
      </c>
      <c r="V54" s="1">
        <f>'4 Utsläpp data'!F54*1000/('6 Intensiteter data'!BB54*100)</f>
        <v>3.1651623593962075</v>
      </c>
      <c r="W54" s="1">
        <f>'4 Utsläpp data'!G54*1000/('6 Intensiteter data'!BC54*100)</f>
        <v>3.3121536069091846</v>
      </c>
      <c r="X54" s="1">
        <f>'4 Utsläpp data'!H54*1000/('6 Intensiteter data'!BD54*100)</f>
        <v>3.0544479447825506</v>
      </c>
      <c r="Y54" s="1">
        <f>'4 Utsläpp data'!I54*1000/('6 Intensiteter data'!BE54*100)</f>
        <v>2.9064812519548311</v>
      </c>
      <c r="Z54" s="1">
        <f>'4 Utsläpp data'!J54*1000/('6 Intensiteter data'!BF54*100)</f>
        <v>2.7226012128204067</v>
      </c>
      <c r="AA54" s="1">
        <f>'4 Utsläpp data'!K54*1000/('6 Intensiteter data'!BG54*100)</f>
        <v>2.6268911075724901</v>
      </c>
      <c r="AB54" s="1">
        <f>'4 Utsläpp data'!L54*1000/('6 Intensiteter data'!BH54*100)</f>
        <v>2.4234073058022632</v>
      </c>
      <c r="AC54" s="1">
        <f>'4 Utsläpp data'!M54*1000/('6 Intensiteter data'!BI54*100)</f>
        <v>2.2706384441687648</v>
      </c>
      <c r="AD54" s="1">
        <f>'4 Utsläpp data'!N54*1000/('6 Intensiteter data'!BJ54*100)</f>
        <v>2.0961496293125381</v>
      </c>
      <c r="AE54" s="1">
        <f>'4 Utsläpp data'!O54*1000/('6 Intensiteter data'!BK54*100)</f>
        <v>2.0857505957307256</v>
      </c>
      <c r="AF54" s="1">
        <f>'4 Utsläpp data'!P54*1000/('6 Intensiteter data'!BL54*100)</f>
        <v>2.0808647081823861</v>
      </c>
      <c r="AG54" s="1">
        <f>'4 Utsläpp data'!Q54*1000/('6 Intensiteter data'!BM54*100)</f>
        <v>2.0540948264637278</v>
      </c>
      <c r="AH54" s="1">
        <f>'4 Utsläpp data'!R54*1000/('6 Intensiteter data'!BN54*100)</f>
        <v>1.7148871939512493</v>
      </c>
      <c r="AI54" s="244">
        <f>'4 Utsläpp data'!S54*1000/('6 Intensiteter data'!BO54*100)</f>
        <v>1.7669328223300351</v>
      </c>
      <c r="AJ54" s="222">
        <v>27315</v>
      </c>
      <c r="AK54" s="222">
        <v>26127</v>
      </c>
      <c r="AL54" s="222">
        <v>26851</v>
      </c>
      <c r="AM54" s="222">
        <v>27778</v>
      </c>
      <c r="AN54" s="222">
        <v>26834</v>
      </c>
      <c r="AO54" s="222">
        <v>28113</v>
      </c>
      <c r="AP54" s="222">
        <v>26827</v>
      </c>
      <c r="AQ54" s="222">
        <v>28010</v>
      </c>
      <c r="AR54" s="222">
        <v>28644</v>
      </c>
      <c r="AS54" s="222">
        <v>29714</v>
      </c>
      <c r="AT54" s="222">
        <v>29420</v>
      </c>
      <c r="AU54" s="222">
        <v>33320</v>
      </c>
      <c r="AV54" s="222">
        <v>27223</v>
      </c>
      <c r="AW54" s="221">
        <v>27214</v>
      </c>
      <c r="AX54" s="221">
        <v>33113</v>
      </c>
      <c r="AY54" s="221">
        <v>33746</v>
      </c>
      <c r="AZ54" s="236">
        <v>465</v>
      </c>
      <c r="BA54" s="232">
        <v>461</v>
      </c>
      <c r="BB54" s="232">
        <v>480</v>
      </c>
      <c r="BC54" s="232">
        <v>480</v>
      </c>
      <c r="BD54" s="232">
        <v>498</v>
      </c>
      <c r="BE54" s="232">
        <v>512</v>
      </c>
      <c r="BF54" s="232">
        <v>533</v>
      </c>
      <c r="BG54" s="232">
        <v>547</v>
      </c>
      <c r="BH54" s="232">
        <v>560</v>
      </c>
      <c r="BI54" s="232">
        <v>593</v>
      </c>
      <c r="BJ54" s="232">
        <v>606</v>
      </c>
      <c r="BK54" s="232">
        <v>617</v>
      </c>
      <c r="BL54" s="232">
        <v>581</v>
      </c>
      <c r="BM54" s="256">
        <v>592</v>
      </c>
      <c r="BN54" s="256">
        <v>665</v>
      </c>
      <c r="BO54" s="237">
        <v>693</v>
      </c>
    </row>
    <row r="55" spans="1:67" ht="14.4" x14ac:dyDescent="0.3">
      <c r="A55" s="65">
        <v>50</v>
      </c>
      <c r="B55" s="48" t="s">
        <v>94</v>
      </c>
      <c r="C55" s="28" t="s">
        <v>149</v>
      </c>
      <c r="D55" s="1">
        <f>'4 Utsläpp data'!D55*1000/'6 Intensiteter data'!AJ55</f>
        <v>4.0206079947229547</v>
      </c>
      <c r="E55" s="1">
        <f>'4 Utsläpp data'!E55*1000/'6 Intensiteter data'!AK55</f>
        <v>4.0076489507106849</v>
      </c>
      <c r="F55" s="1">
        <f>'4 Utsläpp data'!F55*1000/'6 Intensiteter data'!AL55</f>
        <v>4.0850738411114955</v>
      </c>
      <c r="G55" s="1">
        <f>'4 Utsläpp data'!G55*1000/'6 Intensiteter data'!AM55</f>
        <v>4.0966992657108401</v>
      </c>
      <c r="H55" s="1">
        <f>'4 Utsläpp data'!H55*1000/'6 Intensiteter data'!AN55</f>
        <v>3.7284722262679528</v>
      </c>
      <c r="I55" s="1">
        <f>'4 Utsläpp data'!I55*1000/'6 Intensiteter data'!AO55</f>
        <v>3.6345711887719236</v>
      </c>
      <c r="J55" s="1">
        <f>'4 Utsläpp data'!J55*1000/'6 Intensiteter data'!AP55</f>
        <v>3.5353705568176017</v>
      </c>
      <c r="K55" s="1">
        <f>'4 Utsläpp data'!K55*1000/'6 Intensiteter data'!AQ55</f>
        <v>2.9132199641170056</v>
      </c>
      <c r="L55" s="1">
        <f>'4 Utsläpp data'!L55*1000/'6 Intensiteter data'!AR55</f>
        <v>2.6792086802829478</v>
      </c>
      <c r="M55" s="1">
        <f>'4 Utsläpp data'!M55*1000/'6 Intensiteter data'!AS55</f>
        <v>2.5226794516762516</v>
      </c>
      <c r="N55" s="1">
        <f>'4 Utsläpp data'!N55*1000/'6 Intensiteter data'!AT55</f>
        <v>2.3746250888442848</v>
      </c>
      <c r="O55" s="1">
        <f>'4 Utsläpp data'!O55*1000/'6 Intensiteter data'!AU55</f>
        <v>2.3603006476423163</v>
      </c>
      <c r="P55" s="1">
        <f>'4 Utsläpp data'!P55*1000/'6 Intensiteter data'!AV55</f>
        <v>2.4043011781120507</v>
      </c>
      <c r="Q55" s="1">
        <f>'4 Utsläpp data'!Q55*1000/'6 Intensiteter data'!AW55</f>
        <v>2.2241484755715524</v>
      </c>
      <c r="R55" s="1">
        <f>'4 Utsläpp data'!R55*1000/'6 Intensiteter data'!AX55</f>
        <v>1.9559931586565635</v>
      </c>
      <c r="S55" s="244">
        <f>'4 Utsläpp data'!S55*1000/'6 Intensiteter data'!AY55</f>
        <v>1.7268410640238514</v>
      </c>
      <c r="T55" s="1">
        <f>'4 Utsläpp data'!D55*1000/('6 Intensiteter data'!AZ55*100)</f>
        <v>2.106568474945782</v>
      </c>
      <c r="U55" s="1">
        <f>'4 Utsläpp data'!E55*1000/('6 Intensiteter data'!BA55*100)</f>
        <v>1.968125571625166</v>
      </c>
      <c r="V55" s="1">
        <f>'4 Utsläpp data'!F55*1000/('6 Intensiteter data'!BB55*100)</f>
        <v>2.0433905180747862</v>
      </c>
      <c r="W55" s="1">
        <f>'4 Utsläpp data'!G55*1000/('6 Intensiteter data'!BC55*100)</f>
        <v>2.1847589874501989</v>
      </c>
      <c r="X55" s="1">
        <f>'4 Utsläpp data'!H55*1000/('6 Intensiteter data'!BD55*100)</f>
        <v>1.8596797089230379</v>
      </c>
      <c r="Y55" s="1">
        <f>'4 Utsläpp data'!I55*1000/('6 Intensiteter data'!BE55*100)</f>
        <v>1.7203810530922004</v>
      </c>
      <c r="Z55" s="1">
        <f>'4 Utsläpp data'!J55*1000/('6 Intensiteter data'!BF55*100)</f>
        <v>1.6626034887283221</v>
      </c>
      <c r="AA55" s="1">
        <f>'4 Utsläpp data'!K55*1000/('6 Intensiteter data'!BG55*100)</f>
        <v>1.426488853433757</v>
      </c>
      <c r="AB55" s="1">
        <f>'4 Utsläpp data'!L55*1000/('6 Intensiteter data'!BH55*100)</f>
        <v>1.3753646464763429</v>
      </c>
      <c r="AC55" s="1">
        <f>'4 Utsläpp data'!M55*1000/('6 Intensiteter data'!BI55*100)</f>
        <v>1.340146810680632</v>
      </c>
      <c r="AD55" s="1">
        <f>'4 Utsläpp data'!N55*1000/('6 Intensiteter data'!BJ55*100)</f>
        <v>1.2757606586863985</v>
      </c>
      <c r="AE55" s="1">
        <f>'4 Utsläpp data'!O55*1000/('6 Intensiteter data'!BK55*100)</f>
        <v>1.2464651177577377</v>
      </c>
      <c r="AF55" s="1">
        <f>'4 Utsläpp data'!P55*1000/('6 Intensiteter data'!BL55*100)</f>
        <v>1.188785803157892</v>
      </c>
      <c r="AG55" s="1">
        <f>'4 Utsläpp data'!Q55*1000/('6 Intensiteter data'!BM55*100)</f>
        <v>1.1566198593669417</v>
      </c>
      <c r="AH55" s="1">
        <f>'4 Utsläpp data'!R55*1000/('6 Intensiteter data'!BN55*100)</f>
        <v>1.0065181256609557</v>
      </c>
      <c r="AI55" s="244">
        <f>'4 Utsläpp data'!S55*1000/('6 Intensiteter data'!BO55*100)</f>
        <v>0.95389198775752304</v>
      </c>
      <c r="AJ55" s="222">
        <v>32956</v>
      </c>
      <c r="AK55" s="222">
        <v>31921</v>
      </c>
      <c r="AL55" s="222">
        <v>33514</v>
      </c>
      <c r="AM55" s="222">
        <v>34611</v>
      </c>
      <c r="AN55" s="222">
        <v>33468</v>
      </c>
      <c r="AO55" s="222">
        <v>33039</v>
      </c>
      <c r="AP55" s="222">
        <v>33954</v>
      </c>
      <c r="AQ55" s="222">
        <v>34619</v>
      </c>
      <c r="AR55" s="222">
        <v>36653</v>
      </c>
      <c r="AS55" s="222">
        <v>37718</v>
      </c>
      <c r="AT55" s="222">
        <v>38252</v>
      </c>
      <c r="AU55" s="222">
        <v>37442</v>
      </c>
      <c r="AV55" s="222">
        <v>34957</v>
      </c>
      <c r="AW55" s="221">
        <v>36922</v>
      </c>
      <c r="AX55" s="221">
        <v>37513</v>
      </c>
      <c r="AY55" s="221">
        <v>40656</v>
      </c>
      <c r="AZ55" s="236">
        <v>629</v>
      </c>
      <c r="BA55" s="232">
        <v>650</v>
      </c>
      <c r="BB55" s="232">
        <v>670</v>
      </c>
      <c r="BC55" s="232">
        <v>649</v>
      </c>
      <c r="BD55" s="232">
        <v>671</v>
      </c>
      <c r="BE55" s="232">
        <v>698</v>
      </c>
      <c r="BF55" s="232">
        <v>722</v>
      </c>
      <c r="BG55" s="232">
        <v>707</v>
      </c>
      <c r="BH55" s="232">
        <v>714</v>
      </c>
      <c r="BI55" s="232">
        <v>710</v>
      </c>
      <c r="BJ55" s="232">
        <v>712</v>
      </c>
      <c r="BK55" s="232">
        <v>709</v>
      </c>
      <c r="BL55" s="232">
        <v>707</v>
      </c>
      <c r="BM55" s="256">
        <v>710</v>
      </c>
      <c r="BN55" s="256">
        <v>729</v>
      </c>
      <c r="BO55" s="237">
        <v>736</v>
      </c>
    </row>
    <row r="56" spans="1:67" ht="14.4" x14ac:dyDescent="0.3">
      <c r="A56" s="65">
        <v>51</v>
      </c>
      <c r="B56" s="48" t="s">
        <v>94</v>
      </c>
      <c r="C56" s="28" t="s">
        <v>150</v>
      </c>
      <c r="D56" s="42" t="s">
        <v>186</v>
      </c>
      <c r="E56" s="1" t="s">
        <v>186</v>
      </c>
      <c r="F56" s="1" t="s">
        <v>186</v>
      </c>
      <c r="G56" s="1" t="s">
        <v>186</v>
      </c>
      <c r="H56" s="1" t="s">
        <v>186</v>
      </c>
      <c r="I56" s="1" t="s">
        <v>186</v>
      </c>
      <c r="J56" s="1" t="s">
        <v>186</v>
      </c>
      <c r="K56" s="1" t="s">
        <v>186</v>
      </c>
      <c r="L56" s="1" t="s">
        <v>186</v>
      </c>
      <c r="M56" s="1" t="s">
        <v>186</v>
      </c>
      <c r="N56" s="1" t="s">
        <v>186</v>
      </c>
      <c r="O56" s="1" t="s">
        <v>186</v>
      </c>
      <c r="P56" s="1" t="s">
        <v>186</v>
      </c>
      <c r="Q56" s="1" t="s">
        <v>186</v>
      </c>
      <c r="R56" s="1" t="s">
        <v>186</v>
      </c>
      <c r="S56" s="244" t="s">
        <v>186</v>
      </c>
      <c r="T56" s="1" t="s">
        <v>186</v>
      </c>
      <c r="U56" s="1" t="s">
        <v>186</v>
      </c>
      <c r="V56" s="1" t="s">
        <v>186</v>
      </c>
      <c r="W56" s="1" t="s">
        <v>186</v>
      </c>
      <c r="X56" s="1" t="s">
        <v>186</v>
      </c>
      <c r="Y56" s="1" t="s">
        <v>186</v>
      </c>
      <c r="Z56" s="1" t="s">
        <v>186</v>
      </c>
      <c r="AA56" s="1" t="s">
        <v>186</v>
      </c>
      <c r="AB56" s="1" t="s">
        <v>186</v>
      </c>
      <c r="AC56" s="1" t="s">
        <v>186</v>
      </c>
      <c r="AD56" s="1" t="s">
        <v>186</v>
      </c>
      <c r="AE56" s="1" t="s">
        <v>186</v>
      </c>
      <c r="AF56" s="1" t="s">
        <v>186</v>
      </c>
      <c r="AG56" s="1" t="s">
        <v>186</v>
      </c>
      <c r="AH56" s="1" t="s">
        <v>186</v>
      </c>
      <c r="AI56" s="244" t="s">
        <v>186</v>
      </c>
      <c r="AJ56" s="222">
        <v>0</v>
      </c>
      <c r="AK56" s="222">
        <v>0</v>
      </c>
      <c r="AL56" s="222">
        <v>0</v>
      </c>
      <c r="AM56" s="222">
        <v>0</v>
      </c>
      <c r="AN56" s="222">
        <v>0</v>
      </c>
      <c r="AO56" s="222">
        <v>0</v>
      </c>
      <c r="AP56" s="222">
        <v>0</v>
      </c>
      <c r="AQ56" s="222">
        <v>0</v>
      </c>
      <c r="AR56" s="222">
        <v>0</v>
      </c>
      <c r="AS56" s="222">
        <v>0</v>
      </c>
      <c r="AT56" s="222">
        <v>0</v>
      </c>
      <c r="AU56" s="222">
        <v>0</v>
      </c>
      <c r="AV56" s="222">
        <v>0</v>
      </c>
      <c r="AW56" s="221">
        <v>0</v>
      </c>
      <c r="AX56" s="221">
        <v>0</v>
      </c>
      <c r="AY56" s="221">
        <v>0</v>
      </c>
      <c r="AZ56" s="236">
        <v>0</v>
      </c>
      <c r="BA56" s="232">
        <v>0</v>
      </c>
      <c r="BB56" s="232">
        <v>0</v>
      </c>
      <c r="BC56" s="232">
        <v>0</v>
      </c>
      <c r="BD56" s="232">
        <v>0</v>
      </c>
      <c r="BE56" s="232">
        <v>0</v>
      </c>
      <c r="BF56" s="232">
        <v>0</v>
      </c>
      <c r="BG56" s="232">
        <v>0</v>
      </c>
      <c r="BH56" s="232">
        <v>0</v>
      </c>
      <c r="BI56" s="232">
        <v>0</v>
      </c>
      <c r="BJ56" s="232">
        <v>0</v>
      </c>
      <c r="BK56" s="232">
        <v>0</v>
      </c>
      <c r="BL56" s="232">
        <v>0</v>
      </c>
      <c r="BM56" s="256">
        <v>0</v>
      </c>
      <c r="BN56" s="256">
        <v>0</v>
      </c>
      <c r="BO56" s="237">
        <v>0</v>
      </c>
    </row>
    <row r="57" spans="1:67" ht="14.4" x14ac:dyDescent="0.3">
      <c r="A57" s="65">
        <v>52</v>
      </c>
      <c r="B57" s="48" t="s">
        <v>154</v>
      </c>
      <c r="C57" s="28" t="s">
        <v>151</v>
      </c>
      <c r="D57" s="42">
        <f>'4 Utsläpp data'!D57*1000/'6 Intensiteter data'!AJ57</f>
        <v>0.64433607161445661</v>
      </c>
      <c r="E57" s="1">
        <f>'4 Utsläpp data'!E57*1000/'6 Intensiteter data'!AK57</f>
        <v>0.60173803351110722</v>
      </c>
      <c r="F57" s="1">
        <f>'4 Utsläpp data'!F57*1000/'6 Intensiteter data'!AL57</f>
        <v>0.61453214581807913</v>
      </c>
      <c r="G57" s="1">
        <f>'4 Utsläpp data'!G57*1000/'6 Intensiteter data'!AM57</f>
        <v>0.5485036747579678</v>
      </c>
      <c r="H57" s="1">
        <f>'4 Utsläpp data'!H57*1000/'6 Intensiteter data'!AN57</f>
        <v>0.55671517529563019</v>
      </c>
      <c r="I57" s="1">
        <f>'4 Utsläpp data'!I57*1000/'6 Intensiteter data'!AO57</f>
        <v>0.48539031443521058</v>
      </c>
      <c r="J57" s="1">
        <f>'4 Utsläpp data'!J57*1000/'6 Intensiteter data'!AP57</f>
        <v>0.45317942669547789</v>
      </c>
      <c r="K57" s="1">
        <f>'4 Utsläpp data'!K57*1000/'6 Intensiteter data'!AQ57</f>
        <v>0.43825168149544658</v>
      </c>
      <c r="L57" s="1">
        <f>'4 Utsläpp data'!L57*1000/'6 Intensiteter data'!AR57</f>
        <v>0.41916561942473918</v>
      </c>
      <c r="M57" s="1">
        <f>'4 Utsläpp data'!M57*1000/'6 Intensiteter data'!AS57</f>
        <v>0.39634821875085402</v>
      </c>
      <c r="N57" s="1">
        <f>'4 Utsläpp data'!N57*1000/'6 Intensiteter data'!AT57</f>
        <v>0.37809493795006044</v>
      </c>
      <c r="O57" s="1">
        <f>'4 Utsläpp data'!O57*1000/'6 Intensiteter data'!AU57</f>
        <v>0.40409552863850118</v>
      </c>
      <c r="P57" s="1">
        <f>'4 Utsläpp data'!P57*1000/'6 Intensiteter data'!AV57</f>
        <v>0.4017367994027109</v>
      </c>
      <c r="Q57" s="1">
        <f>'4 Utsläpp data'!Q57*1000/'6 Intensiteter data'!AW57</f>
        <v>0.37995881592535813</v>
      </c>
      <c r="R57" s="1">
        <f>'4 Utsläpp data'!R57*1000/'6 Intensiteter data'!AX57</f>
        <v>0.33302538815641808</v>
      </c>
      <c r="S57" s="244">
        <f>'4 Utsläpp data'!S57*1000/'6 Intensiteter data'!AY57</f>
        <v>0.32139495931046386</v>
      </c>
      <c r="T57" s="1">
        <f>'4 Utsläpp data'!D57*1000/('6 Intensiteter data'!AZ57*100)</f>
        <v>0.42690946596779095</v>
      </c>
      <c r="U57" s="1">
        <f>'4 Utsläpp data'!E57*1000/('6 Intensiteter data'!BA57*100)</f>
        <v>0.4108518686364625</v>
      </c>
      <c r="V57" s="1">
        <f>'4 Utsläpp data'!F57*1000/('6 Intensiteter data'!BB57*100)</f>
        <v>0.42417724837645959</v>
      </c>
      <c r="W57" s="1">
        <f>'4 Utsläpp data'!G57*1000/('6 Intensiteter data'!BC57*100)</f>
        <v>0.37519357919779389</v>
      </c>
      <c r="X57" s="1">
        <f>'4 Utsläpp data'!H57*1000/('6 Intensiteter data'!BD57*100)</f>
        <v>0.38020612272733229</v>
      </c>
      <c r="Y57" s="1">
        <f>'4 Utsläpp data'!I57*1000/('6 Intensiteter data'!BE57*100)</f>
        <v>0.32858242672252602</v>
      </c>
      <c r="Z57" s="1">
        <f>'4 Utsläpp data'!J57*1000/('6 Intensiteter data'!BF57*100)</f>
        <v>0.30378616429023647</v>
      </c>
      <c r="AA57" s="1">
        <f>'4 Utsläpp data'!K57*1000/('6 Intensiteter data'!BG57*100)</f>
        <v>0.29137617738973792</v>
      </c>
      <c r="AB57" s="1">
        <f>'4 Utsläpp data'!L57*1000/('6 Intensiteter data'!BH57*100)</f>
        <v>0.27584079710417447</v>
      </c>
      <c r="AC57" s="1">
        <f>'4 Utsläpp data'!M57*1000/('6 Intensiteter data'!BI57*100)</f>
        <v>0.25898879766130711</v>
      </c>
      <c r="AD57" s="1">
        <f>'4 Utsläpp data'!N57*1000/('6 Intensiteter data'!BJ57*100)</f>
        <v>0.24636266544289892</v>
      </c>
      <c r="AE57" s="1">
        <f>'4 Utsläpp data'!O57*1000/('6 Intensiteter data'!BK57*100)</f>
        <v>0.26183307513378584</v>
      </c>
      <c r="AF57" s="1">
        <f>'4 Utsläpp data'!P57*1000/('6 Intensiteter data'!BL57*100)</f>
        <v>0.25061776843499645</v>
      </c>
      <c r="AG57" s="1">
        <f>'4 Utsläpp data'!Q57*1000/('6 Intensiteter data'!BM57*100)</f>
        <v>0.24090751442784866</v>
      </c>
      <c r="AH57" s="1">
        <f>'4 Utsläpp data'!R57*1000/('6 Intensiteter data'!BN57*100)</f>
        <v>0.21030899251105475</v>
      </c>
      <c r="AI57" s="244">
        <f>'4 Utsläpp data'!S57*1000/('6 Intensiteter data'!BO57*100)</f>
        <v>0.2040889328883469</v>
      </c>
      <c r="AJ57" s="222">
        <v>895711</v>
      </c>
      <c r="AK57" s="222">
        <v>904609</v>
      </c>
      <c r="AL57" s="222">
        <v>910156</v>
      </c>
      <c r="AM57" s="222">
        <v>905794</v>
      </c>
      <c r="AN57" s="222">
        <v>910981</v>
      </c>
      <c r="AO57" s="222">
        <v>912860</v>
      </c>
      <c r="AP57" s="222">
        <v>915556</v>
      </c>
      <c r="AQ57" s="222">
        <v>928544</v>
      </c>
      <c r="AR57" s="222">
        <v>945385</v>
      </c>
      <c r="AS57" s="222">
        <v>955391</v>
      </c>
      <c r="AT57" s="222">
        <v>961746</v>
      </c>
      <c r="AU57" s="222">
        <v>962981</v>
      </c>
      <c r="AV57" s="222">
        <v>925086</v>
      </c>
      <c r="AW57" s="221">
        <v>951244</v>
      </c>
      <c r="AX57" s="221">
        <v>960401</v>
      </c>
      <c r="AY57" s="221">
        <v>976899</v>
      </c>
      <c r="AZ57" s="236">
        <v>13519</v>
      </c>
      <c r="BA57" s="232">
        <v>13249</v>
      </c>
      <c r="BB57" s="232">
        <v>13186</v>
      </c>
      <c r="BC57" s="232">
        <v>13242</v>
      </c>
      <c r="BD57" s="232">
        <v>13339</v>
      </c>
      <c r="BE57" s="232">
        <v>13485</v>
      </c>
      <c r="BF57" s="232">
        <v>13658</v>
      </c>
      <c r="BG57" s="232">
        <v>13966</v>
      </c>
      <c r="BH57" s="232">
        <v>14366</v>
      </c>
      <c r="BI57" s="232">
        <v>14621</v>
      </c>
      <c r="BJ57" s="232">
        <v>14760</v>
      </c>
      <c r="BK57" s="232">
        <v>14862</v>
      </c>
      <c r="BL57" s="232">
        <v>14829</v>
      </c>
      <c r="BM57" s="256">
        <v>15003</v>
      </c>
      <c r="BN57" s="256">
        <v>15208</v>
      </c>
      <c r="BO57" s="237">
        <v>15384</v>
      </c>
    </row>
    <row r="58" spans="1:67" ht="14.4" x14ac:dyDescent="0.3">
      <c r="A58" s="65">
        <v>53</v>
      </c>
      <c r="B58" s="48" t="s">
        <v>95</v>
      </c>
      <c r="C58" s="28" t="s">
        <v>152</v>
      </c>
      <c r="D58" s="42">
        <f>'4 Utsläpp data'!D58*1000/'6 Intensiteter data'!AJ58</f>
        <v>0.40852026434775751</v>
      </c>
      <c r="E58" s="1">
        <f>'4 Utsläpp data'!E58*1000/'6 Intensiteter data'!AK58</f>
        <v>0.40668541503706429</v>
      </c>
      <c r="F58" s="1">
        <f>'4 Utsläpp data'!F58*1000/'6 Intensiteter data'!AL58</f>
        <v>0.42918208311440192</v>
      </c>
      <c r="G58" s="1">
        <f>'4 Utsläpp data'!G58*1000/'6 Intensiteter data'!AM58</f>
        <v>0.40872251628550155</v>
      </c>
      <c r="H58" s="1">
        <f>'4 Utsläpp data'!H58*1000/'6 Intensiteter data'!AN58</f>
        <v>0.39434249346228772</v>
      </c>
      <c r="I58" s="1">
        <f>'4 Utsläpp data'!I58*1000/'6 Intensiteter data'!AO58</f>
        <v>0.38962825930298267</v>
      </c>
      <c r="J58" s="1">
        <f>'4 Utsläpp data'!J58*1000/'6 Intensiteter data'!AP58</f>
        <v>0.37574568953547716</v>
      </c>
      <c r="K58" s="1">
        <f>'4 Utsläpp data'!K58*1000/'6 Intensiteter data'!AQ58</f>
        <v>0.37565024192439217</v>
      </c>
      <c r="L58" s="1">
        <f>'4 Utsläpp data'!L58*1000/'6 Intensiteter data'!AR58</f>
        <v>0.34421864157854826</v>
      </c>
      <c r="M58" s="1">
        <f>'4 Utsläpp data'!M58*1000/'6 Intensiteter data'!AS58</f>
        <v>0.32313868976447452</v>
      </c>
      <c r="N58" s="1">
        <f>'4 Utsläpp data'!N58*1000/'6 Intensiteter data'!AT58</f>
        <v>0.30957538178037924</v>
      </c>
      <c r="O58" s="1">
        <f>'4 Utsläpp data'!O58*1000/'6 Intensiteter data'!AU58</f>
        <v>0.31200651857213657</v>
      </c>
      <c r="P58" s="1">
        <f>'4 Utsläpp data'!P58*1000/'6 Intensiteter data'!AV58</f>
        <v>0.29650723430756737</v>
      </c>
      <c r="Q58" s="1">
        <f>'4 Utsläpp data'!Q58*1000/'6 Intensiteter data'!AW58</f>
        <v>0.27611675588182155</v>
      </c>
      <c r="R58" s="1">
        <f>'4 Utsläpp data'!R58*1000/'6 Intensiteter data'!AX58</f>
        <v>0.23805149276422258</v>
      </c>
      <c r="S58" s="244">
        <f>'4 Utsläpp data'!S58*1000/'6 Intensiteter data'!AY58</f>
        <v>0.23479202115875775</v>
      </c>
      <c r="T58" s="1">
        <f>'4 Utsläpp data'!D58*1000/('6 Intensiteter data'!AZ58*100)</f>
        <v>0.22660108413039673</v>
      </c>
      <c r="U58" s="1">
        <f>'4 Utsläpp data'!E58*1000/('6 Intensiteter data'!BA58*100)</f>
        <v>0.21900883099888099</v>
      </c>
      <c r="V58" s="1">
        <f>'4 Utsläpp data'!F58*1000/('6 Intensiteter data'!BB58*100)</f>
        <v>0.23140533660880433</v>
      </c>
      <c r="W58" s="1">
        <f>'4 Utsläpp data'!G58*1000/('6 Intensiteter data'!BC58*100)</f>
        <v>0.22588454435567357</v>
      </c>
      <c r="X58" s="1">
        <f>'4 Utsläpp data'!H58*1000/('6 Intensiteter data'!BD58*100)</f>
        <v>0.21207592530382721</v>
      </c>
      <c r="Y58" s="1">
        <f>'4 Utsläpp data'!I58*1000/('6 Intensiteter data'!BE58*100)</f>
        <v>0.20028791372548543</v>
      </c>
      <c r="Z58" s="1">
        <f>'4 Utsläpp data'!J58*1000/('6 Intensiteter data'!BF58*100)</f>
        <v>0.19214019335472163</v>
      </c>
      <c r="AA58" s="1">
        <f>'4 Utsläpp data'!K58*1000/('6 Intensiteter data'!BG58*100)</f>
        <v>0.1887592423453118</v>
      </c>
      <c r="AB58" s="1">
        <f>'4 Utsläpp data'!L58*1000/('6 Intensiteter data'!BH58*100)</f>
        <v>0.1715713847207844</v>
      </c>
      <c r="AC58" s="1">
        <f>'4 Utsläpp data'!M58*1000/('6 Intensiteter data'!BI58*100)</f>
        <v>0.15958290382576809</v>
      </c>
      <c r="AD58" s="1">
        <f>'4 Utsläpp data'!N58*1000/('6 Intensiteter data'!BJ58*100)</f>
        <v>0.15153351342902505</v>
      </c>
      <c r="AE58" s="1">
        <f>'4 Utsläpp data'!O58*1000/('6 Intensiteter data'!BK58*100)</f>
        <v>0.15260521993309278</v>
      </c>
      <c r="AF58" s="1">
        <f>'4 Utsläpp data'!P58*1000/('6 Intensiteter data'!BL58*100)</f>
        <v>0.14022028132258629</v>
      </c>
      <c r="AG58" s="1">
        <f>'4 Utsläpp data'!Q58*1000/('6 Intensiteter data'!BM58*100)</f>
        <v>0.13489939510720741</v>
      </c>
      <c r="AH58" s="1">
        <f>'4 Utsläpp data'!R58*1000/('6 Intensiteter data'!BN58*100)</f>
        <v>0.11737135719496999</v>
      </c>
      <c r="AI58" s="244">
        <f>'4 Utsläpp data'!S58*1000/('6 Intensiteter data'!BO58*100)</f>
        <v>0.11656405521798982</v>
      </c>
      <c r="AJ58" s="222">
        <v>55025</v>
      </c>
      <c r="AK58" s="222">
        <v>53906</v>
      </c>
      <c r="AL58" s="222">
        <v>53756</v>
      </c>
      <c r="AM58" s="222">
        <v>54437</v>
      </c>
      <c r="AN58" s="222">
        <v>54909</v>
      </c>
      <c r="AO58" s="222">
        <v>54849</v>
      </c>
      <c r="AP58" s="222">
        <v>56147</v>
      </c>
      <c r="AQ58" s="222">
        <v>56580</v>
      </c>
      <c r="AR58" s="222">
        <v>56772</v>
      </c>
      <c r="AS58" s="222">
        <v>58324</v>
      </c>
      <c r="AT58" s="222">
        <v>58347</v>
      </c>
      <c r="AU58" s="222">
        <v>58742</v>
      </c>
      <c r="AV58" s="222">
        <v>55803</v>
      </c>
      <c r="AW58" s="221">
        <v>57308</v>
      </c>
      <c r="AX58" s="221">
        <v>59807</v>
      </c>
      <c r="AY58" s="221">
        <v>60667</v>
      </c>
      <c r="AZ58" s="236">
        <v>992</v>
      </c>
      <c r="BA58" s="232">
        <v>1001</v>
      </c>
      <c r="BB58" s="232">
        <v>997</v>
      </c>
      <c r="BC58" s="232">
        <v>985</v>
      </c>
      <c r="BD58" s="232">
        <v>1021</v>
      </c>
      <c r="BE58" s="232">
        <v>1067</v>
      </c>
      <c r="BF58" s="232">
        <v>1098</v>
      </c>
      <c r="BG58" s="232">
        <v>1126</v>
      </c>
      <c r="BH58" s="232">
        <v>1139</v>
      </c>
      <c r="BI58" s="232">
        <v>1181</v>
      </c>
      <c r="BJ58" s="232">
        <v>1192</v>
      </c>
      <c r="BK58" s="232">
        <v>1201</v>
      </c>
      <c r="BL58" s="232">
        <v>1180</v>
      </c>
      <c r="BM58" s="256">
        <v>1173</v>
      </c>
      <c r="BN58" s="256">
        <v>1213</v>
      </c>
      <c r="BO58" s="237">
        <v>1222</v>
      </c>
    </row>
    <row r="59" spans="1:67" s="27" customFormat="1" ht="14.4" x14ac:dyDescent="0.3">
      <c r="A59" s="65">
        <v>54</v>
      </c>
      <c r="B59" s="48" t="s">
        <v>95</v>
      </c>
      <c r="C59" s="28" t="s">
        <v>155</v>
      </c>
      <c r="D59" s="42" t="s">
        <v>186</v>
      </c>
      <c r="E59" s="1" t="s">
        <v>186</v>
      </c>
      <c r="F59" s="1" t="s">
        <v>186</v>
      </c>
      <c r="G59" s="1" t="s">
        <v>186</v>
      </c>
      <c r="H59" s="1" t="s">
        <v>186</v>
      </c>
      <c r="I59" s="1" t="s">
        <v>186</v>
      </c>
      <c r="J59" s="1" t="s">
        <v>186</v>
      </c>
      <c r="K59" s="1" t="s">
        <v>186</v>
      </c>
      <c r="L59" s="1" t="s">
        <v>186</v>
      </c>
      <c r="M59" s="1" t="s">
        <v>186</v>
      </c>
      <c r="N59" s="1" t="s">
        <v>186</v>
      </c>
      <c r="O59" s="1" t="s">
        <v>186</v>
      </c>
      <c r="P59" s="1" t="s">
        <v>186</v>
      </c>
      <c r="Q59" s="1" t="s">
        <v>186</v>
      </c>
      <c r="R59" s="1" t="s">
        <v>186</v>
      </c>
      <c r="S59" s="244" t="s">
        <v>186</v>
      </c>
      <c r="T59" s="1" t="s">
        <v>186</v>
      </c>
      <c r="U59" s="1" t="s">
        <v>186</v>
      </c>
      <c r="V59" s="1" t="s">
        <v>186</v>
      </c>
      <c r="W59" s="1" t="s">
        <v>186</v>
      </c>
      <c r="X59" s="1" t="s">
        <v>186</v>
      </c>
      <c r="Y59" s="1" t="s">
        <v>186</v>
      </c>
      <c r="Z59" s="1" t="s">
        <v>186</v>
      </c>
      <c r="AA59" s="1" t="s">
        <v>186</v>
      </c>
      <c r="AB59" s="1" t="s">
        <v>186</v>
      </c>
      <c r="AC59" s="1" t="s">
        <v>186</v>
      </c>
      <c r="AD59" s="1" t="s">
        <v>186</v>
      </c>
      <c r="AE59" s="1" t="s">
        <v>186</v>
      </c>
      <c r="AF59" s="1" t="s">
        <v>186</v>
      </c>
      <c r="AG59" s="1" t="s">
        <v>186</v>
      </c>
      <c r="AH59" s="1" t="s">
        <v>186</v>
      </c>
      <c r="AI59" s="244" t="s">
        <v>186</v>
      </c>
      <c r="AJ59" s="222">
        <v>0</v>
      </c>
      <c r="AK59" s="222">
        <v>0</v>
      </c>
      <c r="AL59" s="222">
        <v>0</v>
      </c>
      <c r="AM59" s="222">
        <v>0</v>
      </c>
      <c r="AN59" s="222">
        <v>0</v>
      </c>
      <c r="AO59" s="222">
        <v>0</v>
      </c>
      <c r="AP59" s="222">
        <v>0</v>
      </c>
      <c r="AQ59" s="222">
        <v>0</v>
      </c>
      <c r="AR59" s="222">
        <v>0</v>
      </c>
      <c r="AS59" s="222">
        <v>0</v>
      </c>
      <c r="AT59" s="222">
        <v>0</v>
      </c>
      <c r="AU59" s="222">
        <v>0</v>
      </c>
      <c r="AV59" s="222">
        <v>0</v>
      </c>
      <c r="AW59" s="221">
        <v>0</v>
      </c>
      <c r="AX59" s="221">
        <v>0</v>
      </c>
      <c r="AY59" s="221">
        <v>0</v>
      </c>
      <c r="AZ59" s="236">
        <v>0</v>
      </c>
      <c r="BA59" s="232">
        <v>0</v>
      </c>
      <c r="BB59" s="232">
        <v>0</v>
      </c>
      <c r="BC59" s="232">
        <v>0</v>
      </c>
      <c r="BD59" s="232">
        <v>0</v>
      </c>
      <c r="BE59" s="232">
        <v>0</v>
      </c>
      <c r="BF59" s="232">
        <v>0</v>
      </c>
      <c r="BG59" s="232">
        <v>0</v>
      </c>
      <c r="BH59" s="232">
        <v>0</v>
      </c>
      <c r="BI59" s="232">
        <v>0</v>
      </c>
      <c r="BJ59" s="232">
        <v>0</v>
      </c>
      <c r="BK59" s="232">
        <v>0</v>
      </c>
      <c r="BL59" s="232">
        <v>0</v>
      </c>
      <c r="BM59" s="256">
        <v>0</v>
      </c>
      <c r="BN59" s="256">
        <v>0</v>
      </c>
      <c r="BO59" s="237">
        <v>0</v>
      </c>
    </row>
    <row r="60" spans="1:67" ht="14.4" x14ac:dyDescent="0.3">
      <c r="A60" s="126"/>
      <c r="B60" s="49" t="s">
        <v>96</v>
      </c>
      <c r="C60" s="60" t="s">
        <v>233</v>
      </c>
      <c r="D60" s="43">
        <f>'4 Utsläpp data'!D60*1000/'6 Intensiteter data'!AJ60</f>
        <v>16.097929457507384</v>
      </c>
      <c r="E60" s="44">
        <f>'4 Utsläpp data'!E60*1000/'6 Intensiteter data'!AK60</f>
        <v>15.458288993026974</v>
      </c>
      <c r="F60" s="44">
        <f>'4 Utsläpp data'!F60*1000/'6 Intensiteter data'!AL60</f>
        <v>16.064150932146138</v>
      </c>
      <c r="G60" s="44">
        <f>'4 Utsläpp data'!G60*1000/'6 Intensiteter data'!AM60</f>
        <v>14.362056828638579</v>
      </c>
      <c r="H60" s="44">
        <f>'4 Utsläpp data'!H60*1000/'6 Intensiteter data'!AN60</f>
        <v>13.610055617247498</v>
      </c>
      <c r="I60" s="44">
        <f>'4 Utsläpp data'!I60*1000/'6 Intensiteter data'!AO60</f>
        <v>13.095997705500299</v>
      </c>
      <c r="J60" s="44">
        <f>'4 Utsläpp data'!J60*1000/'6 Intensiteter data'!AP60</f>
        <v>12.456487825455824</v>
      </c>
      <c r="K60" s="44">
        <f>'4 Utsläpp data'!K60*1000/'6 Intensiteter data'!AQ60</f>
        <v>12.071348258626706</v>
      </c>
      <c r="L60" s="44">
        <f>'4 Utsläpp data'!L60*1000/'6 Intensiteter data'!AR60</f>
        <v>12.011253225518022</v>
      </c>
      <c r="M60" s="44">
        <f>'4 Utsläpp data'!M60*1000/'6 Intensiteter data'!AS60</f>
        <v>11.513719876090656</v>
      </c>
      <c r="N60" s="44">
        <f>'4 Utsläpp data'!N60*1000/'6 Intensiteter data'!AT60</f>
        <v>11.120481163770929</v>
      </c>
      <c r="O60" s="44">
        <f>'4 Utsläpp data'!O60*1000/'6 Intensiteter data'!AU60</f>
        <v>10.589088863054151</v>
      </c>
      <c r="P60" s="44">
        <f>'4 Utsläpp data'!P60*1000/'6 Intensiteter data'!AV60</f>
        <v>9.6932689087188155</v>
      </c>
      <c r="Q60" s="44">
        <f>'4 Utsläpp data'!Q60*1000/'6 Intensiteter data'!AW60</f>
        <v>9.5965765346536713</v>
      </c>
      <c r="R60" s="44">
        <f>'4 Utsläpp data'!R60*1000/'6 Intensiteter data'!AX60</f>
        <v>9.253773022760754</v>
      </c>
      <c r="S60" s="310">
        <f>'4 Utsläpp data'!S60*1000/'6 Intensiteter data'!AY60</f>
        <v>9.1156895516104459</v>
      </c>
      <c r="T60" s="44">
        <f>'4 Utsläpp data'!D60*1000/('6 Intensiteter data'!AZ60*100)</f>
        <v>14.619266682074667</v>
      </c>
      <c r="U60" s="44">
        <f>'4 Utsläpp data'!E60*1000/('6 Intensiteter data'!BA60*100)</f>
        <v>13.719753327743334</v>
      </c>
      <c r="V60" s="44">
        <f>'4 Utsläpp data'!F60*1000/('6 Intensiteter data'!BB60*100)</f>
        <v>14.977263253401469</v>
      </c>
      <c r="W60" s="44">
        <f>'4 Utsläpp data'!G60*1000/('6 Intensiteter data'!BC60*100)</f>
        <v>13.503392788319083</v>
      </c>
      <c r="X60" s="44">
        <f>'4 Utsläpp data'!H60*1000/('6 Intensiteter data'!BD60*100)</f>
        <v>12.645469560813051</v>
      </c>
      <c r="Y60" s="44">
        <f>'4 Utsläpp data'!I60*1000/('6 Intensiteter data'!BE60*100)</f>
        <v>12.182067955153464</v>
      </c>
      <c r="Z60" s="44">
        <f>'4 Utsläpp data'!J60*1000/('6 Intensiteter data'!BF60*100)</f>
        <v>11.682261101772243</v>
      </c>
      <c r="AA60" s="44">
        <f>'4 Utsläpp data'!K60*1000/('6 Intensiteter data'!BG60*100)</f>
        <v>11.642442566322069</v>
      </c>
      <c r="AB60" s="44">
        <f>'4 Utsläpp data'!L60*1000/('6 Intensiteter data'!BH60*100)</f>
        <v>11.599740268534335</v>
      </c>
      <c r="AC60" s="44">
        <f>'4 Utsläpp data'!M60*1000/('6 Intensiteter data'!BI60*100)</f>
        <v>11.051385290654672</v>
      </c>
      <c r="AD60" s="44">
        <f>'4 Utsläpp data'!N60*1000/('6 Intensiteter data'!BJ60*100)</f>
        <v>10.682337079261476</v>
      </c>
      <c r="AE60" s="44">
        <f>'4 Utsläpp data'!O60*1000/('6 Intensiteter data'!BK60*100)</f>
        <v>10.37059786311036</v>
      </c>
      <c r="AF60" s="44">
        <f>'4 Utsläpp data'!P60*1000/('6 Intensiteter data'!BL60*100)</f>
        <v>9.430192232308432</v>
      </c>
      <c r="AG60" s="44">
        <f>'4 Utsläpp data'!Q60*1000/('6 Intensiteter data'!BM60*100)</f>
        <v>9.7012617789765763</v>
      </c>
      <c r="AH60" s="44">
        <f>'4 Utsläpp data'!R60*1000/('6 Intensiteter data'!BN60*100)</f>
        <v>9.1525694659417685</v>
      </c>
      <c r="AI60" s="310">
        <f>'4 Utsläpp data'!S60*1000/('6 Intensiteter data'!BO60*100)</f>
        <v>8.8891198049194209</v>
      </c>
      <c r="AJ60" s="223">
        <v>4187551</v>
      </c>
      <c r="AK60" s="223">
        <v>4009345</v>
      </c>
      <c r="AL60" s="223">
        <v>4239913</v>
      </c>
      <c r="AM60" s="223">
        <v>4374059</v>
      </c>
      <c r="AN60" s="223">
        <v>4355933</v>
      </c>
      <c r="AO60" s="223">
        <v>4405489</v>
      </c>
      <c r="AP60" s="223">
        <v>4506629</v>
      </c>
      <c r="AQ60" s="223">
        <v>4704391</v>
      </c>
      <c r="AR60" s="223">
        <v>4804650</v>
      </c>
      <c r="AS60" s="223">
        <v>4895113</v>
      </c>
      <c r="AT60" s="223">
        <v>4981769</v>
      </c>
      <c r="AU60" s="223">
        <v>5111705</v>
      </c>
      <c r="AV60" s="223">
        <v>5012855</v>
      </c>
      <c r="AW60" s="223">
        <v>5274820</v>
      </c>
      <c r="AX60" s="223">
        <v>5341042</v>
      </c>
      <c r="AY60" s="223">
        <v>5330143</v>
      </c>
      <c r="AZ60" s="238">
        <v>46111</v>
      </c>
      <c r="BA60" s="239">
        <v>45174</v>
      </c>
      <c r="BB60" s="239">
        <v>45476</v>
      </c>
      <c r="BC60" s="239">
        <v>46522</v>
      </c>
      <c r="BD60" s="239">
        <v>46882</v>
      </c>
      <c r="BE60" s="239">
        <v>47360</v>
      </c>
      <c r="BF60" s="239">
        <v>48053</v>
      </c>
      <c r="BG60" s="239">
        <v>48777</v>
      </c>
      <c r="BH60" s="239">
        <v>49751</v>
      </c>
      <c r="BI60" s="239">
        <v>50999</v>
      </c>
      <c r="BJ60" s="239">
        <v>51861</v>
      </c>
      <c r="BK60" s="239">
        <v>52194</v>
      </c>
      <c r="BL60" s="239">
        <v>51527</v>
      </c>
      <c r="BM60" s="239">
        <v>52179</v>
      </c>
      <c r="BN60" s="239">
        <v>54001</v>
      </c>
      <c r="BO60" s="274">
        <v>54660</v>
      </c>
    </row>
    <row r="61" spans="1:67" ht="14.4" x14ac:dyDescent="0.3">
      <c r="A61" s="3"/>
      <c r="B61" s="20"/>
      <c r="C61" s="26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69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269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27"/>
      <c r="BN61" s="27"/>
    </row>
    <row r="62" spans="1:67" ht="14.4" x14ac:dyDescent="0.3">
      <c r="A62" s="3"/>
      <c r="B62" s="20"/>
      <c r="C62" s="26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207"/>
      <c r="BN62" s="207"/>
    </row>
    <row r="63" spans="1:67" ht="15" customHeight="1" x14ac:dyDescent="0.3">
      <c r="A63" s="3"/>
      <c r="B63" s="20"/>
      <c r="C63" s="20"/>
      <c r="D63" s="150" t="s">
        <v>259</v>
      </c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38"/>
      <c r="P63" s="205"/>
      <c r="Q63" s="167"/>
      <c r="R63" s="302"/>
      <c r="S63" s="139"/>
      <c r="T63" s="143" t="s">
        <v>181</v>
      </c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67"/>
      <c r="AF63" s="205"/>
      <c r="AG63" s="251"/>
      <c r="AH63" s="302"/>
      <c r="AI63" s="139"/>
      <c r="AJ63" s="143" t="s">
        <v>213</v>
      </c>
      <c r="AK63" s="143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9"/>
      <c r="AZ63" s="156" t="s">
        <v>97</v>
      </c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27"/>
      <c r="BN63" s="170"/>
      <c r="BO63" s="141"/>
    </row>
    <row r="64" spans="1:67" ht="15" customHeight="1" x14ac:dyDescent="0.3">
      <c r="A64" s="16"/>
      <c r="B64" s="63"/>
      <c r="C64" s="63"/>
      <c r="D64" s="144" t="s">
        <v>270</v>
      </c>
      <c r="E64" s="146"/>
      <c r="F64" s="146"/>
      <c r="G64" s="146"/>
      <c r="H64" s="146"/>
      <c r="I64" s="146"/>
      <c r="J64" s="146"/>
      <c r="K64" s="146"/>
      <c r="L64" s="146"/>
      <c r="M64" s="146"/>
      <c r="N64" s="62"/>
      <c r="O64" s="130"/>
      <c r="P64" s="204"/>
      <c r="Q64" s="166"/>
      <c r="R64" s="300"/>
      <c r="S64" s="134"/>
      <c r="T64" s="146" t="s">
        <v>182</v>
      </c>
      <c r="U64" s="146"/>
      <c r="V64" s="146"/>
      <c r="W64" s="146"/>
      <c r="X64" s="146"/>
      <c r="Y64" s="146"/>
      <c r="Z64" s="146"/>
      <c r="AA64" s="146"/>
      <c r="AB64" s="146"/>
      <c r="AC64" s="146"/>
      <c r="AD64" s="62"/>
      <c r="AE64" s="166"/>
      <c r="AF64" s="204"/>
      <c r="AG64" s="249"/>
      <c r="AH64" s="301"/>
      <c r="AI64" s="131"/>
      <c r="AJ64" s="146" t="s">
        <v>271</v>
      </c>
      <c r="AK64" s="62"/>
      <c r="AL64" s="62"/>
      <c r="AM64" s="62"/>
      <c r="AN64" s="62"/>
      <c r="AO64" s="62"/>
      <c r="AP64" s="62"/>
      <c r="AQ64" s="62"/>
      <c r="AR64" s="62"/>
      <c r="AS64" s="62"/>
      <c r="AT64" s="166"/>
      <c r="AU64" s="192"/>
      <c r="AV64" s="204"/>
      <c r="AW64" s="249"/>
      <c r="AX64" s="300"/>
      <c r="AY64" s="134"/>
      <c r="AZ64" s="62" t="s">
        <v>219</v>
      </c>
      <c r="BA64" s="62"/>
      <c r="BB64" s="62"/>
      <c r="BC64" s="62"/>
      <c r="BD64" s="62"/>
      <c r="BE64" s="62"/>
      <c r="BF64" s="62"/>
      <c r="BG64" s="62"/>
      <c r="BH64" s="62"/>
      <c r="BI64" s="62"/>
      <c r="BJ64" s="166"/>
      <c r="BK64" s="192"/>
      <c r="BL64" s="204"/>
      <c r="BM64" s="207"/>
      <c r="BN64" s="207"/>
      <c r="BO64" s="172"/>
    </row>
    <row r="65" spans="1:67" ht="14.4" x14ac:dyDescent="0.3">
      <c r="A65" s="16"/>
      <c r="B65" s="63"/>
      <c r="C65" s="58" t="s">
        <v>211</v>
      </c>
      <c r="D65" s="187" t="s">
        <v>60</v>
      </c>
      <c r="E65" s="183" t="s">
        <v>61</v>
      </c>
      <c r="F65" s="183" t="s">
        <v>62</v>
      </c>
      <c r="G65" s="183" t="s">
        <v>63</v>
      </c>
      <c r="H65" s="183" t="s">
        <v>64</v>
      </c>
      <c r="I65" s="183" t="s">
        <v>65</v>
      </c>
      <c r="J65" s="183" t="s">
        <v>162</v>
      </c>
      <c r="K65" s="183" t="s">
        <v>220</v>
      </c>
      <c r="L65" s="183" t="s">
        <v>221</v>
      </c>
      <c r="M65" s="183" t="s">
        <v>241</v>
      </c>
      <c r="N65" s="183" t="s">
        <v>242</v>
      </c>
      <c r="O65" s="183" t="s">
        <v>243</v>
      </c>
      <c r="P65" s="183" t="s">
        <v>245</v>
      </c>
      <c r="Q65" s="36" t="s">
        <v>250</v>
      </c>
      <c r="R65" s="183" t="s">
        <v>266</v>
      </c>
      <c r="S65" s="182" t="s">
        <v>268</v>
      </c>
      <c r="T65" s="36" t="s">
        <v>60</v>
      </c>
      <c r="U65" s="183" t="s">
        <v>61</v>
      </c>
      <c r="V65" s="183" t="s">
        <v>62</v>
      </c>
      <c r="W65" s="183" t="s">
        <v>63</v>
      </c>
      <c r="X65" s="183" t="s">
        <v>64</v>
      </c>
      <c r="Y65" s="183" t="s">
        <v>65</v>
      </c>
      <c r="Z65" s="183" t="s">
        <v>162</v>
      </c>
      <c r="AA65" s="183" t="s">
        <v>220</v>
      </c>
      <c r="AB65" s="183" t="s">
        <v>221</v>
      </c>
      <c r="AC65" s="183" t="s">
        <v>241</v>
      </c>
      <c r="AD65" s="183" t="s">
        <v>242</v>
      </c>
      <c r="AE65" s="183" t="s">
        <v>243</v>
      </c>
      <c r="AF65" s="183" t="s">
        <v>245</v>
      </c>
      <c r="AG65" s="183" t="s">
        <v>250</v>
      </c>
      <c r="AH65" s="36" t="s">
        <v>266</v>
      </c>
      <c r="AI65" s="182" t="s">
        <v>268</v>
      </c>
      <c r="AJ65" s="36" t="s">
        <v>60</v>
      </c>
      <c r="AK65" s="36" t="s">
        <v>61</v>
      </c>
      <c r="AL65" s="36" t="s">
        <v>62</v>
      </c>
      <c r="AM65" s="36" t="s">
        <v>63</v>
      </c>
      <c r="AN65" s="36" t="s">
        <v>64</v>
      </c>
      <c r="AO65" s="36" t="s">
        <v>65</v>
      </c>
      <c r="AP65" s="36" t="s">
        <v>162</v>
      </c>
      <c r="AQ65" s="36" t="s">
        <v>220</v>
      </c>
      <c r="AR65" s="36" t="s">
        <v>221</v>
      </c>
      <c r="AS65" s="36" t="s">
        <v>241</v>
      </c>
      <c r="AT65" s="36" t="s">
        <v>242</v>
      </c>
      <c r="AU65" s="36" t="s">
        <v>243</v>
      </c>
      <c r="AV65" s="36" t="s">
        <v>245</v>
      </c>
      <c r="AW65" s="36" t="s">
        <v>250</v>
      </c>
      <c r="AX65" s="36" t="s">
        <v>266</v>
      </c>
      <c r="AY65" s="182" t="s">
        <v>268</v>
      </c>
      <c r="AZ65" s="36" t="s">
        <v>60</v>
      </c>
      <c r="BA65" s="36" t="s">
        <v>61</v>
      </c>
      <c r="BB65" s="36" t="s">
        <v>62</v>
      </c>
      <c r="BC65" s="36" t="s">
        <v>63</v>
      </c>
      <c r="BD65" s="36" t="s">
        <v>64</v>
      </c>
      <c r="BE65" s="36" t="s">
        <v>65</v>
      </c>
      <c r="BF65" s="36" t="s">
        <v>162</v>
      </c>
      <c r="BG65" s="36" t="s">
        <v>220</v>
      </c>
      <c r="BH65" s="36" t="s">
        <v>221</v>
      </c>
      <c r="BI65" s="36" t="s">
        <v>241</v>
      </c>
      <c r="BJ65" s="36" t="s">
        <v>242</v>
      </c>
      <c r="BK65" s="36" t="s">
        <v>243</v>
      </c>
      <c r="BL65" s="36" t="s">
        <v>245</v>
      </c>
      <c r="BM65" s="36" t="s">
        <v>250</v>
      </c>
      <c r="BN65" s="36" t="s">
        <v>266</v>
      </c>
      <c r="BO65" s="182" t="s">
        <v>268</v>
      </c>
    </row>
    <row r="66" spans="1:67" ht="14.4" x14ac:dyDescent="0.3">
      <c r="A66" s="16"/>
      <c r="B66" s="63"/>
      <c r="C66" s="61" t="s">
        <v>4</v>
      </c>
      <c r="D66" s="154">
        <f>'4 Utsläpp data'!D66*1000/'6 Intensiteter data'!AJ66</f>
        <v>191.38894297667923</v>
      </c>
      <c r="E66" s="154">
        <f>'4 Utsläpp data'!E66*1000/'6 Intensiteter data'!AK66</f>
        <v>176.33078452411019</v>
      </c>
      <c r="F66" s="154">
        <f>'4 Utsläpp data'!F66*1000/'6 Intensiteter data'!AL66</f>
        <v>180.04342234369136</v>
      </c>
      <c r="G66" s="154">
        <f>'4 Utsläpp data'!G66*1000/'6 Intensiteter data'!AM66</f>
        <v>171.50899745459847</v>
      </c>
      <c r="H66" s="154">
        <f>'4 Utsläpp data'!H66*1000/'6 Intensiteter data'!AN66</f>
        <v>166.79953715641841</v>
      </c>
      <c r="I66" s="154">
        <f>'4 Utsläpp data'!I66*1000/'6 Intensiteter data'!AO66</f>
        <v>156.04641280570419</v>
      </c>
      <c r="J66" s="154">
        <f>'4 Utsläpp data'!J66*1000/'6 Intensiteter data'!AP66</f>
        <v>141.44400658644574</v>
      </c>
      <c r="K66" s="154">
        <f>'4 Utsläpp data'!K66*1000/'6 Intensiteter data'!AQ66</f>
        <v>136.53944144680665</v>
      </c>
      <c r="L66" s="154">
        <f>'4 Utsläpp data'!L66*1000/'6 Intensiteter data'!AR66</f>
        <v>134.20249167005298</v>
      </c>
      <c r="M66" s="154">
        <f>'4 Utsläpp data'!M66*1000/'6 Intensiteter data'!AS66</f>
        <v>130.15406988226246</v>
      </c>
      <c r="N66" s="154">
        <f>'4 Utsläpp data'!N66*1000/'6 Intensiteter data'!AT66</f>
        <v>141.88350887212172</v>
      </c>
      <c r="O66" s="154">
        <f>'4 Utsläpp data'!O66*1000/'6 Intensiteter data'!AU66</f>
        <v>132.26009385843722</v>
      </c>
      <c r="P66" s="154">
        <f>'4 Utsläpp data'!P66*1000/'6 Intensiteter data'!AV66</f>
        <v>136.13891861293848</v>
      </c>
      <c r="Q66" s="154">
        <f>'4 Utsläpp data'!Q66*1000/'6 Intensiteter data'!AW66</f>
        <v>135.66131066986264</v>
      </c>
      <c r="R66" s="154">
        <f>'4 Utsläpp data'!R66*1000/'6 Intensiteter data'!AX66</f>
        <v>124.14498061330181</v>
      </c>
      <c r="S66" s="242">
        <f>'4 Utsläpp data'!S66*1000/'6 Intensiteter data'!AY66</f>
        <v>129.37167295050835</v>
      </c>
      <c r="T66" s="154">
        <f>'4 Utsläpp data'!D66*1000/('6 Intensiteter data'!AZ66*100)</f>
        <v>79.294330809224888</v>
      </c>
      <c r="U66" s="154">
        <f>'4 Utsläpp data'!E66*1000/('6 Intensiteter data'!BA66*100)</f>
        <v>76.185870607674886</v>
      </c>
      <c r="V66" s="154">
        <f>'4 Utsläpp data'!F66*1000/('6 Intensiteter data'!BB66*100)</f>
        <v>75.232870470087335</v>
      </c>
      <c r="W66" s="154">
        <f>'4 Utsläpp data'!G66*1000/('6 Intensiteter data'!BC66*100)</f>
        <v>68.621045123990484</v>
      </c>
      <c r="X66" s="154">
        <f>'4 Utsläpp data'!H66*1000/('6 Intensiteter data'!BD66*100)</f>
        <v>65.45710310444322</v>
      </c>
      <c r="Y66" s="154">
        <f>'4 Utsläpp data'!I66*1000/('6 Intensiteter data'!BE66*100)</f>
        <v>64.785719824451093</v>
      </c>
      <c r="Z66" s="154">
        <f>'4 Utsläpp data'!J66*1000/('6 Intensiteter data'!BF66*100)</f>
        <v>64.307188901558717</v>
      </c>
      <c r="AA66" s="154">
        <f>'4 Utsläpp data'!K66*1000/('6 Intensiteter data'!BG66*100)</f>
        <v>64.660294401169011</v>
      </c>
      <c r="AB66" s="154">
        <f>'4 Utsläpp data'!L66*1000/('6 Intensiteter data'!BH66*100)</f>
        <v>65.131970142042022</v>
      </c>
      <c r="AC66" s="154">
        <f>'4 Utsläpp data'!M66*1000/('6 Intensiteter data'!BI66*100)</f>
        <v>64.240047201020786</v>
      </c>
      <c r="AD66" s="154">
        <f>'4 Utsläpp data'!N66*1000/('6 Intensiteter data'!BJ66*100)</f>
        <v>61.691123215407536</v>
      </c>
      <c r="AE66" s="154">
        <f>'4 Utsläpp data'!O66*1000/('6 Intensiteter data'!BK66*100)</f>
        <v>60.490035331845043</v>
      </c>
      <c r="AF66" s="154">
        <f>'4 Utsläpp data'!P66*1000/('6 Intensiteter data'!BL66*100)</f>
        <v>59.281320822044208</v>
      </c>
      <c r="AG66" s="154">
        <f>'4 Utsläpp data'!Q66*1000/('6 Intensiteter data'!BM66*100)</f>
        <v>58.142807066819913</v>
      </c>
      <c r="AH66" s="154">
        <f>'4 Utsläpp data'!R66*1000/('6 Intensiteter data'!BN66*100)</f>
        <v>57.371497801431374</v>
      </c>
      <c r="AI66" s="242">
        <f>'4 Utsläpp data'!S66*1000/('6 Intensiteter data'!BO66*100)</f>
        <v>56.166534462127984</v>
      </c>
      <c r="AJ66" s="173">
        <v>46527</v>
      </c>
      <c r="AK66" s="173">
        <v>48607</v>
      </c>
      <c r="AL66" s="173">
        <v>48806</v>
      </c>
      <c r="AM66" s="173">
        <v>51133</v>
      </c>
      <c r="AN66" s="173">
        <v>51683</v>
      </c>
      <c r="AO66" s="173">
        <v>55093</v>
      </c>
      <c r="AP66" s="173">
        <v>60650</v>
      </c>
      <c r="AQ66" s="173">
        <v>62700</v>
      </c>
      <c r="AR66" s="173">
        <v>62510</v>
      </c>
      <c r="AS66" s="173">
        <v>64855</v>
      </c>
      <c r="AT66" s="173">
        <v>56872</v>
      </c>
      <c r="AU66" s="173">
        <v>61423</v>
      </c>
      <c r="AV66" s="2">
        <v>59874</v>
      </c>
      <c r="AW66" s="173">
        <v>59188</v>
      </c>
      <c r="AX66" s="173">
        <v>63913</v>
      </c>
      <c r="AY66" s="186">
        <v>60173</v>
      </c>
      <c r="AZ66" s="185">
        <v>1123</v>
      </c>
      <c r="BA66" s="173">
        <v>1125</v>
      </c>
      <c r="BB66" s="173">
        <v>1168</v>
      </c>
      <c r="BC66" s="173">
        <v>1278</v>
      </c>
      <c r="BD66" s="173">
        <v>1317</v>
      </c>
      <c r="BE66" s="173">
        <v>1327</v>
      </c>
      <c r="BF66" s="173">
        <v>1334</v>
      </c>
      <c r="BG66" s="173">
        <v>1324</v>
      </c>
      <c r="BH66" s="173">
        <v>1288</v>
      </c>
      <c r="BI66" s="173">
        <v>1314</v>
      </c>
      <c r="BJ66" s="173">
        <v>1308</v>
      </c>
      <c r="BK66" s="173">
        <v>1343</v>
      </c>
      <c r="BL66" s="173">
        <v>1375</v>
      </c>
      <c r="BM66" s="2">
        <v>1381</v>
      </c>
      <c r="BN66" s="173">
        <v>1383</v>
      </c>
      <c r="BO66" s="175">
        <v>1386</v>
      </c>
    </row>
    <row r="67" spans="1:67" ht="14.4" x14ac:dyDescent="0.3">
      <c r="A67" s="16"/>
      <c r="B67" s="63"/>
      <c r="C67" s="52" t="s">
        <v>5</v>
      </c>
      <c r="D67" s="64">
        <f>'4 Utsläpp data'!D67*1000/'6 Intensiteter data'!AJ67</f>
        <v>25.093141295135499</v>
      </c>
      <c r="E67" s="64">
        <f>'4 Utsläpp data'!E67*1000/'6 Intensiteter data'!AK67</f>
        <v>23.750397428361104</v>
      </c>
      <c r="F67" s="64">
        <f>'4 Utsläpp data'!F67*1000/'6 Intensiteter data'!AL67</f>
        <v>27.230066442440474</v>
      </c>
      <c r="G67" s="64">
        <f>'4 Utsläpp data'!G67*1000/'6 Intensiteter data'!AM67</f>
        <v>28.536583462163495</v>
      </c>
      <c r="H67" s="64">
        <f>'4 Utsläpp data'!H67*1000/'6 Intensiteter data'!AN67</f>
        <v>30.743230432356803</v>
      </c>
      <c r="I67" s="64">
        <f>'4 Utsläpp data'!I67*1000/'6 Intensiteter data'!AO67</f>
        <v>33.05757222587166</v>
      </c>
      <c r="J67" s="64">
        <f>'4 Utsläpp data'!J67*1000/'6 Intensiteter data'!AP67</f>
        <v>38.037731072987825</v>
      </c>
      <c r="K67" s="64">
        <f>'4 Utsläpp data'!K67*1000/'6 Intensiteter data'!AQ67</f>
        <v>35.664890478823366</v>
      </c>
      <c r="L67" s="64">
        <f>'4 Utsläpp data'!L67*1000/'6 Intensiteter data'!AR67</f>
        <v>34.381298813561749</v>
      </c>
      <c r="M67" s="64">
        <f>'4 Utsläpp data'!M67*1000/'6 Intensiteter data'!AS67</f>
        <v>31.160338019179765</v>
      </c>
      <c r="N67" s="64">
        <f>'4 Utsläpp data'!N67*1000/'6 Intensiteter data'!AT67</f>
        <v>28.652431758412497</v>
      </c>
      <c r="O67" s="64">
        <f>'4 Utsläpp data'!O67*1000/'6 Intensiteter data'!AU67</f>
        <v>29.250364667812448</v>
      </c>
      <c r="P67" s="64">
        <f>'4 Utsläpp data'!P67*1000/'6 Intensiteter data'!AV67</f>
        <v>29.013769900022517</v>
      </c>
      <c r="Q67" s="64">
        <f>'4 Utsläpp data'!Q67*1000/'6 Intensiteter data'!AW67</f>
        <v>27.231854713751556</v>
      </c>
      <c r="R67" s="64">
        <f>'4 Utsläpp data'!R67*1000/'6 Intensiteter data'!AX67</f>
        <v>30.868585964062763</v>
      </c>
      <c r="S67" s="243">
        <f>'4 Utsläpp data'!S67*1000/'6 Intensiteter data'!AY67</f>
        <v>32.13024185731058</v>
      </c>
      <c r="T67" s="64">
        <f>'4 Utsläpp data'!D67*1000/('6 Intensiteter data'!AZ67*100)</f>
        <v>84.689351871082309</v>
      </c>
      <c r="U67" s="64">
        <f>'4 Utsläpp data'!E67*1000/('6 Intensiteter data'!BA67*100)</f>
        <v>76.792951685034225</v>
      </c>
      <c r="V67" s="64">
        <f>'4 Utsläpp data'!F67*1000/('6 Intensiteter data'!BB67*100)</f>
        <v>100.22211613684142</v>
      </c>
      <c r="W67" s="64">
        <f>'4 Utsläpp data'!G67*1000/('6 Intensiteter data'!BC67*100)</f>
        <v>95.569938549735937</v>
      </c>
      <c r="X67" s="64">
        <f>'4 Utsläpp data'!H67*1000/('6 Intensiteter data'!BD67*100)</f>
        <v>94.903711860718118</v>
      </c>
      <c r="Y67" s="64">
        <f>'4 Utsläpp data'!I67*1000/('6 Intensiteter data'!BE67*100)</f>
        <v>89.178644589530748</v>
      </c>
      <c r="Z67" s="64">
        <f>'4 Utsläpp data'!J67*1000/('6 Intensiteter data'!BF67*100)</f>
        <v>93.823867464631761</v>
      </c>
      <c r="AA67" s="64">
        <f>'4 Utsläpp data'!K67*1000/('6 Intensiteter data'!BG67*100)</f>
        <v>99.102376317607892</v>
      </c>
      <c r="AB67" s="64">
        <f>'4 Utsläpp data'!L67*1000/('6 Intensiteter data'!BH67*100)</f>
        <v>100.42702641487445</v>
      </c>
      <c r="AC67" s="64">
        <f>'4 Utsläpp data'!M67*1000/('6 Intensiteter data'!BI67*100)</f>
        <v>101.66737677409989</v>
      </c>
      <c r="AD67" s="64">
        <f>'4 Utsläpp data'!N67*1000/('6 Intensiteter data'!BJ67*100)</f>
        <v>92.257845633780079</v>
      </c>
      <c r="AE67" s="64">
        <f>'4 Utsläpp data'!O67*1000/('6 Intensiteter data'!BK67*100)</f>
        <v>92.964896117937116</v>
      </c>
      <c r="AF67" s="64">
        <f>'4 Utsläpp data'!P67*1000/('6 Intensiteter data'!BL67*100)</f>
        <v>90.032629376759871</v>
      </c>
      <c r="AG67" s="64">
        <f>'4 Utsläpp data'!Q67*1000/('6 Intensiteter data'!BM67*100)</f>
        <v>84.877800877804489</v>
      </c>
      <c r="AH67" s="64">
        <f>'4 Utsläpp data'!R67*1000/('6 Intensiteter data'!BN67*100)</f>
        <v>77.584007694536439</v>
      </c>
      <c r="AI67" s="243">
        <f>'4 Utsläpp data'!S67*1000/('6 Intensiteter data'!BO67*100)</f>
        <v>74.173258332080309</v>
      </c>
      <c r="AJ67" s="2">
        <v>31050</v>
      </c>
      <c r="AK67" s="2">
        <v>27160</v>
      </c>
      <c r="AL67" s="2">
        <v>32389</v>
      </c>
      <c r="AM67" s="2">
        <v>31146</v>
      </c>
      <c r="AN67" s="2">
        <v>29635</v>
      </c>
      <c r="AO67" s="2">
        <v>26707</v>
      </c>
      <c r="AP67" s="2">
        <v>24666</v>
      </c>
      <c r="AQ67" s="2">
        <v>25842</v>
      </c>
      <c r="AR67" s="2">
        <v>26873</v>
      </c>
      <c r="AS67" s="2">
        <v>30017</v>
      </c>
      <c r="AT67" s="2">
        <v>30911</v>
      </c>
      <c r="AU67" s="2">
        <v>30829</v>
      </c>
      <c r="AV67" s="2">
        <v>31031</v>
      </c>
      <c r="AW67" s="2">
        <v>32727</v>
      </c>
      <c r="AX67" s="2">
        <v>26893</v>
      </c>
      <c r="AY67" s="38">
        <v>24932</v>
      </c>
      <c r="AZ67" s="37">
        <v>92</v>
      </c>
      <c r="BA67" s="2">
        <v>84</v>
      </c>
      <c r="BB67" s="2">
        <v>88</v>
      </c>
      <c r="BC67" s="2">
        <v>93</v>
      </c>
      <c r="BD67" s="2">
        <v>96</v>
      </c>
      <c r="BE67" s="2">
        <v>99</v>
      </c>
      <c r="BF67" s="2">
        <v>100</v>
      </c>
      <c r="BG67" s="2">
        <v>93</v>
      </c>
      <c r="BH67" s="2">
        <v>92</v>
      </c>
      <c r="BI67" s="2">
        <v>92</v>
      </c>
      <c r="BJ67" s="2">
        <v>96</v>
      </c>
      <c r="BK67" s="2">
        <v>97</v>
      </c>
      <c r="BL67" s="2">
        <v>100</v>
      </c>
      <c r="BM67" s="2">
        <v>105</v>
      </c>
      <c r="BN67" s="2">
        <v>107</v>
      </c>
      <c r="BO67" s="175">
        <v>108</v>
      </c>
    </row>
    <row r="68" spans="1:67" ht="14.4" x14ac:dyDescent="0.3">
      <c r="A68" s="16"/>
      <c r="B68" s="63"/>
      <c r="C68" s="52" t="s">
        <v>3</v>
      </c>
      <c r="D68" s="64">
        <f>'4 Utsläpp data'!D68*1000/'6 Intensiteter data'!AJ68</f>
        <v>27.297575310776715</v>
      </c>
      <c r="E68" s="64">
        <f>'4 Utsläpp data'!E68*1000/'6 Intensiteter data'!AK68</f>
        <v>27.889405220986337</v>
      </c>
      <c r="F68" s="64">
        <f>'4 Utsläpp data'!F68*1000/'6 Intensiteter data'!AL68</f>
        <v>27.418216392972631</v>
      </c>
      <c r="G68" s="64">
        <f>'4 Utsläpp data'!G68*1000/'6 Intensiteter data'!AM68</f>
        <v>24.473876668747995</v>
      </c>
      <c r="H68" s="64">
        <f>'4 Utsläpp data'!H68*1000/'6 Intensiteter data'!AN68</f>
        <v>25.104168972330797</v>
      </c>
      <c r="I68" s="64">
        <f>'4 Utsläpp data'!I68*1000/'6 Intensiteter data'!AO68</f>
        <v>24.563186894670356</v>
      </c>
      <c r="J68" s="64">
        <f>'4 Utsläpp data'!J68*1000/'6 Intensiteter data'!AP68</f>
        <v>24.829121430261242</v>
      </c>
      <c r="K68" s="64">
        <f>'4 Utsläpp data'!K68*1000/'6 Intensiteter data'!AQ68</f>
        <v>23.697586049103364</v>
      </c>
      <c r="L68" s="64">
        <f>'4 Utsläpp data'!L68*1000/'6 Intensiteter data'!AR68</f>
        <v>23.686041117935261</v>
      </c>
      <c r="M68" s="64">
        <f>'4 Utsläpp data'!M68*1000/'6 Intensiteter data'!AS68</f>
        <v>22.68188387326105</v>
      </c>
      <c r="N68" s="64">
        <f>'4 Utsläpp data'!N68*1000/'6 Intensiteter data'!AT68</f>
        <v>21.997686591149694</v>
      </c>
      <c r="O68" s="64">
        <f>'4 Utsläpp data'!O68*1000/'6 Intensiteter data'!AU68</f>
        <v>22.248495759686147</v>
      </c>
      <c r="P68" s="64">
        <f>'4 Utsläpp data'!P68*1000/'6 Intensiteter data'!AV68</f>
        <v>20.629877415093191</v>
      </c>
      <c r="Q68" s="64">
        <f>'4 Utsläpp data'!Q68*1000/'6 Intensiteter data'!AW68</f>
        <v>19.75862529998637</v>
      </c>
      <c r="R68" s="64">
        <f>'4 Utsläpp data'!R68*1000/'6 Intensiteter data'!AX68</f>
        <v>17.887774053207032</v>
      </c>
      <c r="S68" s="243">
        <f>'4 Utsläpp data'!S68*1000/'6 Intensiteter data'!AY68</f>
        <v>19.295162711234436</v>
      </c>
      <c r="T68" s="64">
        <f>'4 Utsläpp data'!D68*1000/('6 Intensiteter data'!AZ68*100)</f>
        <v>28.281553751886353</v>
      </c>
      <c r="U68" s="64">
        <f>'4 Utsläpp data'!E68*1000/('6 Intensiteter data'!BA68*100)</f>
        <v>24.943518344767213</v>
      </c>
      <c r="V68" s="64">
        <f>'4 Utsläpp data'!F68*1000/('6 Intensiteter data'!BB68*100)</f>
        <v>30.676235470923316</v>
      </c>
      <c r="W68" s="64">
        <f>'4 Utsläpp data'!G68*1000/('6 Intensiteter data'!BC68*100)</f>
        <v>28.52672712059741</v>
      </c>
      <c r="X68" s="64">
        <f>'4 Utsläpp data'!H68*1000/('6 Intensiteter data'!BD68*100)</f>
        <v>27.734238378656304</v>
      </c>
      <c r="Y68" s="64">
        <f>'4 Utsläpp data'!I68*1000/('6 Intensiteter data'!BE68*100)</f>
        <v>26.595959905352096</v>
      </c>
      <c r="Z68" s="64">
        <f>'4 Utsläpp data'!J68*1000/('6 Intensiteter data'!BF68*100)</f>
        <v>26.664514920006429</v>
      </c>
      <c r="AA68" s="64">
        <f>'4 Utsläpp data'!K68*1000/('6 Intensiteter data'!BG68*100)</f>
        <v>27.652473168543374</v>
      </c>
      <c r="AB68" s="64">
        <f>'4 Utsläpp data'!L68*1000/('6 Intensiteter data'!BH68*100)</f>
        <v>28.642511868493965</v>
      </c>
      <c r="AC68" s="64">
        <f>'4 Utsläpp data'!M68*1000/('6 Intensiteter data'!BI68*100)</f>
        <v>27.592634347833474</v>
      </c>
      <c r="AD68" s="64">
        <f>'4 Utsläpp data'!N68*1000/('6 Intensiteter data'!BJ68*100)</f>
        <v>26.984327520368193</v>
      </c>
      <c r="AE68" s="64">
        <f>'4 Utsläpp data'!O68*1000/('6 Intensiteter data'!BK68*100)</f>
        <v>27.10801036380656</v>
      </c>
      <c r="AF68" s="64">
        <f>'4 Utsläpp data'!P68*1000/('6 Intensiteter data'!BL68*100)</f>
        <v>23.95618552827472</v>
      </c>
      <c r="AG68" s="64">
        <f>'4 Utsläpp data'!Q68*1000/('6 Intensiteter data'!BM68*100)</f>
        <v>25.891897527671659</v>
      </c>
      <c r="AH68" s="64">
        <f>'4 Utsläpp data'!R68*1000/('6 Intensiteter data'!BN68*100)</f>
        <v>24.470279616533777</v>
      </c>
      <c r="AI68" s="243">
        <f>'4 Utsläpp data'!S68*1000/('6 Intensiteter data'!BO68*100)</f>
        <v>23.741247975148394</v>
      </c>
      <c r="AJ68" s="2">
        <v>670322</v>
      </c>
      <c r="AK68" s="2">
        <v>523834</v>
      </c>
      <c r="AL68" s="2">
        <v>642766</v>
      </c>
      <c r="AM68" s="2">
        <v>679078</v>
      </c>
      <c r="AN68" s="2">
        <v>630932</v>
      </c>
      <c r="AO68" s="2">
        <v>604828</v>
      </c>
      <c r="AP68" s="2">
        <v>592697</v>
      </c>
      <c r="AQ68" s="2">
        <v>632571</v>
      </c>
      <c r="AR68" s="2">
        <v>644534</v>
      </c>
      <c r="AS68" s="2">
        <v>663847</v>
      </c>
      <c r="AT68" s="2">
        <v>685474</v>
      </c>
      <c r="AU68" s="2">
        <v>677807</v>
      </c>
      <c r="AV68" s="2">
        <v>634384</v>
      </c>
      <c r="AW68" s="2">
        <v>722560</v>
      </c>
      <c r="AX68" s="2">
        <v>776881</v>
      </c>
      <c r="AY68" s="38">
        <v>706633</v>
      </c>
      <c r="AZ68" s="37">
        <v>6470</v>
      </c>
      <c r="BA68" s="2">
        <v>5857</v>
      </c>
      <c r="BB68" s="2">
        <v>5745</v>
      </c>
      <c r="BC68" s="2">
        <v>5826</v>
      </c>
      <c r="BD68" s="2">
        <v>5711</v>
      </c>
      <c r="BE68" s="2">
        <v>5586</v>
      </c>
      <c r="BF68" s="2">
        <v>5519</v>
      </c>
      <c r="BG68" s="2">
        <v>5421</v>
      </c>
      <c r="BH68" s="2">
        <v>5330</v>
      </c>
      <c r="BI68" s="2">
        <v>5457</v>
      </c>
      <c r="BJ68" s="2">
        <v>5588</v>
      </c>
      <c r="BK68" s="2">
        <v>5563</v>
      </c>
      <c r="BL68" s="2">
        <v>5463</v>
      </c>
      <c r="BM68" s="2">
        <v>5514</v>
      </c>
      <c r="BN68" s="2">
        <v>5679</v>
      </c>
      <c r="BO68" s="175">
        <v>5743</v>
      </c>
    </row>
    <row r="69" spans="1:67" ht="14.4" x14ac:dyDescent="0.3">
      <c r="A69" s="16"/>
      <c r="B69" s="63"/>
      <c r="C69" s="52" t="s">
        <v>100</v>
      </c>
      <c r="D69" s="64">
        <f>'4 Utsläpp data'!D69*1000/'6 Intensiteter data'!AJ69</f>
        <v>104.46909196609018</v>
      </c>
      <c r="E69" s="64">
        <f>'4 Utsläpp data'!E69*1000/'6 Intensiteter data'!AK69</f>
        <v>109.16055998824261</v>
      </c>
      <c r="F69" s="64">
        <f>'4 Utsläpp data'!F69*1000/'6 Intensiteter data'!AL69</f>
        <v>134.32233234998705</v>
      </c>
      <c r="G69" s="64">
        <f>'4 Utsläpp data'!G69*1000/'6 Intensiteter data'!AM69</f>
        <v>108.22561123790861</v>
      </c>
      <c r="H69" s="64">
        <f>'4 Utsläpp data'!H69*1000/'6 Intensiteter data'!AN69</f>
        <v>89.236369290334821</v>
      </c>
      <c r="I69" s="64">
        <f>'4 Utsläpp data'!I69*1000/'6 Intensiteter data'!AO69</f>
        <v>90.155753444930951</v>
      </c>
      <c r="J69" s="64">
        <f>'4 Utsläpp data'!J69*1000/'6 Intensiteter data'!AP69</f>
        <v>77.540852220796026</v>
      </c>
      <c r="K69" s="64">
        <f>'4 Utsläpp data'!K69*1000/'6 Intensiteter data'!AQ69</f>
        <v>71.751510067499169</v>
      </c>
      <c r="L69" s="64">
        <f>'4 Utsläpp data'!L69*1000/'6 Intensiteter data'!AR69</f>
        <v>81.28394553808873</v>
      </c>
      <c r="M69" s="64">
        <f>'4 Utsläpp data'!M69*1000/'6 Intensiteter data'!AS69</f>
        <v>80.131914234229683</v>
      </c>
      <c r="N69" s="64">
        <f>'4 Utsläpp data'!N69*1000/'6 Intensiteter data'!AT69</f>
        <v>90.466935684915555</v>
      </c>
      <c r="O69" s="64">
        <f>'4 Utsläpp data'!O69*1000/'6 Intensiteter data'!AU69</f>
        <v>66.9152487696403</v>
      </c>
      <c r="P69" s="64">
        <f>'4 Utsläpp data'!P69*1000/'6 Intensiteter data'!AV69</f>
        <v>51.073472683726109</v>
      </c>
      <c r="Q69" s="64">
        <f>'4 Utsläpp data'!Q69*1000/'6 Intensiteter data'!AW69</f>
        <v>65.501739970970334</v>
      </c>
      <c r="R69" s="64">
        <f>'4 Utsläpp data'!R69*1000/'6 Intensiteter data'!AX69</f>
        <v>73.123380673926377</v>
      </c>
      <c r="S69" s="243">
        <f>'4 Utsläpp data'!S69*1000/'6 Intensiteter data'!AY69</f>
        <v>61.467298020382344</v>
      </c>
      <c r="T69" s="64">
        <f>'4 Utsläpp data'!D69*1000/('6 Intensiteter data'!AZ69*100)</f>
        <v>211.17437569707567</v>
      </c>
      <c r="U69" s="64">
        <f>'4 Utsläpp data'!E69*1000/('6 Intensiteter data'!BA69*100)</f>
        <v>211.31918764257804</v>
      </c>
      <c r="V69" s="64">
        <f>'4 Utsläpp data'!F69*1000/('6 Intensiteter data'!BB69*100)</f>
        <v>262.30885830057412</v>
      </c>
      <c r="W69" s="64">
        <f>'4 Utsläpp data'!G69*1000/('6 Intensiteter data'!BC69*100)</f>
        <v>213.09772276665046</v>
      </c>
      <c r="X69" s="64">
        <f>'4 Utsläpp data'!H69*1000/('6 Intensiteter data'!BD69*100)</f>
        <v>196.1828592641464</v>
      </c>
      <c r="Y69" s="64">
        <f>'4 Utsläpp data'!I69*1000/('6 Intensiteter data'!BE69*100)</f>
        <v>182.12488637091744</v>
      </c>
      <c r="Z69" s="64">
        <f>'4 Utsläpp data'!J69*1000/('6 Intensiteter data'!BF69*100)</f>
        <v>159.06329651630034</v>
      </c>
      <c r="AA69" s="64">
        <f>'4 Utsläpp data'!K69*1000/('6 Intensiteter data'!BG69*100)</f>
        <v>152.90554110976541</v>
      </c>
      <c r="AB69" s="64">
        <f>'4 Utsläpp data'!L69*1000/('6 Intensiteter data'!BH69*100)</f>
        <v>161.52582787827728</v>
      </c>
      <c r="AC69" s="64">
        <f>'4 Utsläpp data'!M69*1000/('6 Intensiteter data'!BI69*100)</f>
        <v>150.24442530139032</v>
      </c>
      <c r="AD69" s="64">
        <f>'4 Utsläpp data'!N69*1000/('6 Intensiteter data'!BJ69*100)</f>
        <v>149.60706503614756</v>
      </c>
      <c r="AE69" s="64">
        <f>'4 Utsläpp data'!O69*1000/('6 Intensiteter data'!BK69*100)</f>
        <v>126.37221093652035</v>
      </c>
      <c r="AF69" s="64">
        <f>'4 Utsläpp data'!P69*1000/('6 Intensiteter data'!BL69*100)</f>
        <v>114.96577795773052</v>
      </c>
      <c r="AG69" s="64">
        <f>'4 Utsläpp data'!Q69*1000/('6 Intensiteter data'!BM69*100)</f>
        <v>123.59126799572736</v>
      </c>
      <c r="AH69" s="64">
        <f>'4 Utsläpp data'!R69*1000/('6 Intensiteter data'!BN69*100)</f>
        <v>116.66337370144947</v>
      </c>
      <c r="AI69" s="243">
        <f>'4 Utsläpp data'!S69*1000/('6 Intensiteter data'!BO69*100)</f>
        <v>104.8428518272496</v>
      </c>
      <c r="AJ69" s="2">
        <v>99251</v>
      </c>
      <c r="AK69" s="2">
        <v>97180</v>
      </c>
      <c r="AL69" s="2">
        <v>97251</v>
      </c>
      <c r="AM69" s="2">
        <v>99829</v>
      </c>
      <c r="AN69" s="2">
        <v>113001</v>
      </c>
      <c r="AO69" s="2">
        <v>106460</v>
      </c>
      <c r="AP69" s="2">
        <v>109542</v>
      </c>
      <c r="AQ69" s="2">
        <v>114437</v>
      </c>
      <c r="AR69" s="2">
        <v>107109</v>
      </c>
      <c r="AS69" s="2">
        <v>103123</v>
      </c>
      <c r="AT69" s="2">
        <v>92443</v>
      </c>
      <c r="AU69" s="2">
        <v>107458</v>
      </c>
      <c r="AV69" s="2">
        <v>132133</v>
      </c>
      <c r="AW69" s="2">
        <v>112833</v>
      </c>
      <c r="AX69" s="2">
        <v>96045</v>
      </c>
      <c r="AY69" s="38">
        <v>107116</v>
      </c>
      <c r="AZ69" s="2">
        <v>491</v>
      </c>
      <c r="BA69" s="2">
        <v>502</v>
      </c>
      <c r="BB69" s="2">
        <v>498</v>
      </c>
      <c r="BC69" s="2">
        <v>507</v>
      </c>
      <c r="BD69" s="2">
        <v>514</v>
      </c>
      <c r="BE69" s="2">
        <v>527</v>
      </c>
      <c r="BF69" s="2">
        <v>534</v>
      </c>
      <c r="BG69" s="2">
        <v>537</v>
      </c>
      <c r="BH69" s="2">
        <v>539</v>
      </c>
      <c r="BI69" s="2">
        <v>550</v>
      </c>
      <c r="BJ69" s="2">
        <v>559</v>
      </c>
      <c r="BK69" s="2">
        <v>569</v>
      </c>
      <c r="BL69" s="2">
        <v>587</v>
      </c>
      <c r="BM69" s="2">
        <v>598</v>
      </c>
      <c r="BN69" s="2">
        <v>602</v>
      </c>
      <c r="BO69" s="175">
        <v>628</v>
      </c>
    </row>
    <row r="70" spans="1:67" ht="14.4" x14ac:dyDescent="0.3">
      <c r="A70" s="16"/>
      <c r="B70" s="63"/>
      <c r="C70" s="52" t="s">
        <v>0</v>
      </c>
      <c r="D70" s="64">
        <f>'4 Utsläpp data'!D70*1000/'6 Intensiteter data'!AJ70</f>
        <v>7.4158660793084126</v>
      </c>
      <c r="E70" s="64">
        <f>'4 Utsläpp data'!E70*1000/'6 Intensiteter data'!AK70</f>
        <v>7.2863012913788427</v>
      </c>
      <c r="F70" s="64">
        <f>'4 Utsläpp data'!F70*1000/'6 Intensiteter data'!AL70</f>
        <v>7.8249412860080856</v>
      </c>
      <c r="G70" s="64">
        <f>'4 Utsläpp data'!G70*1000/'6 Intensiteter data'!AM70</f>
        <v>7.6513367665086154</v>
      </c>
      <c r="H70" s="64">
        <f>'4 Utsläpp data'!H70*1000/'6 Intensiteter data'!AN70</f>
        <v>7.4431305535961814</v>
      </c>
      <c r="I70" s="64">
        <f>'4 Utsläpp data'!I70*1000/'6 Intensiteter data'!AO70</f>
        <v>7.6355353547529372</v>
      </c>
      <c r="J70" s="64">
        <f>'4 Utsläpp data'!J70*1000/'6 Intensiteter data'!AP70</f>
        <v>7.1253913581699546</v>
      </c>
      <c r="K70" s="64">
        <f>'4 Utsläpp data'!K70*1000/'6 Intensiteter data'!AQ70</f>
        <v>6.8620365392203082</v>
      </c>
      <c r="L70" s="64">
        <f>'4 Utsläpp data'!L70*1000/'6 Intensiteter data'!AR70</f>
        <v>7.003559015913404</v>
      </c>
      <c r="M70" s="64">
        <f>'4 Utsläpp data'!M70*1000/'6 Intensiteter data'!AS70</f>
        <v>6.3660266910967591</v>
      </c>
      <c r="N70" s="64">
        <f>'4 Utsläpp data'!N70*1000/'6 Intensiteter data'!AT70</f>
        <v>6.0370294172702055</v>
      </c>
      <c r="O70" s="64">
        <f>'4 Utsläpp data'!O70*1000/'6 Intensiteter data'!AU70</f>
        <v>6.0746873259012277</v>
      </c>
      <c r="P70" s="64">
        <f>'4 Utsläpp data'!P70*1000/'6 Intensiteter data'!AV70</f>
        <v>6.1412980239900117</v>
      </c>
      <c r="Q70" s="64">
        <f>'4 Utsläpp data'!Q70*1000/'6 Intensiteter data'!AW70</f>
        <v>6.3188828765801217</v>
      </c>
      <c r="R70" s="64">
        <f>'4 Utsläpp data'!R70*1000/'6 Intensiteter data'!AX70</f>
        <v>5.505301516110757</v>
      </c>
      <c r="S70" s="243">
        <f>'4 Utsläpp data'!S70*1000/'6 Intensiteter data'!AY70</f>
        <v>5.2810862257678677</v>
      </c>
      <c r="T70" s="64">
        <f>'4 Utsläpp data'!D70*1000/('6 Intensiteter data'!AZ70*100)</f>
        <v>6.3041697740497105</v>
      </c>
      <c r="U70" s="64">
        <f>'4 Utsläpp data'!E70*1000/('6 Intensiteter data'!BA70*100)</f>
        <v>6.2915508779550136</v>
      </c>
      <c r="V70" s="64">
        <f>'4 Utsläpp data'!F70*1000/('6 Intensiteter data'!BB70*100)</f>
        <v>6.5728981462334586</v>
      </c>
      <c r="W70" s="64">
        <f>'4 Utsläpp data'!G70*1000/('6 Intensiteter data'!BC70*100)</f>
        <v>6.3458764777536372</v>
      </c>
      <c r="X70" s="64">
        <f>'4 Utsläpp data'!H70*1000/('6 Intensiteter data'!BD70*100)</f>
        <v>6.0577167930093569</v>
      </c>
      <c r="Y70" s="64">
        <f>'4 Utsläpp data'!I70*1000/('6 Intensiteter data'!BE70*100)</f>
        <v>5.9289800258572614</v>
      </c>
      <c r="Z70" s="64">
        <f>'4 Utsläpp data'!J70*1000/('6 Intensiteter data'!BF70*100)</f>
        <v>5.599600530925108</v>
      </c>
      <c r="AA70" s="64">
        <f>'4 Utsläpp data'!K70*1000/('6 Intensiteter data'!BG70*100)</f>
        <v>5.6097354899127803</v>
      </c>
      <c r="AB70" s="64">
        <f>'4 Utsläpp data'!L70*1000/('6 Intensiteter data'!BH70*100)</f>
        <v>5.5219604548473473</v>
      </c>
      <c r="AC70" s="64">
        <f>'4 Utsläpp data'!M70*1000/('6 Intensiteter data'!BI70*100)</f>
        <v>4.8797024268092493</v>
      </c>
      <c r="AD70" s="64">
        <f>'4 Utsläpp data'!N70*1000/('6 Intensiteter data'!BJ70*100)</f>
        <v>4.6638103197654814</v>
      </c>
      <c r="AE70" s="64">
        <f>'4 Utsläpp data'!O70*1000/('6 Intensiteter data'!BK70*100)</f>
        <v>4.8391453745796573</v>
      </c>
      <c r="AF70" s="64">
        <f>'4 Utsläpp data'!P70*1000/('6 Intensiteter data'!BL70*100)</f>
        <v>4.8671717807522024</v>
      </c>
      <c r="AG70" s="64">
        <f>'4 Utsläpp data'!Q70*1000/('6 Intensiteter data'!BM70*100)</f>
        <v>4.9822343772479085</v>
      </c>
      <c r="AH70" s="64">
        <f>'4 Utsläpp data'!R70*1000/('6 Intensiteter data'!BN70*100)</f>
        <v>4.3283810885753526</v>
      </c>
      <c r="AI70" s="243">
        <f>'4 Utsläpp data'!S70*1000/('6 Intensiteter data'!BO70*100)</f>
        <v>4.1247155200643526</v>
      </c>
      <c r="AJ70" s="2">
        <v>248992</v>
      </c>
      <c r="AK70" s="2">
        <v>253085</v>
      </c>
      <c r="AL70" s="2">
        <v>250234</v>
      </c>
      <c r="AM70" s="2">
        <v>258767</v>
      </c>
      <c r="AN70" s="2">
        <v>257833</v>
      </c>
      <c r="AO70" s="2">
        <v>247470</v>
      </c>
      <c r="AP70" s="2">
        <v>255092</v>
      </c>
      <c r="AQ70" s="2">
        <v>272065</v>
      </c>
      <c r="AR70" s="2">
        <v>266654</v>
      </c>
      <c r="AS70" s="2">
        <v>278171</v>
      </c>
      <c r="AT70" s="2">
        <v>289932</v>
      </c>
      <c r="AU70" s="2">
        <v>299445</v>
      </c>
      <c r="AV70" s="2">
        <v>296169</v>
      </c>
      <c r="AW70" s="2">
        <v>300485</v>
      </c>
      <c r="AX70" s="2">
        <v>310164</v>
      </c>
      <c r="AY70" s="38">
        <v>308509</v>
      </c>
      <c r="AZ70" s="2">
        <v>2929</v>
      </c>
      <c r="BA70" s="2">
        <v>2931</v>
      </c>
      <c r="BB70" s="2">
        <v>2979</v>
      </c>
      <c r="BC70" s="2">
        <v>3120</v>
      </c>
      <c r="BD70" s="2">
        <v>3168</v>
      </c>
      <c r="BE70" s="2">
        <v>3187</v>
      </c>
      <c r="BF70" s="2">
        <v>3246</v>
      </c>
      <c r="BG70" s="2">
        <v>3328</v>
      </c>
      <c r="BH70" s="2">
        <v>3382</v>
      </c>
      <c r="BI70" s="2">
        <v>3629</v>
      </c>
      <c r="BJ70" s="2">
        <v>3753</v>
      </c>
      <c r="BK70" s="2">
        <v>3759</v>
      </c>
      <c r="BL70" s="2">
        <v>3737</v>
      </c>
      <c r="BM70" s="2">
        <v>3811</v>
      </c>
      <c r="BN70" s="2">
        <v>3945</v>
      </c>
      <c r="BO70" s="175">
        <v>3950</v>
      </c>
    </row>
    <row r="71" spans="1:67" ht="14.4" x14ac:dyDescent="0.3">
      <c r="A71" s="16"/>
      <c r="B71" s="63"/>
      <c r="C71" s="52" t="s">
        <v>2</v>
      </c>
      <c r="D71" s="64">
        <f>'4 Utsläpp data'!D71*1000/'6 Intensiteter data'!AJ71</f>
        <v>61.534124045947571</v>
      </c>
      <c r="E71" s="64">
        <f>'4 Utsläpp data'!E71*1000/'6 Intensiteter data'!AK71</f>
        <v>61.703665865829286</v>
      </c>
      <c r="F71" s="64">
        <f>'4 Utsläpp data'!F71*1000/'6 Intensiteter data'!AL71</f>
        <v>58.863912421521803</v>
      </c>
      <c r="G71" s="64">
        <f>'4 Utsläpp data'!G71*1000/'6 Intensiteter data'!AM71</f>
        <v>46.619043068940258</v>
      </c>
      <c r="H71" s="64">
        <f>'4 Utsläpp data'!H71*1000/'6 Intensiteter data'!AN71</f>
        <v>41.656580038616141</v>
      </c>
      <c r="I71" s="64">
        <f>'4 Utsläpp data'!I71*1000/'6 Intensiteter data'!AO71</f>
        <v>41.244972227364997</v>
      </c>
      <c r="J71" s="64">
        <f>'4 Utsläpp data'!J71*1000/'6 Intensiteter data'!AP71</f>
        <v>40.796365387917668</v>
      </c>
      <c r="K71" s="64">
        <f>'4 Utsläpp data'!K71*1000/'6 Intensiteter data'!AQ71</f>
        <v>45.455437475594508</v>
      </c>
      <c r="L71" s="64">
        <f>'4 Utsläpp data'!L71*1000/'6 Intensiteter data'!AR71</f>
        <v>48.650749892634451</v>
      </c>
      <c r="M71" s="64">
        <f>'4 Utsläpp data'!M71*1000/'6 Intensiteter data'!AS71</f>
        <v>44.674415113065592</v>
      </c>
      <c r="N71" s="64">
        <f>'4 Utsläpp data'!N71*1000/'6 Intensiteter data'!AT71</f>
        <v>42.44210678251806</v>
      </c>
      <c r="O71" s="64">
        <f>'4 Utsläpp data'!O71*1000/'6 Intensiteter data'!AU71</f>
        <v>40.585382214075743</v>
      </c>
      <c r="P71" s="64">
        <f>'4 Utsläpp data'!P71*1000/'6 Intensiteter data'!AV71</f>
        <v>38.063539666205372</v>
      </c>
      <c r="Q71" s="64">
        <f>'4 Utsläpp data'!Q71*1000/'6 Intensiteter data'!AW71</f>
        <v>38.2701259496449</v>
      </c>
      <c r="R71" s="64">
        <f>'4 Utsläpp data'!R71*1000/'6 Intensiteter data'!AX71</f>
        <v>39.90619162409692</v>
      </c>
      <c r="S71" s="243">
        <f>'4 Utsläpp data'!S71*1000/'6 Intensiteter data'!AY71</f>
        <v>42.276586739223454</v>
      </c>
      <c r="T71" s="64">
        <f>'4 Utsläpp data'!D71*1000/('6 Intensiteter data'!AZ71*100)</f>
        <v>45.89640246785153</v>
      </c>
      <c r="U71" s="64">
        <f>'4 Utsläpp data'!E71*1000/('6 Intensiteter data'!BA71*100)</f>
        <v>42.476558154572132</v>
      </c>
      <c r="V71" s="64">
        <f>'4 Utsläpp data'!F71*1000/('6 Intensiteter data'!BB71*100)</f>
        <v>42.838693510173862</v>
      </c>
      <c r="W71" s="64">
        <f>'4 Utsläpp data'!G71*1000/('6 Intensiteter data'!BC71*100)</f>
        <v>36.825685873055292</v>
      </c>
      <c r="X71" s="64">
        <f>'4 Utsläpp data'!H71*1000/('6 Intensiteter data'!BD71*100)</f>
        <v>32.486568647349387</v>
      </c>
      <c r="Y71" s="64">
        <f>'4 Utsläpp data'!I71*1000/('6 Intensiteter data'!BE71*100)</f>
        <v>33.030333757894937</v>
      </c>
      <c r="Z71" s="64">
        <f>'4 Utsläpp data'!J71*1000/('6 Intensiteter data'!BF71*100)</f>
        <v>33.628958409279441</v>
      </c>
      <c r="AA71" s="64">
        <f>'4 Utsläpp data'!K71*1000/('6 Intensiteter data'!BG71*100)</f>
        <v>37.089174474147271</v>
      </c>
      <c r="AB71" s="64">
        <f>'4 Utsläpp data'!L71*1000/('6 Intensiteter data'!BH71*100)</f>
        <v>39.224985495896554</v>
      </c>
      <c r="AC71" s="64">
        <f>'4 Utsläpp data'!M71*1000/('6 Intensiteter data'!BI71*100)</f>
        <v>36.231504077472906</v>
      </c>
      <c r="AD71" s="64">
        <f>'4 Utsläpp data'!N71*1000/('6 Intensiteter data'!BJ71*100)</f>
        <v>35.017565213431354</v>
      </c>
      <c r="AE71" s="64">
        <f>'4 Utsläpp data'!O71*1000/('6 Intensiteter data'!BK71*100)</f>
        <v>33.949996971747389</v>
      </c>
      <c r="AF71" s="64">
        <f>'4 Utsläpp data'!P71*1000/('6 Intensiteter data'!BL71*100)</f>
        <v>25.845452628417004</v>
      </c>
      <c r="AG71" s="64">
        <f>'4 Utsläpp data'!Q71*1000/('6 Intensiteter data'!BM71*100)</f>
        <v>27.112610502446206</v>
      </c>
      <c r="AH71" s="64">
        <f>'4 Utsläpp data'!R71*1000/('6 Intensiteter data'!BN71*100)</f>
        <v>31.382215774477551</v>
      </c>
      <c r="AI71" s="243">
        <f>'4 Utsläpp data'!S71*1000/('6 Intensiteter data'!BO71*100)</f>
        <v>32.649639203278831</v>
      </c>
      <c r="AJ71" s="2">
        <v>178934</v>
      </c>
      <c r="AK71" s="2">
        <v>159226</v>
      </c>
      <c r="AL71" s="2">
        <v>169131</v>
      </c>
      <c r="AM71" s="2">
        <v>186423</v>
      </c>
      <c r="AN71" s="2">
        <v>181007</v>
      </c>
      <c r="AO71" s="2">
        <v>185553</v>
      </c>
      <c r="AP71" s="2">
        <v>188273</v>
      </c>
      <c r="AQ71" s="2">
        <v>183751</v>
      </c>
      <c r="AR71" s="2">
        <v>184794</v>
      </c>
      <c r="AS71" s="2">
        <v>189858</v>
      </c>
      <c r="AT71" s="2">
        <v>198181</v>
      </c>
      <c r="AU71" s="2">
        <v>203857</v>
      </c>
      <c r="AV71" s="2">
        <v>158820</v>
      </c>
      <c r="AW71" s="2">
        <v>165849</v>
      </c>
      <c r="AX71" s="2">
        <v>188500</v>
      </c>
      <c r="AY71" s="38">
        <v>185426</v>
      </c>
      <c r="AZ71" s="2">
        <v>2399</v>
      </c>
      <c r="BA71" s="2">
        <v>2313</v>
      </c>
      <c r="BB71" s="2">
        <v>2324</v>
      </c>
      <c r="BC71" s="2">
        <v>2360</v>
      </c>
      <c r="BD71" s="2">
        <v>2321</v>
      </c>
      <c r="BE71" s="2">
        <v>2317</v>
      </c>
      <c r="BF71" s="2">
        <v>2284</v>
      </c>
      <c r="BG71" s="2">
        <v>2252</v>
      </c>
      <c r="BH71" s="2">
        <v>2292</v>
      </c>
      <c r="BI71" s="2">
        <v>2341</v>
      </c>
      <c r="BJ71" s="2">
        <v>2402</v>
      </c>
      <c r="BK71" s="2">
        <v>2437</v>
      </c>
      <c r="BL71" s="2">
        <v>2339</v>
      </c>
      <c r="BM71" s="2">
        <v>2341</v>
      </c>
      <c r="BN71" s="2">
        <v>2397</v>
      </c>
      <c r="BO71" s="175">
        <v>2401</v>
      </c>
    </row>
    <row r="72" spans="1:67" ht="14.4" x14ac:dyDescent="0.3">
      <c r="A72" s="16"/>
      <c r="B72" s="63"/>
      <c r="C72" s="52" t="s">
        <v>94</v>
      </c>
      <c r="D72" s="64">
        <f>'4 Utsläpp data'!D72*1000/'6 Intensiteter data'!AJ72</f>
        <v>2.7719073674563819</v>
      </c>
      <c r="E72" s="64">
        <f>'4 Utsläpp data'!E72*1000/'6 Intensiteter data'!AK72</f>
        <v>2.6523865767267316</v>
      </c>
      <c r="F72" s="64">
        <f>'4 Utsläpp data'!F72*1000/'6 Intensiteter data'!AL72</f>
        <v>2.6735729034806388</v>
      </c>
      <c r="G72" s="64">
        <f>'4 Utsläpp data'!G72*1000/'6 Intensiteter data'!AM72</f>
        <v>2.5696328872805134</v>
      </c>
      <c r="H72" s="64">
        <f>'4 Utsläpp data'!H72*1000/'6 Intensiteter data'!AN72</f>
        <v>2.3468484944696559</v>
      </c>
      <c r="I72" s="64">
        <f>'4 Utsläpp data'!I72*1000/'6 Intensiteter data'!AO72</f>
        <v>2.2245561504737839</v>
      </c>
      <c r="J72" s="64">
        <f>'4 Utsläpp data'!J72*1000/'6 Intensiteter data'!AP72</f>
        <v>2.0124129760826195</v>
      </c>
      <c r="K72" s="64">
        <f>'4 Utsläpp data'!K72*1000/'6 Intensiteter data'!AQ72</f>
        <v>1.8359045071245874</v>
      </c>
      <c r="L72" s="64">
        <f>'4 Utsläpp data'!L72*1000/'6 Intensiteter data'!AR72</f>
        <v>1.7456803237247751</v>
      </c>
      <c r="M72" s="64">
        <f>'4 Utsläpp data'!M72*1000/'6 Intensiteter data'!AS72</f>
        <v>1.6950794419229473</v>
      </c>
      <c r="N72" s="64">
        <f>'4 Utsläpp data'!N72*1000/'6 Intensiteter data'!AT72</f>
        <v>1.6164534353335613</v>
      </c>
      <c r="O72" s="64">
        <f>'4 Utsläpp data'!O72*1000/'6 Intensiteter data'!AU72</f>
        <v>1.5630968892969879</v>
      </c>
      <c r="P72" s="64">
        <f>'4 Utsläpp data'!P72*1000/'6 Intensiteter data'!AV72</f>
        <v>1.4530026815455868</v>
      </c>
      <c r="Q72" s="64">
        <f>'4 Utsläpp data'!Q72*1000/'6 Intensiteter data'!AW72</f>
        <v>1.3439731099396008</v>
      </c>
      <c r="R72" s="64">
        <f>'4 Utsläpp data'!R72*1000/'6 Intensiteter data'!AX72</f>
        <v>1.2258561976861033</v>
      </c>
      <c r="S72" s="243">
        <f>'4 Utsläpp data'!S72*1000/'6 Intensiteter data'!AY72</f>
        <v>1.186709336043086</v>
      </c>
      <c r="T72" s="64">
        <f>'4 Utsläpp data'!D72*1000/('6 Intensiteter data'!AZ72*100)</f>
        <v>2.3863463265370015</v>
      </c>
      <c r="U72" s="64">
        <f>'4 Utsläpp data'!E72*1000/('6 Intensiteter data'!BA72*100)</f>
        <v>2.2600670873650168</v>
      </c>
      <c r="V72" s="64">
        <f>'4 Utsläpp data'!F72*1000/('6 Intensiteter data'!BB72*100)</f>
        <v>2.318634448521395</v>
      </c>
      <c r="W72" s="64">
        <f>'4 Utsläpp data'!G72*1000/('6 Intensiteter data'!BC72*100)</f>
        <v>2.2517841836595545</v>
      </c>
      <c r="X72" s="64">
        <f>'4 Utsläpp data'!H72*1000/('6 Intensiteter data'!BD72*100)</f>
        <v>2.0410829947980802</v>
      </c>
      <c r="Y72" s="64">
        <f>'4 Utsläpp data'!I72*1000/('6 Intensiteter data'!BE72*100)</f>
        <v>1.9790941340746044</v>
      </c>
      <c r="Z72" s="64">
        <f>'4 Utsläpp data'!J72*1000/('6 Intensiteter data'!BF72*100)</f>
        <v>1.8211573351697814</v>
      </c>
      <c r="AA72" s="64">
        <f>'4 Utsläpp data'!K72*1000/('6 Intensiteter data'!BG72*100)</f>
        <v>1.706204451616437</v>
      </c>
      <c r="AB72" s="64">
        <f>'4 Utsläpp data'!L72*1000/('6 Intensiteter data'!BH72*100)</f>
        <v>1.6226026155469917</v>
      </c>
      <c r="AC72" s="64">
        <f>'4 Utsläpp data'!M72*1000/('6 Intensiteter data'!BI72*100)</f>
        <v>1.5684504647631778</v>
      </c>
      <c r="AD72" s="64">
        <f>'4 Utsläpp data'!N72*1000/('6 Intensiteter data'!BJ72*100)</f>
        <v>1.5066659390275212</v>
      </c>
      <c r="AE72" s="64">
        <f>'4 Utsläpp data'!O72*1000/('6 Intensiteter data'!BK72*100)</f>
        <v>1.5081176489811436</v>
      </c>
      <c r="AF72" s="64">
        <f>'4 Utsläpp data'!P72*1000/('6 Intensiteter data'!BL72*100)</f>
        <v>1.4261602188120468</v>
      </c>
      <c r="AG72" s="64">
        <f>'4 Utsläpp data'!Q72*1000/('6 Intensiteter data'!BM72*100)</f>
        <v>1.3774718797755374</v>
      </c>
      <c r="AH72" s="64">
        <f>'4 Utsläpp data'!R72*1000/('6 Intensiteter data'!BN72*100)</f>
        <v>1.1909401649126186</v>
      </c>
      <c r="AI72" s="243">
        <f>'4 Utsläpp data'!S72*1000/('6 Intensiteter data'!BO72*100)</f>
        <v>1.1632982361412074</v>
      </c>
      <c r="AJ72" s="293">
        <v>1557892</v>
      </c>
      <c r="AK72" s="293">
        <v>1543302</v>
      </c>
      <c r="AL72" s="293">
        <v>1603617</v>
      </c>
      <c r="AM72" s="293">
        <v>1674708</v>
      </c>
      <c r="AN72" s="293">
        <v>1686807</v>
      </c>
      <c r="AO72" s="293">
        <v>1758409</v>
      </c>
      <c r="AP72" s="293">
        <v>1835263</v>
      </c>
      <c r="AQ72" s="293">
        <v>1926550</v>
      </c>
      <c r="AR72" s="293">
        <v>1981964</v>
      </c>
      <c r="AS72" s="293">
        <v>2018441</v>
      </c>
      <c r="AT72" s="293">
        <v>2069500</v>
      </c>
      <c r="AU72" s="293">
        <v>2157642</v>
      </c>
      <c r="AV72" s="293">
        <v>2151211</v>
      </c>
      <c r="AW72" s="293">
        <v>2280766</v>
      </c>
      <c r="AX72" s="293">
        <v>2279859</v>
      </c>
      <c r="AY72" s="294">
        <v>2336773</v>
      </c>
      <c r="AZ72" s="37">
        <v>18096</v>
      </c>
      <c r="BA72" s="2">
        <v>18112</v>
      </c>
      <c r="BB72" s="2">
        <v>18491</v>
      </c>
      <c r="BC72" s="2">
        <v>19111</v>
      </c>
      <c r="BD72" s="2">
        <v>19395</v>
      </c>
      <c r="BE72" s="2">
        <v>19765</v>
      </c>
      <c r="BF72" s="2">
        <v>20280</v>
      </c>
      <c r="BG72" s="2">
        <v>20730</v>
      </c>
      <c r="BH72" s="2">
        <v>21323</v>
      </c>
      <c r="BI72" s="2">
        <v>21814</v>
      </c>
      <c r="BJ72" s="2">
        <v>22203</v>
      </c>
      <c r="BK72" s="2">
        <v>22363</v>
      </c>
      <c r="BL72" s="2">
        <v>21917</v>
      </c>
      <c r="BM72" s="2">
        <v>22253</v>
      </c>
      <c r="BN72" s="2">
        <v>23467</v>
      </c>
      <c r="BO72" s="175">
        <v>23838</v>
      </c>
    </row>
    <row r="73" spans="1:67" ht="14.4" x14ac:dyDescent="0.3">
      <c r="A73" s="16"/>
      <c r="B73" s="63"/>
      <c r="C73" s="52" t="s">
        <v>154</v>
      </c>
      <c r="D73" s="64">
        <f>'4 Utsläpp data'!D73*1000/'6 Intensiteter data'!AJ73</f>
        <v>0.64433607161445661</v>
      </c>
      <c r="E73" s="64">
        <f>'4 Utsläpp data'!E73*1000/'6 Intensiteter data'!AK73</f>
        <v>0.60173803351110722</v>
      </c>
      <c r="F73" s="64">
        <f>'4 Utsläpp data'!F73*1000/'6 Intensiteter data'!AL73</f>
        <v>0.61453214581807913</v>
      </c>
      <c r="G73" s="64">
        <f>'4 Utsläpp data'!G73*1000/'6 Intensiteter data'!AM73</f>
        <v>0.5485036747579678</v>
      </c>
      <c r="H73" s="64">
        <f>'4 Utsläpp data'!H73*1000/'6 Intensiteter data'!AN73</f>
        <v>0.55671517529563019</v>
      </c>
      <c r="I73" s="64">
        <f>'4 Utsläpp data'!I73*1000/'6 Intensiteter data'!AO73</f>
        <v>0.48539031443521058</v>
      </c>
      <c r="J73" s="64">
        <f>'4 Utsläpp data'!J73*1000/'6 Intensiteter data'!AP73</f>
        <v>0.45317942669547789</v>
      </c>
      <c r="K73" s="64">
        <f>'4 Utsläpp data'!K73*1000/'6 Intensiteter data'!AQ73</f>
        <v>0.43825168149544658</v>
      </c>
      <c r="L73" s="64">
        <f>'4 Utsläpp data'!L73*1000/'6 Intensiteter data'!AR73</f>
        <v>0.41916561942473918</v>
      </c>
      <c r="M73" s="64">
        <f>'4 Utsläpp data'!M73*1000/'6 Intensiteter data'!AS73</f>
        <v>0.39634821875085402</v>
      </c>
      <c r="N73" s="64">
        <f>'4 Utsläpp data'!N73*1000/'6 Intensiteter data'!AT73</f>
        <v>0.37809493795006044</v>
      </c>
      <c r="O73" s="64">
        <f>'4 Utsläpp data'!O73*1000/'6 Intensiteter data'!AU73</f>
        <v>0.40409552863850118</v>
      </c>
      <c r="P73" s="64">
        <f>'4 Utsläpp data'!P73*1000/'6 Intensiteter data'!AV73</f>
        <v>0.4017367994027109</v>
      </c>
      <c r="Q73" s="64">
        <f>'4 Utsläpp data'!Q73*1000/'6 Intensiteter data'!AW73</f>
        <v>0.37995881592535813</v>
      </c>
      <c r="R73" s="64">
        <f>'4 Utsläpp data'!R73*1000/'6 Intensiteter data'!AX73</f>
        <v>0.33302538815641808</v>
      </c>
      <c r="S73" s="243">
        <f>'4 Utsläpp data'!S73*1000/'6 Intensiteter data'!AY73</f>
        <v>0.32139495931046386</v>
      </c>
      <c r="T73" s="64">
        <f>'4 Utsläpp data'!D73*1000/('6 Intensiteter data'!AZ73*100)</f>
        <v>0.42690946596779095</v>
      </c>
      <c r="U73" s="64">
        <f>'4 Utsläpp data'!E73*1000/('6 Intensiteter data'!BA73*100)</f>
        <v>0.4108518686364625</v>
      </c>
      <c r="V73" s="64">
        <f>'4 Utsläpp data'!F73*1000/('6 Intensiteter data'!BB73*100)</f>
        <v>0.42417724837645959</v>
      </c>
      <c r="W73" s="64">
        <f>'4 Utsläpp data'!G73*1000/('6 Intensiteter data'!BC73*100)</f>
        <v>0.37519357919779389</v>
      </c>
      <c r="X73" s="64">
        <f>'4 Utsläpp data'!H73*1000/('6 Intensiteter data'!BD73*100)</f>
        <v>0.38020612272733229</v>
      </c>
      <c r="Y73" s="64">
        <f>'4 Utsläpp data'!I73*1000/('6 Intensiteter data'!BE73*100)</f>
        <v>0.32858242672252602</v>
      </c>
      <c r="Z73" s="64">
        <f>'4 Utsläpp data'!J73*1000/('6 Intensiteter data'!BF73*100)</f>
        <v>0.30378616429023647</v>
      </c>
      <c r="AA73" s="64">
        <f>'4 Utsläpp data'!K73*1000/('6 Intensiteter data'!BG73*100)</f>
        <v>0.29137617738973792</v>
      </c>
      <c r="AB73" s="64">
        <f>'4 Utsläpp data'!L73*1000/('6 Intensiteter data'!BH73*100)</f>
        <v>0.27584079710417447</v>
      </c>
      <c r="AC73" s="64">
        <f>'4 Utsläpp data'!M73*1000/('6 Intensiteter data'!BI73*100)</f>
        <v>0.25898879766130711</v>
      </c>
      <c r="AD73" s="64">
        <f>'4 Utsläpp data'!N73*1000/('6 Intensiteter data'!BJ73*100)</f>
        <v>0.24636266544289892</v>
      </c>
      <c r="AE73" s="64">
        <f>'4 Utsläpp data'!O73*1000/('6 Intensiteter data'!BK73*100)</f>
        <v>0.26183307513378584</v>
      </c>
      <c r="AF73" s="64">
        <f>'4 Utsläpp data'!P73*1000/('6 Intensiteter data'!BL73*100)</f>
        <v>0.25061776843499645</v>
      </c>
      <c r="AG73" s="64">
        <f>'4 Utsläpp data'!Q73*1000/('6 Intensiteter data'!BM73*100)</f>
        <v>0.24090751442784866</v>
      </c>
      <c r="AH73" s="64">
        <f>'4 Utsläpp data'!R73*1000/('6 Intensiteter data'!BN73*100)</f>
        <v>0.21030899251105475</v>
      </c>
      <c r="AI73" s="243">
        <f>'4 Utsläpp data'!S73*1000/('6 Intensiteter data'!BO73*100)</f>
        <v>0.2040889328883469</v>
      </c>
      <c r="AJ73" s="2">
        <v>895711</v>
      </c>
      <c r="AK73" s="2">
        <v>904609</v>
      </c>
      <c r="AL73" s="2">
        <v>910156</v>
      </c>
      <c r="AM73" s="2">
        <v>905794</v>
      </c>
      <c r="AN73" s="2">
        <v>910981</v>
      </c>
      <c r="AO73" s="2">
        <v>912860</v>
      </c>
      <c r="AP73" s="2">
        <v>915556</v>
      </c>
      <c r="AQ73" s="2">
        <v>928544</v>
      </c>
      <c r="AR73" s="2">
        <v>945385</v>
      </c>
      <c r="AS73" s="2">
        <v>955391</v>
      </c>
      <c r="AT73" s="2">
        <v>961746</v>
      </c>
      <c r="AU73" s="2">
        <v>962981</v>
      </c>
      <c r="AV73" s="2">
        <v>925086</v>
      </c>
      <c r="AW73" s="2">
        <v>951244</v>
      </c>
      <c r="AX73" s="2">
        <v>960401</v>
      </c>
      <c r="AY73" s="38">
        <v>976899</v>
      </c>
      <c r="AZ73" s="37">
        <v>13519</v>
      </c>
      <c r="BA73" s="2">
        <v>13249</v>
      </c>
      <c r="BB73" s="2">
        <v>13186</v>
      </c>
      <c r="BC73" s="2">
        <v>13242</v>
      </c>
      <c r="BD73" s="2">
        <v>13339</v>
      </c>
      <c r="BE73" s="2">
        <v>13485</v>
      </c>
      <c r="BF73" s="2">
        <v>13658</v>
      </c>
      <c r="BG73" s="2">
        <v>13966</v>
      </c>
      <c r="BH73" s="2">
        <v>14366</v>
      </c>
      <c r="BI73" s="2">
        <v>14621</v>
      </c>
      <c r="BJ73" s="2">
        <v>14760</v>
      </c>
      <c r="BK73" s="2">
        <v>14862</v>
      </c>
      <c r="BL73" s="2">
        <v>14829</v>
      </c>
      <c r="BM73" s="2">
        <v>15003</v>
      </c>
      <c r="BN73" s="2">
        <v>15208</v>
      </c>
      <c r="BO73" s="175">
        <v>15384</v>
      </c>
    </row>
    <row r="74" spans="1:67" ht="14.4" x14ac:dyDescent="0.3">
      <c r="A74" s="16"/>
      <c r="B74" s="63"/>
      <c r="C74" s="53" t="s">
        <v>236</v>
      </c>
      <c r="D74" s="64">
        <f>'4 Utsläpp data'!D74*1000/'6 Intensiteter data'!AJ74</f>
        <v>205.50056498005929</v>
      </c>
      <c r="E74" s="64">
        <f>'4 Utsläpp data'!E74*1000/'6 Intensiteter data'!AK74</f>
        <v>208.46191366766814</v>
      </c>
      <c r="F74" s="64">
        <f>'4 Utsläpp data'!F74*1000/'6 Intensiteter data'!AL74</f>
        <v>204.52571338728001</v>
      </c>
      <c r="G74" s="64">
        <f>'4 Utsläpp data'!G74*1000/'6 Intensiteter data'!AM74</f>
        <v>188.60695394060264</v>
      </c>
      <c r="H74" s="64">
        <f>'4 Utsläpp data'!H74*1000/'6 Intensiteter data'!AN74</f>
        <v>180.38640476908904</v>
      </c>
      <c r="I74" s="64">
        <f>'4 Utsläpp data'!I74*1000/'6 Intensiteter data'!AO74</f>
        <v>179.80981046527737</v>
      </c>
      <c r="J74" s="64">
        <f>'4 Utsläpp data'!J74*1000/'6 Intensiteter data'!AP74</f>
        <v>174.59745183144747</v>
      </c>
      <c r="K74" s="64">
        <f>'4 Utsläpp data'!K74*1000/'6 Intensiteter data'!AQ74</f>
        <v>175.69695837494749</v>
      </c>
      <c r="L74" s="64">
        <f>'4 Utsläpp data'!L74*1000/'6 Intensiteter data'!AR74</f>
        <v>171.03851046972687</v>
      </c>
      <c r="M74" s="64">
        <f>'4 Utsläpp data'!M74*1000/'6 Intensiteter data'!AS74</f>
        <v>164.78652595782569</v>
      </c>
      <c r="N74" s="64">
        <f>'4 Utsläpp data'!N74*1000/'6 Intensiteter data'!AT74</f>
        <v>156.52026809099442</v>
      </c>
      <c r="O74" s="64">
        <f>'4 Utsläpp data'!O74*1000/'6 Intensiteter data'!AU74</f>
        <v>152.83057196953013</v>
      </c>
      <c r="P74" s="64">
        <f>'4 Utsläpp data'!P74*1000/'6 Intensiteter data'!AV74</f>
        <v>149.49408425649662</v>
      </c>
      <c r="Q74" s="64">
        <f>'4 Utsläpp data'!Q74*1000/'6 Intensiteter data'!AW74</f>
        <v>145.8681473916732</v>
      </c>
      <c r="R74" s="64">
        <f>'4 Utsläpp data'!R74*1000/'6 Intensiteter data'!AX74</f>
        <v>123.66237718510148</v>
      </c>
      <c r="S74" s="243">
        <f>'4 Utsläpp data'!S74*1000/'6 Intensiteter data'!AY74</f>
        <v>119.1416161598837</v>
      </c>
      <c r="T74" s="64">
        <f>'4 Utsläpp data'!D74*1000/('6 Intensiteter data'!AZ74*100)</f>
        <v>113.98859463737664</v>
      </c>
      <c r="U74" s="64">
        <f>'4 Utsläpp data'!E74*1000/('6 Intensiteter data'!BA74*100)</f>
        <v>112.26121796372946</v>
      </c>
      <c r="V74" s="64">
        <f>'4 Utsläpp data'!F74*1000/('6 Intensiteter data'!BB74*100)</f>
        <v>110.27566949695711</v>
      </c>
      <c r="W74" s="64">
        <f>'4 Utsläpp data'!G74*1000/('6 Intensiteter data'!BC74*100)</f>
        <v>104.23550001689935</v>
      </c>
      <c r="X74" s="64">
        <f>'4 Utsläpp data'!H74*1000/('6 Intensiteter data'!BD74*100)</f>
        <v>97.01113711523908</v>
      </c>
      <c r="Y74" s="64">
        <f>'4 Utsläpp data'!I74*1000/('6 Intensiteter data'!BE74*100)</f>
        <v>92.431005568978421</v>
      </c>
      <c r="Z74" s="64">
        <f>'4 Utsläpp data'!J74*1000/('6 Intensiteter data'!BF74*100)</f>
        <v>89.281631402370493</v>
      </c>
      <c r="AA74" s="64">
        <f>'4 Utsläpp data'!K74*1000/('6 Intensiteter data'!BG74*100)</f>
        <v>88.285381037784447</v>
      </c>
      <c r="AB74" s="64">
        <f>'4 Utsläpp data'!L74*1000/('6 Intensiteter data'!BH74*100)</f>
        <v>85.251960635534104</v>
      </c>
      <c r="AC74" s="64">
        <f>'4 Utsläpp data'!M74*1000/('6 Intensiteter data'!BI74*100)</f>
        <v>81.380265368029015</v>
      </c>
      <c r="AD74" s="64">
        <f>'4 Utsläpp data'!N74*1000/('6 Intensiteter data'!BJ74*100)</f>
        <v>76.614832905245393</v>
      </c>
      <c r="AE74" s="64">
        <f>'4 Utsläpp data'!O74*1000/('6 Intensiteter data'!BK74*100)</f>
        <v>74.750819805446611</v>
      </c>
      <c r="AF74" s="64">
        <f>'4 Utsläpp data'!P74*1000/('6 Intensiteter data'!BL74*100)</f>
        <v>70.696765964112558</v>
      </c>
      <c r="AG74" s="64">
        <f>'4 Utsläpp data'!Q74*1000/('6 Intensiteter data'!BM74*100)</f>
        <v>71.265232657476616</v>
      </c>
      <c r="AH74" s="64">
        <f>'4 Utsläpp data'!R74*1000/('6 Intensiteter data'!BN74*100)</f>
        <v>60.971770752756505</v>
      </c>
      <c r="AI74" s="243">
        <f>'4 Utsläpp data'!S74*1000/('6 Intensiteter data'!BO74*100)</f>
        <v>59.148645070144553</v>
      </c>
      <c r="AJ74" s="2">
        <v>55025</v>
      </c>
      <c r="AK74" s="2">
        <v>53906</v>
      </c>
      <c r="AL74" s="2">
        <v>53756</v>
      </c>
      <c r="AM74" s="2">
        <v>54437</v>
      </c>
      <c r="AN74" s="2">
        <v>54909</v>
      </c>
      <c r="AO74" s="2">
        <v>54849</v>
      </c>
      <c r="AP74" s="2">
        <v>56147</v>
      </c>
      <c r="AQ74" s="2">
        <v>56580</v>
      </c>
      <c r="AR74" s="2">
        <v>56772</v>
      </c>
      <c r="AS74" s="2">
        <v>58324</v>
      </c>
      <c r="AT74" s="2">
        <v>58347</v>
      </c>
      <c r="AU74" s="2">
        <v>58742</v>
      </c>
      <c r="AV74" s="2">
        <v>55803</v>
      </c>
      <c r="AW74" s="2">
        <v>57308</v>
      </c>
      <c r="AX74" s="2">
        <v>59807</v>
      </c>
      <c r="AY74" s="38">
        <v>60667</v>
      </c>
      <c r="AZ74" s="37">
        <v>992</v>
      </c>
      <c r="BA74" s="2">
        <v>1001</v>
      </c>
      <c r="BB74" s="2">
        <v>997</v>
      </c>
      <c r="BC74" s="2">
        <v>985</v>
      </c>
      <c r="BD74" s="2">
        <v>1021</v>
      </c>
      <c r="BE74" s="2">
        <v>1067</v>
      </c>
      <c r="BF74" s="2">
        <v>1098</v>
      </c>
      <c r="BG74" s="2">
        <v>1126</v>
      </c>
      <c r="BH74" s="2">
        <v>1139</v>
      </c>
      <c r="BI74" s="2">
        <v>1181</v>
      </c>
      <c r="BJ74" s="2">
        <v>1192</v>
      </c>
      <c r="BK74" s="2">
        <v>1201</v>
      </c>
      <c r="BL74" s="2">
        <v>1180</v>
      </c>
      <c r="BM74" s="2">
        <v>1173</v>
      </c>
      <c r="BN74" s="2">
        <v>1213</v>
      </c>
      <c r="BO74" s="175">
        <v>1222</v>
      </c>
    </row>
    <row r="75" spans="1:67" ht="14.4" x14ac:dyDescent="0.3">
      <c r="A75" s="16"/>
      <c r="B75" s="63"/>
      <c r="C75" s="155" t="s">
        <v>233</v>
      </c>
      <c r="D75" s="311">
        <f>'4 Utsläpp data'!D75*1000/'6 Intensiteter data'!AJ75</f>
        <v>16.097929457507391</v>
      </c>
      <c r="E75" s="311">
        <f>'4 Utsläpp data'!E75*1000/'6 Intensiteter data'!AK75</f>
        <v>15.458288993026969</v>
      </c>
      <c r="F75" s="311">
        <f>'4 Utsläpp data'!F75*1000/'6 Intensiteter data'!AL75</f>
        <v>16.064150932146138</v>
      </c>
      <c r="G75" s="311">
        <f>'4 Utsläpp data'!G75*1000/'6 Intensiteter data'!AM75</f>
        <v>14.362056828638577</v>
      </c>
      <c r="H75" s="311">
        <f>'4 Utsläpp data'!H75*1000/'6 Intensiteter data'!AN75</f>
        <v>13.610055617247498</v>
      </c>
      <c r="I75" s="311">
        <f>'4 Utsläpp data'!I75*1000/'6 Intensiteter data'!AO75</f>
        <v>13.095997705500293</v>
      </c>
      <c r="J75" s="311">
        <f>'4 Utsläpp data'!J75*1000/'6 Intensiteter data'!AP75</f>
        <v>12.456487825455827</v>
      </c>
      <c r="K75" s="311">
        <f>'4 Utsläpp data'!K75*1000/'6 Intensiteter data'!AQ75</f>
        <v>12.071348258626706</v>
      </c>
      <c r="L75" s="311">
        <f>'4 Utsläpp data'!L75*1000/'6 Intensiteter data'!AR75</f>
        <v>12.011253225518029</v>
      </c>
      <c r="M75" s="311">
        <f>'4 Utsläpp data'!M75*1000/'6 Intensiteter data'!AS75</f>
        <v>11.513719876090653</v>
      </c>
      <c r="N75" s="311">
        <f>'4 Utsläpp data'!N75*1000/'6 Intensiteter data'!AT75</f>
        <v>11.120481163770934</v>
      </c>
      <c r="O75" s="311">
        <f>'4 Utsläpp data'!O75*1000/'6 Intensiteter data'!AU75</f>
        <v>10.589088863054149</v>
      </c>
      <c r="P75" s="311">
        <f>'4 Utsläpp data'!P75*1000/'6 Intensiteter data'!AV75</f>
        <v>9.6932689087188173</v>
      </c>
      <c r="Q75" s="311">
        <f>'4 Utsläpp data'!Q75*1000/'6 Intensiteter data'!AW75</f>
        <v>9.5965765346536696</v>
      </c>
      <c r="R75" s="311">
        <f>'4 Utsläpp data'!R75*1000/'6 Intensiteter data'!AX75</f>
        <v>9.253773022760754</v>
      </c>
      <c r="S75" s="312">
        <f>'4 Utsläpp data'!S75*1000/'6 Intensiteter data'!AY75</f>
        <v>9.1156895516104495</v>
      </c>
      <c r="T75" s="311">
        <f>'4 Utsläpp data'!D75*1000/('6 Intensiteter data'!AZ75*100)</f>
        <v>14.619266682074674</v>
      </c>
      <c r="U75" s="311">
        <f>'4 Utsläpp data'!E75*1000/('6 Intensiteter data'!BA75*100)</f>
        <v>13.719753327743328</v>
      </c>
      <c r="V75" s="311">
        <f>'4 Utsläpp data'!F75*1000/('6 Intensiteter data'!BB75*100)</f>
        <v>14.977263253401469</v>
      </c>
      <c r="W75" s="311">
        <f>'4 Utsläpp data'!G75*1000/('6 Intensiteter data'!BC75*100)</f>
        <v>13.503392788319081</v>
      </c>
      <c r="X75" s="311">
        <f>'4 Utsläpp data'!H75*1000/('6 Intensiteter data'!BD75*100)</f>
        <v>12.645469560813051</v>
      </c>
      <c r="Y75" s="311">
        <f>'4 Utsläpp data'!I75*1000/('6 Intensiteter data'!BE75*100)</f>
        <v>12.182067955153459</v>
      </c>
      <c r="Z75" s="311">
        <f>'4 Utsläpp data'!J75*1000/('6 Intensiteter data'!BF75*100)</f>
        <v>11.682261101772244</v>
      </c>
      <c r="AA75" s="311">
        <f>'4 Utsläpp data'!K75*1000/('6 Intensiteter data'!BG75*100)</f>
        <v>11.642442566322067</v>
      </c>
      <c r="AB75" s="311">
        <f>'4 Utsläpp data'!L75*1000/('6 Intensiteter data'!BH75*100)</f>
        <v>11.59974026853434</v>
      </c>
      <c r="AC75" s="311">
        <f>'4 Utsläpp data'!M75*1000/('6 Intensiteter data'!BI75*100)</f>
        <v>11.051385290654668</v>
      </c>
      <c r="AD75" s="311">
        <f>'4 Utsläpp data'!N75*1000/('6 Intensiteter data'!BJ75*100)</f>
        <v>10.682337079261481</v>
      </c>
      <c r="AE75" s="311">
        <f>'4 Utsläpp data'!O75*1000/('6 Intensiteter data'!BK75*100)</f>
        <v>10.370597863110358</v>
      </c>
      <c r="AF75" s="311">
        <f>'4 Utsläpp data'!P75*1000/('6 Intensiteter data'!BL75*100)</f>
        <v>9.4301922323084337</v>
      </c>
      <c r="AG75" s="311">
        <f>'4 Utsläpp data'!Q75*1000/('6 Intensiteter data'!BM75*100)</f>
        <v>9.7012617789765745</v>
      </c>
      <c r="AH75" s="311">
        <f>'4 Utsläpp data'!R75*1000/('6 Intensiteter data'!BN75*100)</f>
        <v>9.1525694659417685</v>
      </c>
      <c r="AI75" s="312">
        <f>'4 Utsläpp data'!S75*1000/('6 Intensiteter data'!BO75*100)</f>
        <v>8.8891198049194244</v>
      </c>
      <c r="AJ75" s="40">
        <v>4187551</v>
      </c>
      <c r="AK75" s="40">
        <v>4009345</v>
      </c>
      <c r="AL75" s="40">
        <v>4239913</v>
      </c>
      <c r="AM75" s="40">
        <v>4374059</v>
      </c>
      <c r="AN75" s="40">
        <v>4355933</v>
      </c>
      <c r="AO75" s="40">
        <v>4405489</v>
      </c>
      <c r="AP75" s="40">
        <v>4506629</v>
      </c>
      <c r="AQ75" s="40">
        <v>4704391</v>
      </c>
      <c r="AR75" s="40">
        <v>4804650</v>
      </c>
      <c r="AS75" s="40">
        <v>4895113</v>
      </c>
      <c r="AT75" s="40">
        <v>4981769</v>
      </c>
      <c r="AU75" s="40">
        <v>5111705</v>
      </c>
      <c r="AV75" s="44">
        <v>5012855</v>
      </c>
      <c r="AW75" s="40">
        <v>5274820</v>
      </c>
      <c r="AX75" s="40">
        <v>5341042</v>
      </c>
      <c r="AY75" s="41">
        <v>5330143</v>
      </c>
      <c r="AZ75" s="39">
        <v>46111</v>
      </c>
      <c r="BA75" s="40">
        <v>45174</v>
      </c>
      <c r="BB75" s="40">
        <v>45476</v>
      </c>
      <c r="BC75" s="40">
        <v>46522</v>
      </c>
      <c r="BD75" s="40">
        <v>46882</v>
      </c>
      <c r="BE75" s="40">
        <v>47360</v>
      </c>
      <c r="BF75" s="40">
        <v>48053</v>
      </c>
      <c r="BG75" s="40">
        <v>48777</v>
      </c>
      <c r="BH75" s="40">
        <v>49751</v>
      </c>
      <c r="BI75" s="40">
        <v>50999</v>
      </c>
      <c r="BJ75" s="40">
        <v>51861</v>
      </c>
      <c r="BK75" s="40">
        <v>52194</v>
      </c>
      <c r="BL75" s="40">
        <v>51527</v>
      </c>
      <c r="BM75" s="40">
        <v>52179</v>
      </c>
      <c r="BN75" s="40">
        <v>54001</v>
      </c>
      <c r="BO75" s="273">
        <v>54660</v>
      </c>
    </row>
    <row r="76" spans="1:67" ht="14.4" x14ac:dyDescent="0.3">
      <c r="A76" s="16"/>
      <c r="B76" s="63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270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270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</row>
    <row r="77" spans="1:67" ht="14.4" x14ac:dyDescent="0.3">
      <c r="A77" s="16"/>
      <c r="B77" s="63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</row>
    <row r="78" spans="1:67" ht="14.4" x14ac:dyDescent="0.3">
      <c r="A78" s="16"/>
      <c r="B78" s="63"/>
      <c r="C78" s="63" t="s">
        <v>265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</row>
    <row r="79" spans="1:67" ht="14.4" x14ac:dyDescent="0.3">
      <c r="A79" s="3"/>
      <c r="B79" s="20"/>
      <c r="C79" s="20" t="s">
        <v>264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</row>
    <row r="80" spans="1:67" ht="16.2" x14ac:dyDescent="0.3">
      <c r="A80" s="16"/>
      <c r="B80" s="63"/>
      <c r="C80" s="224" t="s">
        <v>263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</row>
    <row r="81" spans="1:64" ht="14.4" x14ac:dyDescent="0.3">
      <c r="A81" s="16"/>
      <c r="B81" s="63"/>
      <c r="C81" s="63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</row>
    <row r="82" spans="1:64" ht="14.4" x14ac:dyDescent="0.3">
      <c r="A82" s="16"/>
      <c r="B82" s="32" t="s">
        <v>171</v>
      </c>
      <c r="C82" s="22" t="s">
        <v>305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</row>
    <row r="83" spans="1:64" ht="14.4" x14ac:dyDescent="0.3">
      <c r="A83" s="16"/>
      <c r="B83" s="62"/>
      <c r="C83" s="63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</row>
    <row r="84" spans="1:64" ht="14.4" x14ac:dyDescent="0.3">
      <c r="A84" s="16"/>
      <c r="B84" s="32" t="s">
        <v>168</v>
      </c>
      <c r="C84" s="33" t="s">
        <v>169</v>
      </c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</row>
    <row r="85" spans="1:64" ht="14.4" x14ac:dyDescent="0.3">
      <c r="A85" s="16"/>
      <c r="B85" s="32"/>
      <c r="C85" s="31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</row>
    <row r="86" spans="1:64" ht="14.4" x14ac:dyDescent="0.3">
      <c r="A86" s="16"/>
      <c r="B86" s="32" t="s">
        <v>170</v>
      </c>
      <c r="C86" s="21" t="s">
        <v>303</v>
      </c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</row>
    <row r="87" spans="1:64" ht="14.4" x14ac:dyDescent="0.3">
      <c r="A87" s="16"/>
      <c r="B87" s="31"/>
      <c r="C87" s="21" t="s">
        <v>308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</row>
    <row r="88" spans="1:64" ht="14.4" x14ac:dyDescent="0.3">
      <c r="A88" s="16"/>
      <c r="B88" s="31"/>
      <c r="C88" s="21" t="s">
        <v>307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</row>
    <row r="89" spans="1:64" ht="14.4" x14ac:dyDescent="0.3">
      <c r="A89" s="16"/>
      <c r="B89" s="31"/>
      <c r="C89" s="31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</row>
    <row r="90" spans="1:64" ht="14.4" x14ac:dyDescent="0.3">
      <c r="A90" s="16"/>
      <c r="B90" s="31"/>
      <c r="C90" s="31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</row>
    <row r="91" spans="1:64" ht="14.4" x14ac:dyDescent="0.3">
      <c r="A91" s="16"/>
      <c r="B91" s="31"/>
      <c r="C91" s="31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</row>
    <row r="92" spans="1:64" ht="14.4" x14ac:dyDescent="0.3">
      <c r="A92" s="16"/>
      <c r="B92" s="31"/>
      <c r="C92" s="31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</row>
    <row r="93" spans="1:64" ht="14.4" x14ac:dyDescent="0.3">
      <c r="A93" s="16"/>
      <c r="B93" s="63"/>
      <c r="C93" s="63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</row>
  </sheetData>
  <phoneticPr fontId="41" type="noConversion"/>
  <hyperlinks>
    <hyperlink ref="B1" location="'Innehåll-Content'!A1" display="Tillbaka till innehåll - Back to content" xr:uid="{00000000-0004-0000-0D00-000000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6"/>
  <sheetViews>
    <sheetView zoomScale="85" zoomScaleNormal="85" workbookViewId="0">
      <pane xSplit="1" topLeftCell="B1" activePane="topRight" state="frozen"/>
      <selection pane="topRight"/>
    </sheetView>
  </sheetViews>
  <sheetFormatPr defaultRowHeight="13.8" x14ac:dyDescent="0.3"/>
  <cols>
    <col min="1" max="1" width="35.21875" style="5" customWidth="1"/>
    <col min="2" max="2" width="12.77734375" style="5" customWidth="1"/>
    <col min="3" max="3" width="10.77734375" style="5" customWidth="1"/>
    <col min="4" max="4" width="9.77734375" style="5" customWidth="1"/>
    <col min="5" max="5" width="10.77734375" style="5" customWidth="1"/>
    <col min="6" max="6" width="9.77734375" style="5" customWidth="1"/>
    <col min="7" max="7" width="9.5546875" style="5" customWidth="1"/>
    <col min="8" max="8" width="12.21875" style="5" customWidth="1"/>
    <col min="9" max="9" width="14.21875" style="5" customWidth="1"/>
    <col min="10" max="10" width="12.21875" style="5" customWidth="1"/>
    <col min="11" max="11" width="11.77734375" style="5" customWidth="1"/>
  </cols>
  <sheetData>
    <row r="1" spans="1:17" ht="24" customHeight="1" x14ac:dyDescent="0.3">
      <c r="A1" s="124" t="s">
        <v>193</v>
      </c>
      <c r="B1" s="121"/>
      <c r="H1"/>
      <c r="I1"/>
      <c r="J1"/>
      <c r="K1"/>
    </row>
    <row r="2" spans="1:17" ht="24" customHeight="1" x14ac:dyDescent="0.3">
      <c r="A2" s="124"/>
      <c r="B2" s="121"/>
      <c r="H2"/>
      <c r="I2"/>
      <c r="J2"/>
      <c r="K2"/>
    </row>
    <row r="3" spans="1:17" ht="21" x14ac:dyDescent="0.4">
      <c r="A3" s="125" t="s">
        <v>196</v>
      </c>
    </row>
    <row r="4" spans="1:17" x14ac:dyDescent="0.3">
      <c r="B4" s="322" t="s">
        <v>72</v>
      </c>
      <c r="C4" s="323"/>
      <c r="D4" s="323"/>
      <c r="E4" s="323"/>
      <c r="F4" s="323"/>
      <c r="G4" s="323"/>
      <c r="H4" s="323"/>
      <c r="I4" s="324"/>
      <c r="J4" s="316" t="s">
        <v>160</v>
      </c>
      <c r="K4" s="316"/>
      <c r="L4" s="316"/>
      <c r="M4" s="316"/>
      <c r="N4" s="316" t="s">
        <v>207</v>
      </c>
      <c r="O4" s="316"/>
      <c r="P4" s="316"/>
      <c r="Q4" s="316"/>
    </row>
    <row r="5" spans="1:17" ht="30" customHeight="1" x14ac:dyDescent="0.3">
      <c r="B5" s="325" t="s">
        <v>75</v>
      </c>
      <c r="C5" s="326"/>
      <c r="D5" s="327"/>
      <c r="E5" s="328" t="s">
        <v>187</v>
      </c>
      <c r="F5" s="329"/>
      <c r="G5" s="330"/>
      <c r="H5" s="320" t="s">
        <v>283</v>
      </c>
      <c r="I5" s="321"/>
      <c r="J5" s="317" t="s">
        <v>267</v>
      </c>
      <c r="K5" s="318"/>
      <c r="L5" s="319" t="s">
        <v>189</v>
      </c>
      <c r="M5" s="319"/>
      <c r="N5" s="317" t="s">
        <v>291</v>
      </c>
      <c r="O5" s="318"/>
      <c r="P5" s="319" t="s">
        <v>208</v>
      </c>
      <c r="Q5" s="319"/>
    </row>
    <row r="6" spans="1:17" ht="46.5" customHeight="1" x14ac:dyDescent="0.3">
      <c r="A6" s="69" t="s">
        <v>211</v>
      </c>
      <c r="B6" s="168">
        <v>2008</v>
      </c>
      <c r="C6" s="168">
        <v>2023</v>
      </c>
      <c r="D6" s="168">
        <v>2024</v>
      </c>
      <c r="E6" s="168">
        <v>2008</v>
      </c>
      <c r="F6" s="168">
        <v>2023</v>
      </c>
      <c r="G6" s="168">
        <v>2024</v>
      </c>
      <c r="H6" s="23" t="s">
        <v>72</v>
      </c>
      <c r="I6" s="70" t="s">
        <v>188</v>
      </c>
      <c r="J6" s="7">
        <v>2008</v>
      </c>
      <c r="K6" s="7">
        <v>2023</v>
      </c>
      <c r="L6" s="68">
        <v>2008</v>
      </c>
      <c r="M6" s="7">
        <v>2023</v>
      </c>
      <c r="N6" s="68">
        <v>2008</v>
      </c>
      <c r="O6" s="7">
        <v>2023</v>
      </c>
      <c r="P6" s="68">
        <v>2008</v>
      </c>
      <c r="Q6" s="7">
        <v>2023</v>
      </c>
    </row>
    <row r="7" spans="1:17" x14ac:dyDescent="0.3">
      <c r="A7" s="4" t="s">
        <v>66</v>
      </c>
      <c r="B7" s="290">
        <v>8904.7533498759585</v>
      </c>
      <c r="C7" s="290">
        <v>7784.6816764509385</v>
      </c>
      <c r="D7" s="290">
        <v>8211.159167033351</v>
      </c>
      <c r="E7" s="10">
        <f>B7/$B$16</f>
        <v>0.13209663824277493</v>
      </c>
      <c r="F7" s="10">
        <f>C7/$C$16</f>
        <v>0.16021842997038563</v>
      </c>
      <c r="G7" s="10">
        <f>D7/$D$16</f>
        <v>0.15758536330509354</v>
      </c>
      <c r="H7" s="6">
        <f>D7-C7</f>
        <v>426.47749058241243</v>
      </c>
      <c r="I7" s="10">
        <f>H7/C7</f>
        <v>5.4784191352682886E-2</v>
      </c>
      <c r="J7" s="275">
        <v>46527</v>
      </c>
      <c r="K7" s="277">
        <v>60173</v>
      </c>
      <c r="L7" s="10">
        <f>J7/$J$16</f>
        <v>1.1110790053661435E-2</v>
      </c>
      <c r="M7" s="10">
        <f>K7/$K$16</f>
        <v>1.1289190552673727E-2</v>
      </c>
      <c r="N7" s="6">
        <v>1123</v>
      </c>
      <c r="O7" s="6">
        <v>1386</v>
      </c>
      <c r="P7" s="10">
        <f>N7/$N$16</f>
        <v>2.4354275552471209E-2</v>
      </c>
      <c r="Q7" s="10">
        <f>O7/$O$16</f>
        <v>2.5356750823271129E-2</v>
      </c>
    </row>
    <row r="8" spans="1:17" x14ac:dyDescent="0.3">
      <c r="A8" s="4" t="s">
        <v>67</v>
      </c>
      <c r="B8" s="290">
        <v>779.14203721395734</v>
      </c>
      <c r="C8" s="290">
        <v>801.0711899864674</v>
      </c>
      <c r="D8" s="290">
        <v>840.66188793618278</v>
      </c>
      <c r="E8" s="10">
        <f t="shared" ref="E8:E16" si="0">B8/$B$16</f>
        <v>1.1558101587510505E-2</v>
      </c>
      <c r="F8" s="10">
        <f t="shared" ref="F8:F16" si="1">C8/$C$16</f>
        <v>1.6487041306055539E-2</v>
      </c>
      <c r="G8" s="10">
        <f>D8/$D$16</f>
        <v>1.6133654984918786E-2</v>
      </c>
      <c r="H8" s="6">
        <f t="shared" ref="H8:H16" si="2">D8-C8</f>
        <v>39.590697949715377</v>
      </c>
      <c r="I8" s="10">
        <f>H8/C8</f>
        <v>4.9422196734330424E-2</v>
      </c>
      <c r="J8" s="275">
        <v>31050</v>
      </c>
      <c r="K8" s="277">
        <v>24932</v>
      </c>
      <c r="L8" s="10">
        <f t="shared" ref="L8:L16" si="3">J8/$J$16</f>
        <v>7.4148350670833621E-3</v>
      </c>
      <c r="M8" s="10">
        <f t="shared" ref="M8:M16" si="4">K8/$K$16</f>
        <v>4.6775480507746225E-3</v>
      </c>
      <c r="N8" s="6">
        <v>92</v>
      </c>
      <c r="O8" s="6">
        <v>108</v>
      </c>
      <c r="P8" s="10">
        <f t="shared" ref="P8:P16" si="5">N8/$N$16</f>
        <v>1.9951855305675435E-3</v>
      </c>
      <c r="Q8" s="10">
        <f>O8/$O$16</f>
        <v>1.9758507135016466E-3</v>
      </c>
    </row>
    <row r="9" spans="1:17" x14ac:dyDescent="0.3">
      <c r="A9" s="4" t="s">
        <v>6</v>
      </c>
      <c r="B9" s="290">
        <v>18298.165277470493</v>
      </c>
      <c r="C9" s="290">
        <v>13634.598712127708</v>
      </c>
      <c r="D9" s="290">
        <v>13636.284317703186</v>
      </c>
      <c r="E9" s="10">
        <f>B9/$B$16</f>
        <v>0.27144223137839019</v>
      </c>
      <c r="F9" s="10">
        <f t="shared" si="1"/>
        <v>0.28061699755066544</v>
      </c>
      <c r="G9" s="10">
        <f>D9/$D$16</f>
        <v>0.26170224868667175</v>
      </c>
      <c r="H9" s="6">
        <f>D9-C9</f>
        <v>1.6856055754778936</v>
      </c>
      <c r="I9" s="10">
        <f t="shared" ref="I9:I15" si="6">H9/C9</f>
        <v>1.2362707631274696E-4</v>
      </c>
      <c r="J9" s="275">
        <v>670322</v>
      </c>
      <c r="K9" s="277">
        <v>706633</v>
      </c>
      <c r="L9" s="10">
        <f t="shared" si="3"/>
        <v>0.16007494595289706</v>
      </c>
      <c r="M9" s="10">
        <f t="shared" si="4"/>
        <v>0.13257299100605743</v>
      </c>
      <c r="N9" s="6">
        <v>6470</v>
      </c>
      <c r="O9" s="6">
        <v>5743</v>
      </c>
      <c r="P9" s="10">
        <f t="shared" si="5"/>
        <v>0.14031359111708702</v>
      </c>
      <c r="Q9" s="10">
        <f t="shared" ref="Q9:Q16" si="7">O9/$O$16</f>
        <v>0.10506769118185144</v>
      </c>
    </row>
    <row r="10" spans="1:17" x14ac:dyDescent="0.3">
      <c r="A10" s="4" t="s">
        <v>83</v>
      </c>
      <c r="B10" s="290">
        <v>10368.661846726416</v>
      </c>
      <c r="C10" s="290">
        <v>6584.1310947512729</v>
      </c>
      <c r="D10" s="290">
        <v>6522.6793603011438</v>
      </c>
      <c r="E10" s="10">
        <f t="shared" si="0"/>
        <v>0.15381283671913959</v>
      </c>
      <c r="F10" s="10">
        <f t="shared" si="1"/>
        <v>0.13550960598830511</v>
      </c>
      <c r="G10" s="10">
        <f t="shared" ref="G10:G16" si="8">D10/$D$16</f>
        <v>0.12518071758278412</v>
      </c>
      <c r="H10" s="6">
        <f t="shared" si="2"/>
        <v>-61.451734450129152</v>
      </c>
      <c r="I10" s="10">
        <f t="shared" si="6"/>
        <v>-9.3333096753066089E-3</v>
      </c>
      <c r="J10" s="275">
        <v>99251</v>
      </c>
      <c r="K10" s="277">
        <v>107116</v>
      </c>
      <c r="L10" s="10">
        <f t="shared" si="3"/>
        <v>2.37014426809369E-2</v>
      </c>
      <c r="M10" s="10">
        <f t="shared" si="4"/>
        <v>2.0096271338311187E-2</v>
      </c>
      <c r="N10" s="6">
        <v>491</v>
      </c>
      <c r="O10" s="6">
        <v>628</v>
      </c>
      <c r="P10" s="10">
        <f t="shared" si="5"/>
        <v>1.0648218429441999E-2</v>
      </c>
      <c r="Q10" s="10">
        <f t="shared" si="7"/>
        <v>1.1489206000731797E-2</v>
      </c>
    </row>
    <row r="11" spans="1:17" x14ac:dyDescent="0.3">
      <c r="A11" s="4" t="s">
        <v>68</v>
      </c>
      <c r="B11" s="290">
        <v>1846.4913268191603</v>
      </c>
      <c r="C11" s="290">
        <v>1629.2626304254193</v>
      </c>
      <c r="D11" s="290">
        <v>2187.1121436807425</v>
      </c>
      <c r="E11" s="10">
        <f t="shared" si="0"/>
        <v>2.7391583711934012E-2</v>
      </c>
      <c r="F11" s="10">
        <f t="shared" si="1"/>
        <v>3.3532251093302164E-2</v>
      </c>
      <c r="G11" s="10">
        <f t="shared" si="8"/>
        <v>4.1974203001040412E-2</v>
      </c>
      <c r="H11" s="6">
        <f t="shared" si="2"/>
        <v>557.84951325532325</v>
      </c>
      <c r="I11" s="10">
        <f t="shared" si="6"/>
        <v>0.34239385525565164</v>
      </c>
      <c r="J11" s="228">
        <v>248992</v>
      </c>
      <c r="K11" s="277">
        <v>308509</v>
      </c>
      <c r="L11" s="10">
        <f t="shared" si="3"/>
        <v>5.9460051949218051E-2</v>
      </c>
      <c r="M11" s="10">
        <f t="shared" si="4"/>
        <v>5.7880060628767369E-2</v>
      </c>
      <c r="N11" s="6">
        <v>2929</v>
      </c>
      <c r="O11" s="6">
        <v>3950</v>
      </c>
      <c r="P11" s="10">
        <f t="shared" si="5"/>
        <v>6.3520634989481906E-2</v>
      </c>
      <c r="Q11" s="10">
        <f t="shared" si="7"/>
        <v>7.226491035492133E-2</v>
      </c>
    </row>
    <row r="12" spans="1:17" x14ac:dyDescent="0.3">
      <c r="A12" s="4" t="s">
        <v>1</v>
      </c>
      <c r="B12" s="290">
        <v>11010.546952037577</v>
      </c>
      <c r="C12" s="290">
        <v>7839.178372707247</v>
      </c>
      <c r="D12" s="290">
        <v>8546.3125576615712</v>
      </c>
      <c r="E12" s="10">
        <f t="shared" si="0"/>
        <v>0.16333481461321511</v>
      </c>
      <c r="F12" s="10">
        <f t="shared" si="1"/>
        <v>0.16134003975170416</v>
      </c>
      <c r="G12" s="10">
        <f t="shared" si="8"/>
        <v>0.16401749642426725</v>
      </c>
      <c r="H12" s="6">
        <f t="shared" si="2"/>
        <v>707.13418495432416</v>
      </c>
      <c r="I12" s="10">
        <f t="shared" si="6"/>
        <v>9.0205140300961995E-2</v>
      </c>
      <c r="J12" s="275">
        <v>178934</v>
      </c>
      <c r="K12" s="277">
        <v>185426</v>
      </c>
      <c r="L12" s="10">
        <f t="shared" si="3"/>
        <v>4.2729987049709962E-2</v>
      </c>
      <c r="M12" s="10">
        <f t="shared" si="4"/>
        <v>3.4788184857329346E-2</v>
      </c>
      <c r="N12" s="6">
        <v>2399</v>
      </c>
      <c r="O12" s="6">
        <v>2401</v>
      </c>
      <c r="P12" s="10">
        <f t="shared" si="5"/>
        <v>5.2026631389473228E-2</v>
      </c>
      <c r="Q12" s="10">
        <f t="shared" si="7"/>
        <v>4.3926088547383828E-2</v>
      </c>
    </row>
    <row r="13" spans="1:17" x14ac:dyDescent="0.3">
      <c r="A13" s="4" t="s">
        <v>84</v>
      </c>
      <c r="B13" s="290">
        <v>4318.3323125013576</v>
      </c>
      <c r="C13" s="290">
        <v>2773.0703353134118</v>
      </c>
      <c r="D13" s="290">
        <v>3212.2308318108803</v>
      </c>
      <c r="E13" s="10">
        <f t="shared" si="0"/>
        <v>6.4059851955868455E-2</v>
      </c>
      <c r="F13" s="10">
        <f t="shared" si="1"/>
        <v>5.7073236104873339E-2</v>
      </c>
      <c r="G13" s="10">
        <f t="shared" si="8"/>
        <v>6.1647880932946042E-2</v>
      </c>
      <c r="H13" s="6">
        <f t="shared" si="2"/>
        <v>439.16049649746856</v>
      </c>
      <c r="I13" s="10">
        <f t="shared" si="6"/>
        <v>0.15836615858783645</v>
      </c>
      <c r="J13" s="295">
        <v>1557892</v>
      </c>
      <c r="K13" s="277">
        <v>2336773</v>
      </c>
      <c r="L13" s="10">
        <f>J13/$J$16</f>
        <v>0.37202937946307996</v>
      </c>
      <c r="M13" s="10">
        <f>K13/$K$16</f>
        <v>0.43840718719929278</v>
      </c>
      <c r="N13" s="6">
        <v>18096</v>
      </c>
      <c r="O13" s="6">
        <v>23838</v>
      </c>
      <c r="P13" s="10">
        <f t="shared" si="5"/>
        <v>0.3924443191429377</v>
      </c>
      <c r="Q13" s="10">
        <f t="shared" si="7"/>
        <v>0.43611416026344674</v>
      </c>
    </row>
    <row r="14" spans="1:17" x14ac:dyDescent="0.3">
      <c r="A14" s="4" t="s">
        <v>73</v>
      </c>
      <c r="B14" s="290">
        <v>577.13890704185656</v>
      </c>
      <c r="C14" s="290">
        <v>313.97041435543281</v>
      </c>
      <c r="D14" s="290">
        <v>365.80461930275055</v>
      </c>
      <c r="E14" s="10">
        <f t="shared" si="0"/>
        <v>8.5615071438672266E-3</v>
      </c>
      <c r="F14" s="10">
        <f t="shared" si="1"/>
        <v>6.4619015826107035E-3</v>
      </c>
      <c r="G14" s="10">
        <f t="shared" si="8"/>
        <v>7.0203795418975401E-3</v>
      </c>
      <c r="H14" s="6">
        <f t="shared" si="2"/>
        <v>51.834204947317744</v>
      </c>
      <c r="I14" s="10">
        <f t="shared" si="6"/>
        <v>0.16509264114496597</v>
      </c>
      <c r="J14" s="275">
        <v>895711</v>
      </c>
      <c r="K14" s="277">
        <v>976899</v>
      </c>
      <c r="L14" s="10">
        <f t="shared" si="3"/>
        <v>0.21389852923582303</v>
      </c>
      <c r="M14" s="10">
        <f t="shared" si="4"/>
        <v>0.18327819722660349</v>
      </c>
      <c r="N14" s="6">
        <v>13519</v>
      </c>
      <c r="O14" s="6">
        <v>15384</v>
      </c>
      <c r="P14" s="10">
        <f t="shared" si="5"/>
        <v>0.29318383899720241</v>
      </c>
      <c r="Q14" s="10">
        <f t="shared" si="7"/>
        <v>0.28144895718990121</v>
      </c>
    </row>
    <row r="15" spans="1:17" x14ac:dyDescent="0.3">
      <c r="A15" s="4" t="s">
        <v>161</v>
      </c>
      <c r="B15" s="290">
        <v>11307.668588027762</v>
      </c>
      <c r="C15" s="290">
        <v>7227.9644275716655</v>
      </c>
      <c r="D15" s="290">
        <v>8583.8580851621828</v>
      </c>
      <c r="E15" s="10">
        <f t="shared" si="0"/>
        <v>0.1677424346472999</v>
      </c>
      <c r="F15" s="10">
        <f t="shared" si="1"/>
        <v>0.14876049665209809</v>
      </c>
      <c r="G15" s="10">
        <f t="shared" si="8"/>
        <v>0.16473805554038082</v>
      </c>
      <c r="H15" s="6">
        <f t="shared" si="2"/>
        <v>1355.8936575905173</v>
      </c>
      <c r="I15" s="10">
        <f t="shared" si="6"/>
        <v>0.18758997379931053</v>
      </c>
      <c r="J15" s="275">
        <v>55025</v>
      </c>
      <c r="K15" s="277">
        <v>60667</v>
      </c>
      <c r="L15" s="10">
        <f t="shared" si="3"/>
        <v>1.3140138472343382E-2</v>
      </c>
      <c r="M15" s="10">
        <f t="shared" si="4"/>
        <v>1.1381870992954598E-2</v>
      </c>
      <c r="N15" s="6">
        <v>992</v>
      </c>
      <c r="O15" s="6">
        <v>1222</v>
      </c>
      <c r="P15" s="10">
        <f t="shared" si="5"/>
        <v>2.1513304851336991E-2</v>
      </c>
      <c r="Q15" s="10">
        <f t="shared" si="7"/>
        <v>2.2356384924990851E-2</v>
      </c>
    </row>
    <row r="16" spans="1:17" x14ac:dyDescent="0.3">
      <c r="A16" s="7" t="s">
        <v>70</v>
      </c>
      <c r="B16" s="291">
        <v>67410.900597714543</v>
      </c>
      <c r="C16" s="291">
        <v>48587.928853689555</v>
      </c>
      <c r="D16" s="291">
        <v>52106.102970591979</v>
      </c>
      <c r="E16" s="12">
        <f t="shared" si="0"/>
        <v>1</v>
      </c>
      <c r="F16" s="12">
        <f t="shared" si="1"/>
        <v>1</v>
      </c>
      <c r="G16" s="12">
        <f t="shared" si="8"/>
        <v>1</v>
      </c>
      <c r="H16" s="11">
        <f t="shared" si="2"/>
        <v>3518.1741169024244</v>
      </c>
      <c r="I16" s="201">
        <f>H16/C16</f>
        <v>7.2408398544760555E-2</v>
      </c>
      <c r="J16" s="276">
        <v>4187551</v>
      </c>
      <c r="K16" s="278">
        <v>5330143</v>
      </c>
      <c r="L16" s="10">
        <f t="shared" si="3"/>
        <v>1</v>
      </c>
      <c r="M16" s="10">
        <f t="shared" si="4"/>
        <v>1</v>
      </c>
      <c r="N16" s="11">
        <v>46111</v>
      </c>
      <c r="O16" s="11">
        <v>54660</v>
      </c>
      <c r="P16" s="10">
        <f t="shared" si="5"/>
        <v>1</v>
      </c>
      <c r="Q16" s="10">
        <f t="shared" si="7"/>
        <v>1</v>
      </c>
    </row>
    <row r="18" spans="1:29" ht="14.4" x14ac:dyDescent="0.3"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</row>
    <row r="19" spans="1:29" ht="14.4" x14ac:dyDescent="0.3">
      <c r="D19" s="176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</row>
    <row r="20" spans="1:29" ht="21" x14ac:dyDescent="0.4">
      <c r="A20" s="125"/>
      <c r="D20" s="176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</row>
    <row r="21" spans="1:29" ht="14.4" x14ac:dyDescent="0.3"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</row>
    <row r="22" spans="1:29" ht="39.75" customHeight="1" x14ac:dyDescent="0.3">
      <c r="A22" s="7" t="s">
        <v>211</v>
      </c>
      <c r="B22" s="158" t="s">
        <v>272</v>
      </c>
      <c r="C22" s="158" t="s">
        <v>285</v>
      </c>
      <c r="D22" s="158" t="s">
        <v>292</v>
      </c>
      <c r="E22" s="158" t="s">
        <v>293</v>
      </c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</row>
    <row r="23" spans="1:29" ht="14.4" x14ac:dyDescent="0.3">
      <c r="A23" s="4" t="s">
        <v>66</v>
      </c>
      <c r="B23" s="157">
        <f>F7</f>
        <v>0.16021842997038563</v>
      </c>
      <c r="C23" s="157">
        <f>G7</f>
        <v>0.15758536330509354</v>
      </c>
      <c r="D23" s="157">
        <f>M7</f>
        <v>1.1289190552673727E-2</v>
      </c>
      <c r="E23" s="157">
        <f>Q7</f>
        <v>2.5356750823271129E-2</v>
      </c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</row>
    <row r="24" spans="1:29" ht="14.4" x14ac:dyDescent="0.3">
      <c r="A24" s="4" t="s">
        <v>67</v>
      </c>
      <c r="B24" s="157">
        <f t="shared" ref="B24" si="9">F8</f>
        <v>1.6487041306055539E-2</v>
      </c>
      <c r="C24" s="157">
        <f>G8</f>
        <v>1.6133654984918786E-2</v>
      </c>
      <c r="D24" s="157">
        <f t="shared" ref="D24:D32" si="10">M8</f>
        <v>4.6775480507746225E-3</v>
      </c>
      <c r="E24" s="157">
        <f t="shared" ref="E24:E32" si="11">Q8</f>
        <v>1.9758507135016466E-3</v>
      </c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</row>
    <row r="25" spans="1:29" ht="14.4" x14ac:dyDescent="0.3">
      <c r="A25" s="4" t="s">
        <v>6</v>
      </c>
      <c r="B25" s="157">
        <f t="shared" ref="B25:C25" si="12">F9</f>
        <v>0.28061699755066544</v>
      </c>
      <c r="C25" s="157">
        <f t="shared" si="12"/>
        <v>0.26170224868667175</v>
      </c>
      <c r="D25" s="157">
        <f t="shared" si="10"/>
        <v>0.13257299100605743</v>
      </c>
      <c r="E25" s="157">
        <f t="shared" si="11"/>
        <v>0.10506769118185144</v>
      </c>
      <c r="F25" s="18"/>
      <c r="G25" s="18"/>
      <c r="H25" s="18"/>
      <c r="I25" s="18"/>
      <c r="J25" s="18"/>
      <c r="K25" s="18"/>
      <c r="L25" s="17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</row>
    <row r="26" spans="1:29" ht="14.4" x14ac:dyDescent="0.3">
      <c r="A26" s="4" t="s">
        <v>83</v>
      </c>
      <c r="B26" s="157">
        <f t="shared" ref="B26:C26" si="13">F10</f>
        <v>0.13550960598830511</v>
      </c>
      <c r="C26" s="157">
        <f t="shared" si="13"/>
        <v>0.12518071758278412</v>
      </c>
      <c r="D26" s="157">
        <f t="shared" si="10"/>
        <v>2.0096271338311187E-2</v>
      </c>
      <c r="E26" s="157">
        <f t="shared" si="11"/>
        <v>1.1489206000731797E-2</v>
      </c>
      <c r="F26" s="18"/>
      <c r="G26" s="18"/>
      <c r="H26" s="18"/>
      <c r="I26" s="18"/>
      <c r="J26" s="18"/>
      <c r="K26" s="18"/>
      <c r="L26" s="17"/>
      <c r="M26" s="5"/>
      <c r="N26" s="5"/>
      <c r="O26" s="5"/>
      <c r="P26" s="5"/>
      <c r="Q26" s="5"/>
      <c r="R26" s="5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</row>
    <row r="27" spans="1:29" ht="14.4" x14ac:dyDescent="0.3">
      <c r="A27" s="4" t="s">
        <v>68</v>
      </c>
      <c r="B27" s="157">
        <f t="shared" ref="B27:C27" si="14">F11</f>
        <v>3.3532251093302164E-2</v>
      </c>
      <c r="C27" s="157">
        <f t="shared" si="14"/>
        <v>4.1974203001040412E-2</v>
      </c>
      <c r="D27" s="157">
        <f t="shared" si="10"/>
        <v>5.7880060628767369E-2</v>
      </c>
      <c r="E27" s="157">
        <f t="shared" si="11"/>
        <v>7.226491035492133E-2</v>
      </c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</row>
    <row r="28" spans="1:29" ht="14.4" x14ac:dyDescent="0.3">
      <c r="A28" s="4" t="s">
        <v>1</v>
      </c>
      <c r="B28" s="157">
        <f t="shared" ref="B28:C28" si="15">F12</f>
        <v>0.16134003975170416</v>
      </c>
      <c r="C28" s="157">
        <f t="shared" si="15"/>
        <v>0.16401749642426725</v>
      </c>
      <c r="D28" s="157">
        <f t="shared" si="10"/>
        <v>3.4788184857329346E-2</v>
      </c>
      <c r="E28" s="157">
        <f t="shared" si="11"/>
        <v>4.3926088547383828E-2</v>
      </c>
      <c r="M28" s="5"/>
      <c r="N28" s="5"/>
      <c r="O28" s="5"/>
      <c r="P28" s="5"/>
      <c r="Q28" s="5"/>
      <c r="R28" s="5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</row>
    <row r="29" spans="1:29" ht="14.4" x14ac:dyDescent="0.3">
      <c r="A29" s="4" t="s">
        <v>84</v>
      </c>
      <c r="B29" s="157">
        <f t="shared" ref="B29:C29" si="16">F13</f>
        <v>5.7073236104873339E-2</v>
      </c>
      <c r="C29" s="157">
        <f t="shared" si="16"/>
        <v>6.1647880932946042E-2</v>
      </c>
      <c r="D29" s="157">
        <f t="shared" si="10"/>
        <v>0.43840718719929278</v>
      </c>
      <c r="E29" s="157">
        <f t="shared" si="11"/>
        <v>0.43611416026344674</v>
      </c>
      <c r="M29" s="5"/>
      <c r="N29" s="5"/>
      <c r="O29" s="5"/>
      <c r="P29" s="5"/>
      <c r="Q29" s="5"/>
      <c r="R29" s="5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</row>
    <row r="30" spans="1:29" ht="14.4" x14ac:dyDescent="0.3">
      <c r="A30" s="4" t="s">
        <v>73</v>
      </c>
      <c r="B30" s="157">
        <f t="shared" ref="B30:C30" si="17">F14</f>
        <v>6.4619015826107035E-3</v>
      </c>
      <c r="C30" s="157">
        <f t="shared" si="17"/>
        <v>7.0203795418975401E-3</v>
      </c>
      <c r="D30" s="157">
        <f t="shared" si="10"/>
        <v>0.18327819722660349</v>
      </c>
      <c r="E30" s="157">
        <f t="shared" si="11"/>
        <v>0.28144895718990121</v>
      </c>
      <c r="F30" s="9"/>
      <c r="M30" s="5"/>
      <c r="N30" s="5"/>
      <c r="O30" s="5"/>
      <c r="P30" s="5"/>
      <c r="Q30" s="5"/>
      <c r="R30" s="5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</row>
    <row r="31" spans="1:29" ht="14.4" x14ac:dyDescent="0.3">
      <c r="A31" s="4" t="s">
        <v>237</v>
      </c>
      <c r="B31" s="157">
        <f t="shared" ref="B31:C31" si="18">F15</f>
        <v>0.14876049665209809</v>
      </c>
      <c r="C31" s="157">
        <f t="shared" si="18"/>
        <v>0.16473805554038082</v>
      </c>
      <c r="D31" s="157">
        <f t="shared" si="10"/>
        <v>1.1381870992954598E-2</v>
      </c>
      <c r="E31" s="157">
        <f t="shared" si="11"/>
        <v>2.2356384924990851E-2</v>
      </c>
      <c r="F31" s="9"/>
      <c r="G31" s="9"/>
      <c r="H31" s="9"/>
      <c r="I31" s="9"/>
      <c r="J31" s="9"/>
      <c r="K31" s="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</row>
    <row r="32" spans="1:29" ht="14.4" x14ac:dyDescent="0.3">
      <c r="A32" s="7" t="s">
        <v>70</v>
      </c>
      <c r="B32" s="279">
        <f t="shared" ref="B32:C32" si="19">F16</f>
        <v>1</v>
      </c>
      <c r="C32" s="279">
        <f t="shared" si="19"/>
        <v>1</v>
      </c>
      <c r="D32" s="279">
        <f t="shared" si="10"/>
        <v>1</v>
      </c>
      <c r="E32" s="279">
        <f t="shared" si="11"/>
        <v>1</v>
      </c>
      <c r="F32" s="8"/>
      <c r="G32" s="8"/>
      <c r="H32" s="8"/>
      <c r="I32" s="8"/>
      <c r="J32" s="8"/>
      <c r="K32" s="8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</row>
    <row r="33" spans="1:29" ht="14.4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</row>
    <row r="34" spans="1:29" ht="14.4" x14ac:dyDescent="0.3"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</row>
    <row r="35" spans="1:29" ht="14.4" x14ac:dyDescent="0.3">
      <c r="A35" s="5" t="s">
        <v>238</v>
      </c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</row>
    <row r="36" spans="1:29" ht="14.4" x14ac:dyDescent="0.3"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</row>
    <row r="37" spans="1:29" ht="14.4" x14ac:dyDescent="0.3"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</row>
    <row r="38" spans="1:29" ht="14.4" x14ac:dyDescent="0.3"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</row>
    <row r="39" spans="1:29" ht="14.4" x14ac:dyDescent="0.3"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</row>
    <row r="40" spans="1:29" ht="14.4" x14ac:dyDescent="0.3"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</row>
    <row r="41" spans="1:29" ht="14.25" customHeigh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</row>
    <row r="42" spans="1:29" ht="14.4" x14ac:dyDescent="0.3"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</row>
    <row r="43" spans="1:29" ht="14.4" x14ac:dyDescent="0.3"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</row>
    <row r="44" spans="1:29" ht="14.4" x14ac:dyDescent="0.3">
      <c r="S44" s="169"/>
      <c r="T44" s="169"/>
    </row>
    <row r="45" spans="1:29" ht="14.4" x14ac:dyDescent="0.3">
      <c r="S45" s="169"/>
      <c r="T45" s="169"/>
    </row>
    <row r="46" spans="1:29" ht="14.4" x14ac:dyDescent="0.3">
      <c r="A46" s="14"/>
      <c r="B46" s="14"/>
      <c r="C46" s="14"/>
      <c r="D46" s="14"/>
      <c r="E46" s="14"/>
      <c r="S46" s="169"/>
      <c r="T46" s="169"/>
    </row>
    <row r="47" spans="1:29" ht="14.4" x14ac:dyDescent="0.3">
      <c r="A47" s="16"/>
      <c r="B47" s="19"/>
      <c r="S47" s="169"/>
      <c r="T47" s="169"/>
    </row>
    <row r="48" spans="1:29" ht="14.4" x14ac:dyDescent="0.3">
      <c r="A48" s="16"/>
      <c r="B48" s="19"/>
      <c r="S48" s="169"/>
      <c r="T48" s="169"/>
    </row>
    <row r="49" spans="1:20" ht="14.4" x14ac:dyDescent="0.3">
      <c r="A49" s="21" t="s">
        <v>157</v>
      </c>
      <c r="B49" s="22" t="s">
        <v>305</v>
      </c>
      <c r="S49" s="169"/>
      <c r="T49" s="169"/>
    </row>
    <row r="50" spans="1:20" ht="14.4" x14ac:dyDescent="0.3">
      <c r="A50" s="16"/>
      <c r="B50" s="19"/>
      <c r="S50" s="169"/>
      <c r="T50" s="169"/>
    </row>
    <row r="51" spans="1:20" ht="14.4" x14ac:dyDescent="0.3">
      <c r="A51" s="21" t="s">
        <v>158</v>
      </c>
      <c r="B51" s="21" t="s">
        <v>165</v>
      </c>
      <c r="S51" s="169"/>
      <c r="T51" s="169"/>
    </row>
    <row r="52" spans="1:20" ht="14.4" x14ac:dyDescent="0.3">
      <c r="A52" s="16"/>
      <c r="B52" s="19"/>
      <c r="S52" s="169"/>
      <c r="T52" s="169"/>
    </row>
    <row r="53" spans="1:20" ht="14.4" x14ac:dyDescent="0.3">
      <c r="A53" s="21" t="s">
        <v>159</v>
      </c>
      <c r="B53" s="21" t="s">
        <v>303</v>
      </c>
      <c r="S53" s="169"/>
      <c r="T53" s="169"/>
    </row>
    <row r="54" spans="1:20" ht="14.4" x14ac:dyDescent="0.3">
      <c r="A54" s="21"/>
      <c r="B54" s="21" t="s">
        <v>306</v>
      </c>
      <c r="S54" s="169"/>
      <c r="T54" s="169"/>
    </row>
    <row r="55" spans="1:20" ht="14.4" x14ac:dyDescent="0.3">
      <c r="A55" s="21"/>
      <c r="B55" s="21" t="s">
        <v>304</v>
      </c>
      <c r="S55" s="169"/>
      <c r="T55" s="169"/>
    </row>
    <row r="56" spans="1:20" ht="14.4" x14ac:dyDescent="0.3">
      <c r="S56" s="169"/>
      <c r="T56" s="169"/>
    </row>
    <row r="57" spans="1:20" ht="14.4" x14ac:dyDescent="0.3">
      <c r="S57" s="169"/>
      <c r="T57" s="169"/>
    </row>
    <row r="58" spans="1:20" ht="14.4" x14ac:dyDescent="0.3">
      <c r="S58" s="169"/>
      <c r="T58" s="169"/>
    </row>
    <row r="59" spans="1:20" ht="14.4" x14ac:dyDescent="0.3">
      <c r="S59" s="169"/>
      <c r="T59" s="169"/>
    </row>
    <row r="60" spans="1:20" ht="14.4" x14ac:dyDescent="0.3">
      <c r="S60" s="169"/>
      <c r="T60" s="169"/>
    </row>
    <row r="61" spans="1:20" ht="14.4" x14ac:dyDescent="0.3">
      <c r="S61" s="169"/>
      <c r="T61" s="169"/>
    </row>
    <row r="62" spans="1:20" ht="14.4" x14ac:dyDescent="0.3">
      <c r="S62" s="169"/>
      <c r="T62" s="169"/>
    </row>
    <row r="63" spans="1:20" ht="14.4" x14ac:dyDescent="0.3">
      <c r="S63" s="169"/>
      <c r="T63" s="169"/>
    </row>
    <row r="64" spans="1:20" ht="14.4" x14ac:dyDescent="0.3">
      <c r="S64" s="169"/>
      <c r="T64" s="169"/>
    </row>
    <row r="65" spans="19:20" ht="14.4" x14ac:dyDescent="0.3">
      <c r="S65" s="169"/>
      <c r="T65" s="169"/>
    </row>
    <row r="66" spans="19:20" ht="14.4" x14ac:dyDescent="0.3">
      <c r="S66" s="169"/>
      <c r="T66" s="169"/>
    </row>
  </sheetData>
  <mergeCells count="10">
    <mergeCell ref="N4:Q4"/>
    <mergeCell ref="N5:O5"/>
    <mergeCell ref="P5:Q5"/>
    <mergeCell ref="H5:I5"/>
    <mergeCell ref="B4:I4"/>
    <mergeCell ref="J5:K5"/>
    <mergeCell ref="J4:M4"/>
    <mergeCell ref="L5:M5"/>
    <mergeCell ref="B5:D5"/>
    <mergeCell ref="E5:G5"/>
  </mergeCells>
  <hyperlinks>
    <hyperlink ref="A1" location="'Innehåll-Content'!A1" display="Tillbaka till innehåll - Back to content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6"/>
  <sheetViews>
    <sheetView zoomScale="85" zoomScaleNormal="85" workbookViewId="0"/>
  </sheetViews>
  <sheetFormatPr defaultRowHeight="13.8" x14ac:dyDescent="0.3"/>
  <cols>
    <col min="1" max="1" width="38.77734375" style="5" customWidth="1"/>
    <col min="2" max="3" width="10.77734375" style="5" customWidth="1"/>
    <col min="4" max="4" width="9.77734375" style="5" customWidth="1"/>
    <col min="5" max="5" width="10" style="5" customWidth="1"/>
    <col min="6" max="6" width="9.77734375" style="5" customWidth="1"/>
    <col min="7" max="7" width="9.5546875" style="5" customWidth="1"/>
    <col min="8" max="9" width="12.21875" style="5" customWidth="1"/>
    <col min="10" max="10" width="11.21875" style="5" customWidth="1"/>
    <col min="11" max="11" width="12.21875" style="5" customWidth="1"/>
  </cols>
  <sheetData>
    <row r="1" spans="1:17" ht="30" customHeight="1" x14ac:dyDescent="0.3">
      <c r="A1" s="124" t="s">
        <v>193</v>
      </c>
      <c r="B1" s="121"/>
      <c r="H1"/>
      <c r="I1"/>
      <c r="J1"/>
      <c r="K1"/>
    </row>
    <row r="2" spans="1:17" ht="15.6" x14ac:dyDescent="0.3">
      <c r="A2" s="124"/>
      <c r="B2" s="121"/>
      <c r="H2"/>
      <c r="I2"/>
      <c r="J2"/>
      <c r="K2"/>
    </row>
    <row r="3" spans="1:17" ht="21" x14ac:dyDescent="0.4">
      <c r="A3" s="125" t="s">
        <v>198</v>
      </c>
    </row>
    <row r="4" spans="1:17" x14ac:dyDescent="0.3">
      <c r="B4" s="322" t="s">
        <v>200</v>
      </c>
      <c r="C4" s="323"/>
      <c r="D4" s="323"/>
      <c r="E4" s="323"/>
      <c r="F4" s="323"/>
      <c r="G4" s="323"/>
      <c r="H4" s="323"/>
      <c r="I4" s="324"/>
      <c r="J4" s="316" t="s">
        <v>203</v>
      </c>
      <c r="K4" s="316"/>
      <c r="L4" s="316"/>
      <c r="M4" s="316"/>
      <c r="N4" s="316" t="s">
        <v>209</v>
      </c>
      <c r="O4" s="316"/>
      <c r="P4" s="316"/>
      <c r="Q4" s="316"/>
    </row>
    <row r="5" spans="1:17" ht="27.75" customHeight="1" x14ac:dyDescent="0.3">
      <c r="B5" s="325" t="s">
        <v>98</v>
      </c>
      <c r="C5" s="326"/>
      <c r="D5" s="327"/>
      <c r="E5" s="328" t="s">
        <v>201</v>
      </c>
      <c r="F5" s="329"/>
      <c r="G5" s="330"/>
      <c r="H5" s="320" t="s">
        <v>284</v>
      </c>
      <c r="I5" s="321"/>
      <c r="J5" s="317" t="s">
        <v>271</v>
      </c>
      <c r="K5" s="318"/>
      <c r="L5" s="319" t="s">
        <v>204</v>
      </c>
      <c r="M5" s="319"/>
      <c r="N5" s="317" t="s">
        <v>294</v>
      </c>
      <c r="O5" s="318"/>
      <c r="P5" s="319" t="s">
        <v>210</v>
      </c>
      <c r="Q5" s="319"/>
    </row>
    <row r="6" spans="1:17" ht="27.6" x14ac:dyDescent="0.3">
      <c r="A6" s="69" t="s">
        <v>212</v>
      </c>
      <c r="B6" s="168">
        <v>2008</v>
      </c>
      <c r="C6" s="168">
        <v>2023</v>
      </c>
      <c r="D6" s="168">
        <v>2024</v>
      </c>
      <c r="E6" s="168">
        <v>2008</v>
      </c>
      <c r="F6" s="168">
        <v>2023</v>
      </c>
      <c r="G6" s="168">
        <v>2024</v>
      </c>
      <c r="H6" s="23" t="s">
        <v>199</v>
      </c>
      <c r="I6" s="70" t="s">
        <v>202</v>
      </c>
      <c r="J6" s="7">
        <v>2008</v>
      </c>
      <c r="K6" s="7">
        <v>2023</v>
      </c>
      <c r="L6" s="68">
        <v>2008</v>
      </c>
      <c r="M6" s="7">
        <v>2023</v>
      </c>
      <c r="N6" s="68">
        <v>2008</v>
      </c>
      <c r="O6" s="7">
        <v>2023</v>
      </c>
      <c r="P6" s="68">
        <v>2008</v>
      </c>
      <c r="Q6" s="7">
        <v>2023</v>
      </c>
    </row>
    <row r="7" spans="1:17" x14ac:dyDescent="0.3">
      <c r="A7" s="4" t="s">
        <v>4</v>
      </c>
      <c r="B7" s="290">
        <v>8904.7533498759585</v>
      </c>
      <c r="C7" s="290">
        <v>7784.6816764509385</v>
      </c>
      <c r="D7" s="290">
        <v>8211.159167033351</v>
      </c>
      <c r="E7" s="10">
        <f>B7/$B$16</f>
        <v>0.13209663824277493</v>
      </c>
      <c r="F7" s="10">
        <f>C7/$C$16</f>
        <v>0.16021842997038563</v>
      </c>
      <c r="G7" s="10">
        <f>D7/$D$16</f>
        <v>0.15758536330509354</v>
      </c>
      <c r="H7" s="6">
        <f>D7-C7</f>
        <v>426.47749058241243</v>
      </c>
      <c r="I7" s="10">
        <f>H7/C7</f>
        <v>5.4784191352682886E-2</v>
      </c>
      <c r="J7" s="275">
        <v>46527</v>
      </c>
      <c r="K7" s="277">
        <v>60173</v>
      </c>
      <c r="L7" s="10">
        <f>J7/$J$16</f>
        <v>1.1110790053661435E-2</v>
      </c>
      <c r="M7" s="10">
        <f>K7/$K$16</f>
        <v>1.1289190552673727E-2</v>
      </c>
      <c r="N7" s="6">
        <v>1123</v>
      </c>
      <c r="O7" s="6">
        <v>1386</v>
      </c>
      <c r="P7" s="10">
        <f>N7/$N$16</f>
        <v>2.4354275552471209E-2</v>
      </c>
      <c r="Q7" s="10">
        <f>O7/$O$16</f>
        <v>2.5356750823271129E-2</v>
      </c>
    </row>
    <row r="8" spans="1:17" x14ac:dyDescent="0.3">
      <c r="A8" s="4" t="s">
        <v>5</v>
      </c>
      <c r="B8" s="290">
        <v>779.14203721395734</v>
      </c>
      <c r="C8" s="290">
        <v>801.0711899864674</v>
      </c>
      <c r="D8" s="290">
        <v>840.66188793618278</v>
      </c>
      <c r="E8" s="10">
        <f t="shared" ref="E8:E16" si="0">B8/$B$16</f>
        <v>1.1558101587510505E-2</v>
      </c>
      <c r="F8" s="10">
        <f t="shared" ref="F8:F16" si="1">C8/$C$16</f>
        <v>1.6487041306055539E-2</v>
      </c>
      <c r="G8" s="10">
        <f t="shared" ref="G8:G16" si="2">D8/$D$16</f>
        <v>1.6133654984918786E-2</v>
      </c>
      <c r="H8" s="6">
        <f t="shared" ref="H8:H16" si="3">D8-C8</f>
        <v>39.590697949715377</v>
      </c>
      <c r="I8" s="10">
        <f t="shared" ref="I8:I16" si="4">H8/C8</f>
        <v>4.9422196734330424E-2</v>
      </c>
      <c r="J8" s="275">
        <v>31050</v>
      </c>
      <c r="K8" s="277">
        <v>24932</v>
      </c>
      <c r="L8" s="10">
        <f t="shared" ref="L8:L16" si="5">J8/$J$16</f>
        <v>7.4148350670833621E-3</v>
      </c>
      <c r="M8" s="10">
        <f t="shared" ref="M8:M16" si="6">K8/$K$16</f>
        <v>4.6775480507746225E-3</v>
      </c>
      <c r="N8" s="6">
        <v>92</v>
      </c>
      <c r="O8" s="6">
        <v>108</v>
      </c>
      <c r="P8" s="10">
        <f t="shared" ref="P8:P16" si="7">N8/$N$16</f>
        <v>1.9951855305675435E-3</v>
      </c>
      <c r="Q8" s="10">
        <f t="shared" ref="Q8:Q16" si="8">O8/$O$16</f>
        <v>1.9758507135016466E-3</v>
      </c>
    </row>
    <row r="9" spans="1:17" x14ac:dyDescent="0.3">
      <c r="A9" s="4" t="s">
        <v>3</v>
      </c>
      <c r="B9" s="290">
        <v>18298.165277470493</v>
      </c>
      <c r="C9" s="290">
        <v>13634.598712127708</v>
      </c>
      <c r="D9" s="290">
        <v>13636.284317703186</v>
      </c>
      <c r="E9" s="10">
        <f>B9/$B$16</f>
        <v>0.27144223137839019</v>
      </c>
      <c r="F9" s="10">
        <f t="shared" si="1"/>
        <v>0.28061699755066544</v>
      </c>
      <c r="G9" s="10">
        <f t="shared" si="2"/>
        <v>0.26170224868667175</v>
      </c>
      <c r="H9" s="6">
        <f>D9-C9</f>
        <v>1.6856055754778936</v>
      </c>
      <c r="I9" s="10">
        <f>H9/C9</f>
        <v>1.2362707631274696E-4</v>
      </c>
      <c r="J9" s="275">
        <v>670322</v>
      </c>
      <c r="K9" s="277">
        <v>706633</v>
      </c>
      <c r="L9" s="10">
        <f t="shared" si="5"/>
        <v>0.16007494595289706</v>
      </c>
      <c r="M9" s="10">
        <f t="shared" si="6"/>
        <v>0.13257299100605743</v>
      </c>
      <c r="N9" s="6">
        <v>6470</v>
      </c>
      <c r="O9" s="6">
        <v>5743</v>
      </c>
      <c r="P9" s="10">
        <f t="shared" si="7"/>
        <v>0.14031359111708702</v>
      </c>
      <c r="Q9" s="10">
        <f t="shared" si="8"/>
        <v>0.10506769118185144</v>
      </c>
    </row>
    <row r="10" spans="1:17" x14ac:dyDescent="0.3">
      <c r="A10" s="4" t="s">
        <v>100</v>
      </c>
      <c r="B10" s="290">
        <v>10368.661846726416</v>
      </c>
      <c r="C10" s="290">
        <v>6584.1310947512729</v>
      </c>
      <c r="D10" s="290">
        <v>6522.6793603011438</v>
      </c>
      <c r="E10" s="10">
        <f t="shared" si="0"/>
        <v>0.15381283671913959</v>
      </c>
      <c r="F10" s="10">
        <f t="shared" si="1"/>
        <v>0.13550960598830511</v>
      </c>
      <c r="G10" s="10">
        <f t="shared" si="2"/>
        <v>0.12518071758278412</v>
      </c>
      <c r="H10" s="6">
        <f t="shared" si="3"/>
        <v>-61.451734450129152</v>
      </c>
      <c r="I10" s="10">
        <f t="shared" si="4"/>
        <v>-9.3333096753066089E-3</v>
      </c>
      <c r="J10" s="275">
        <v>99251</v>
      </c>
      <c r="K10" s="277">
        <v>107116</v>
      </c>
      <c r="L10" s="10">
        <f t="shared" si="5"/>
        <v>2.37014426809369E-2</v>
      </c>
      <c r="M10" s="10">
        <f t="shared" si="6"/>
        <v>2.0096271338311187E-2</v>
      </c>
      <c r="N10" s="6">
        <v>491</v>
      </c>
      <c r="O10" s="6">
        <v>628</v>
      </c>
      <c r="P10" s="10">
        <f t="shared" si="7"/>
        <v>1.0648218429441999E-2</v>
      </c>
      <c r="Q10" s="10">
        <f t="shared" si="8"/>
        <v>1.1489206000731797E-2</v>
      </c>
    </row>
    <row r="11" spans="1:17" x14ac:dyDescent="0.3">
      <c r="A11" s="4" t="s">
        <v>0</v>
      </c>
      <c r="B11" s="290">
        <v>1846.4913268191603</v>
      </c>
      <c r="C11" s="290">
        <v>1629.2626304254193</v>
      </c>
      <c r="D11" s="290">
        <v>2187.1121436807425</v>
      </c>
      <c r="E11" s="10">
        <f t="shared" si="0"/>
        <v>2.7391583711934012E-2</v>
      </c>
      <c r="F11" s="10">
        <f t="shared" si="1"/>
        <v>3.3532251093302164E-2</v>
      </c>
      <c r="G11" s="10">
        <f t="shared" si="2"/>
        <v>4.1974203001040412E-2</v>
      </c>
      <c r="H11" s="6">
        <f t="shared" si="3"/>
        <v>557.84951325532325</v>
      </c>
      <c r="I11" s="10">
        <f t="shared" si="4"/>
        <v>0.34239385525565164</v>
      </c>
      <c r="J11" s="228">
        <v>248992</v>
      </c>
      <c r="K11" s="277">
        <v>308509</v>
      </c>
      <c r="L11" s="10">
        <f t="shared" si="5"/>
        <v>5.9460051949218051E-2</v>
      </c>
      <c r="M11" s="10">
        <f t="shared" si="6"/>
        <v>5.7880060628767369E-2</v>
      </c>
      <c r="N11" s="6">
        <v>2929</v>
      </c>
      <c r="O11" s="6">
        <v>3950</v>
      </c>
      <c r="P11" s="10">
        <f t="shared" si="7"/>
        <v>6.3520634989481906E-2</v>
      </c>
      <c r="Q11" s="10">
        <f t="shared" si="8"/>
        <v>7.226491035492133E-2</v>
      </c>
    </row>
    <row r="12" spans="1:17" x14ac:dyDescent="0.3">
      <c r="A12" s="4" t="s">
        <v>2</v>
      </c>
      <c r="B12" s="290">
        <v>11010.546952037577</v>
      </c>
      <c r="C12" s="290">
        <v>7839.178372707247</v>
      </c>
      <c r="D12" s="290">
        <v>8546.3125576615712</v>
      </c>
      <c r="E12" s="10">
        <f t="shared" si="0"/>
        <v>0.16333481461321511</v>
      </c>
      <c r="F12" s="10">
        <f t="shared" si="1"/>
        <v>0.16134003975170416</v>
      </c>
      <c r="G12" s="10">
        <f t="shared" si="2"/>
        <v>0.16401749642426725</v>
      </c>
      <c r="H12" s="6">
        <f t="shared" si="3"/>
        <v>707.13418495432416</v>
      </c>
      <c r="I12" s="10">
        <f t="shared" si="4"/>
        <v>9.0205140300961995E-2</v>
      </c>
      <c r="J12" s="275">
        <v>178934</v>
      </c>
      <c r="K12" s="277">
        <v>185426</v>
      </c>
      <c r="L12" s="10">
        <f t="shared" si="5"/>
        <v>4.2729987049709962E-2</v>
      </c>
      <c r="M12" s="10">
        <f t="shared" si="6"/>
        <v>3.4788184857329346E-2</v>
      </c>
      <c r="N12" s="6">
        <v>2399</v>
      </c>
      <c r="O12" s="6">
        <v>2401</v>
      </c>
      <c r="P12" s="10">
        <f t="shared" si="7"/>
        <v>5.2026631389473228E-2</v>
      </c>
      <c r="Q12" s="10">
        <f t="shared" si="8"/>
        <v>4.3926088547383828E-2</v>
      </c>
    </row>
    <row r="13" spans="1:17" x14ac:dyDescent="0.3">
      <c r="A13" s="4" t="s">
        <v>94</v>
      </c>
      <c r="B13" s="290">
        <v>4318.3323125013576</v>
      </c>
      <c r="C13" s="290">
        <v>2773.0703353134118</v>
      </c>
      <c r="D13" s="290">
        <v>3212.2308318108803</v>
      </c>
      <c r="E13" s="10">
        <f t="shared" si="0"/>
        <v>6.4059851955868455E-2</v>
      </c>
      <c r="F13" s="10">
        <f t="shared" si="1"/>
        <v>5.7073236104873339E-2</v>
      </c>
      <c r="G13" s="10">
        <f t="shared" si="2"/>
        <v>6.1647880932946042E-2</v>
      </c>
      <c r="H13" s="6">
        <f t="shared" si="3"/>
        <v>439.16049649746856</v>
      </c>
      <c r="I13" s="10">
        <f t="shared" si="4"/>
        <v>0.15836615858783645</v>
      </c>
      <c r="J13" s="295">
        <v>1557892</v>
      </c>
      <c r="K13" s="277">
        <v>2336773</v>
      </c>
      <c r="L13" s="10">
        <f t="shared" si="5"/>
        <v>0.37202937946307996</v>
      </c>
      <c r="M13" s="10">
        <f t="shared" si="6"/>
        <v>0.43840718719929278</v>
      </c>
      <c r="N13" s="6">
        <v>18096</v>
      </c>
      <c r="O13" s="6">
        <v>23838</v>
      </c>
      <c r="P13" s="10">
        <f t="shared" si="7"/>
        <v>0.3924443191429377</v>
      </c>
      <c r="Q13" s="10">
        <f t="shared" si="8"/>
        <v>0.43611416026344674</v>
      </c>
    </row>
    <row r="14" spans="1:17" x14ac:dyDescent="0.3">
      <c r="A14" s="4" t="s">
        <v>154</v>
      </c>
      <c r="B14" s="290">
        <v>577.13890704185656</v>
      </c>
      <c r="C14" s="290">
        <v>313.97041435543281</v>
      </c>
      <c r="D14" s="290">
        <v>365.80461930275055</v>
      </c>
      <c r="E14" s="10">
        <f t="shared" si="0"/>
        <v>8.5615071438672266E-3</v>
      </c>
      <c r="F14" s="10">
        <f t="shared" si="1"/>
        <v>6.4619015826107035E-3</v>
      </c>
      <c r="G14" s="10">
        <f t="shared" si="2"/>
        <v>7.0203795418975401E-3</v>
      </c>
      <c r="H14" s="6">
        <f t="shared" si="3"/>
        <v>51.834204947317744</v>
      </c>
      <c r="I14" s="10">
        <f t="shared" si="4"/>
        <v>0.16509264114496597</v>
      </c>
      <c r="J14" s="275">
        <v>895711</v>
      </c>
      <c r="K14" s="277">
        <v>976899</v>
      </c>
      <c r="L14" s="10">
        <f t="shared" si="5"/>
        <v>0.21389852923582303</v>
      </c>
      <c r="M14" s="10">
        <f t="shared" si="6"/>
        <v>0.18327819722660349</v>
      </c>
      <c r="N14" s="6">
        <v>13519</v>
      </c>
      <c r="O14" s="6">
        <v>15384</v>
      </c>
      <c r="P14" s="10">
        <f t="shared" si="7"/>
        <v>0.29318383899720241</v>
      </c>
      <c r="Q14" s="10">
        <f t="shared" si="8"/>
        <v>0.28144895718990121</v>
      </c>
    </row>
    <row r="15" spans="1:17" x14ac:dyDescent="0.3">
      <c r="A15" s="4" t="s">
        <v>164</v>
      </c>
      <c r="B15" s="290">
        <v>11307.668588027762</v>
      </c>
      <c r="C15" s="290">
        <v>7227.9644275716655</v>
      </c>
      <c r="D15" s="290">
        <v>8583.8580851621828</v>
      </c>
      <c r="E15" s="10">
        <f t="shared" si="0"/>
        <v>0.1677424346472999</v>
      </c>
      <c r="F15" s="10">
        <f t="shared" si="1"/>
        <v>0.14876049665209809</v>
      </c>
      <c r="G15" s="10">
        <f t="shared" si="2"/>
        <v>0.16473805554038082</v>
      </c>
      <c r="H15" s="6">
        <f t="shared" si="3"/>
        <v>1355.8936575905173</v>
      </c>
      <c r="I15" s="10">
        <f t="shared" si="4"/>
        <v>0.18758997379931053</v>
      </c>
      <c r="J15" s="275">
        <v>55025</v>
      </c>
      <c r="K15" s="277">
        <v>60667</v>
      </c>
      <c r="L15" s="10">
        <f t="shared" si="5"/>
        <v>1.3140138472343382E-2</v>
      </c>
      <c r="M15" s="10">
        <f t="shared" si="6"/>
        <v>1.1381870992954598E-2</v>
      </c>
      <c r="N15" s="6">
        <v>992</v>
      </c>
      <c r="O15" s="6">
        <v>1222</v>
      </c>
      <c r="P15" s="10">
        <f t="shared" si="7"/>
        <v>2.1513304851336991E-2</v>
      </c>
      <c r="Q15" s="10">
        <f t="shared" si="8"/>
        <v>2.2356384924990851E-2</v>
      </c>
    </row>
    <row r="16" spans="1:17" x14ac:dyDescent="0.3">
      <c r="A16" s="7" t="s">
        <v>96</v>
      </c>
      <c r="B16" s="291">
        <v>67410.900597714543</v>
      </c>
      <c r="C16" s="291">
        <v>48587.928853689555</v>
      </c>
      <c r="D16" s="291">
        <v>52106.102970591979</v>
      </c>
      <c r="E16" s="12">
        <f t="shared" si="0"/>
        <v>1</v>
      </c>
      <c r="F16" s="12">
        <f t="shared" si="1"/>
        <v>1</v>
      </c>
      <c r="G16" s="12">
        <f t="shared" si="2"/>
        <v>1</v>
      </c>
      <c r="H16" s="11">
        <f t="shared" si="3"/>
        <v>3518.1741169024244</v>
      </c>
      <c r="I16" s="12">
        <f t="shared" si="4"/>
        <v>7.2408398544760555E-2</v>
      </c>
      <c r="J16" s="276">
        <v>4187551</v>
      </c>
      <c r="K16" s="278">
        <v>5330143</v>
      </c>
      <c r="L16" s="10">
        <f t="shared" si="5"/>
        <v>1</v>
      </c>
      <c r="M16" s="10">
        <f t="shared" si="6"/>
        <v>1</v>
      </c>
      <c r="N16" s="11">
        <v>46111</v>
      </c>
      <c r="O16" s="11">
        <v>54660</v>
      </c>
      <c r="P16" s="10">
        <f t="shared" si="7"/>
        <v>1</v>
      </c>
      <c r="Q16" s="10">
        <f t="shared" si="8"/>
        <v>1</v>
      </c>
    </row>
    <row r="22" spans="1:24" ht="63.75" customHeight="1" x14ac:dyDescent="0.3">
      <c r="A22" s="69" t="s">
        <v>212</v>
      </c>
      <c r="B22" s="158" t="s">
        <v>273</v>
      </c>
      <c r="C22" s="158" t="s">
        <v>286</v>
      </c>
      <c r="D22" s="158" t="s">
        <v>295</v>
      </c>
      <c r="E22" s="158" t="s">
        <v>296</v>
      </c>
    </row>
    <row r="23" spans="1:24" x14ac:dyDescent="0.3">
      <c r="A23" s="4" t="s">
        <v>4</v>
      </c>
      <c r="B23" s="10">
        <f>F7</f>
        <v>0.16021842997038563</v>
      </c>
      <c r="C23" s="10">
        <f>G7</f>
        <v>0.15758536330509354</v>
      </c>
      <c r="D23" s="10">
        <f>M7</f>
        <v>1.1289190552673727E-2</v>
      </c>
      <c r="E23" s="10">
        <f>Q7</f>
        <v>2.5356750823271129E-2</v>
      </c>
      <c r="W23" s="199"/>
      <c r="X23" s="199"/>
    </row>
    <row r="24" spans="1:24" x14ac:dyDescent="0.3">
      <c r="A24" s="4" t="s">
        <v>5</v>
      </c>
      <c r="B24" s="10">
        <f t="shared" ref="B24:B32" si="9">F8</f>
        <v>1.6487041306055539E-2</v>
      </c>
      <c r="C24" s="10">
        <f t="shared" ref="C24:C32" si="10">G8</f>
        <v>1.6133654984918786E-2</v>
      </c>
      <c r="D24" s="10">
        <f t="shared" ref="D24:D32" si="11">M8</f>
        <v>4.6775480507746225E-3</v>
      </c>
      <c r="E24" s="10">
        <f t="shared" ref="E24:E32" si="12">Q8</f>
        <v>1.9758507135016466E-3</v>
      </c>
      <c r="W24" s="199"/>
      <c r="X24" s="199"/>
    </row>
    <row r="25" spans="1:24" x14ac:dyDescent="0.3">
      <c r="A25" s="4" t="s">
        <v>3</v>
      </c>
      <c r="B25" s="10">
        <f t="shared" si="9"/>
        <v>0.28061699755066544</v>
      </c>
      <c r="C25" s="10">
        <f t="shared" si="10"/>
        <v>0.26170224868667175</v>
      </c>
      <c r="D25" s="10">
        <f t="shared" si="11"/>
        <v>0.13257299100605743</v>
      </c>
      <c r="E25" s="10">
        <f>Q9</f>
        <v>0.10506769118185144</v>
      </c>
      <c r="W25" s="199"/>
      <c r="X25" s="199"/>
    </row>
    <row r="26" spans="1:24" x14ac:dyDescent="0.3">
      <c r="A26" s="4" t="s">
        <v>100</v>
      </c>
      <c r="B26" s="10">
        <f t="shared" si="9"/>
        <v>0.13550960598830511</v>
      </c>
      <c r="C26" s="10">
        <f t="shared" si="10"/>
        <v>0.12518071758278412</v>
      </c>
      <c r="D26" s="10">
        <f t="shared" si="11"/>
        <v>2.0096271338311187E-2</v>
      </c>
      <c r="E26" s="10">
        <f t="shared" si="12"/>
        <v>1.1489206000731797E-2</v>
      </c>
      <c r="W26" s="199"/>
      <c r="X26" s="199"/>
    </row>
    <row r="27" spans="1:24" x14ac:dyDescent="0.3">
      <c r="A27" s="4" t="s">
        <v>0</v>
      </c>
      <c r="B27" s="10">
        <f t="shared" si="9"/>
        <v>3.3532251093302164E-2</v>
      </c>
      <c r="C27" s="10">
        <f t="shared" si="10"/>
        <v>4.1974203001040412E-2</v>
      </c>
      <c r="D27" s="10">
        <f t="shared" si="11"/>
        <v>5.7880060628767369E-2</v>
      </c>
      <c r="E27" s="10">
        <f t="shared" si="12"/>
        <v>7.226491035492133E-2</v>
      </c>
      <c r="W27" s="199"/>
      <c r="X27" s="199"/>
    </row>
    <row r="28" spans="1:24" x14ac:dyDescent="0.3">
      <c r="A28" s="4" t="s">
        <v>2</v>
      </c>
      <c r="B28" s="10">
        <f t="shared" si="9"/>
        <v>0.16134003975170416</v>
      </c>
      <c r="C28" s="10">
        <f t="shared" si="10"/>
        <v>0.16401749642426725</v>
      </c>
      <c r="D28" s="10">
        <f t="shared" si="11"/>
        <v>3.4788184857329346E-2</v>
      </c>
      <c r="E28" s="10">
        <f t="shared" si="12"/>
        <v>4.3926088547383828E-2</v>
      </c>
      <c r="W28" s="199"/>
      <c r="X28" s="199"/>
    </row>
    <row r="29" spans="1:24" x14ac:dyDescent="0.3">
      <c r="A29" s="4" t="s">
        <v>94</v>
      </c>
      <c r="B29" s="10">
        <f t="shared" si="9"/>
        <v>5.7073236104873339E-2</v>
      </c>
      <c r="C29" s="10">
        <f t="shared" si="10"/>
        <v>6.1647880932946042E-2</v>
      </c>
      <c r="D29" s="10">
        <f t="shared" si="11"/>
        <v>0.43840718719929278</v>
      </c>
      <c r="E29" s="10">
        <f t="shared" si="12"/>
        <v>0.43611416026344674</v>
      </c>
      <c r="W29" s="199"/>
      <c r="X29" s="199"/>
    </row>
    <row r="30" spans="1:24" x14ac:dyDescent="0.3">
      <c r="A30" s="4" t="s">
        <v>154</v>
      </c>
      <c r="B30" s="10">
        <f t="shared" si="9"/>
        <v>6.4619015826107035E-3</v>
      </c>
      <c r="C30" s="10">
        <f t="shared" si="10"/>
        <v>7.0203795418975401E-3</v>
      </c>
      <c r="D30" s="10">
        <f t="shared" si="11"/>
        <v>0.18327819722660349</v>
      </c>
      <c r="E30" s="10">
        <f t="shared" si="12"/>
        <v>0.28144895718990121</v>
      </c>
      <c r="W30" s="199"/>
      <c r="X30" s="199"/>
    </row>
    <row r="31" spans="1:24" x14ac:dyDescent="0.3">
      <c r="A31" s="4" t="s">
        <v>239</v>
      </c>
      <c r="B31" s="10">
        <f t="shared" si="9"/>
        <v>0.14876049665209809</v>
      </c>
      <c r="C31" s="10">
        <f t="shared" si="10"/>
        <v>0.16473805554038082</v>
      </c>
      <c r="D31" s="10">
        <f t="shared" si="11"/>
        <v>1.1381870992954598E-2</v>
      </c>
      <c r="E31" s="10">
        <f t="shared" si="12"/>
        <v>2.2356384924990851E-2</v>
      </c>
      <c r="W31" s="199"/>
      <c r="X31" s="199"/>
    </row>
    <row r="32" spans="1:24" x14ac:dyDescent="0.3">
      <c r="A32" s="7" t="s">
        <v>96</v>
      </c>
      <c r="B32" s="12">
        <f t="shared" si="9"/>
        <v>1</v>
      </c>
      <c r="C32" s="12">
        <f t="shared" si="10"/>
        <v>1</v>
      </c>
      <c r="D32" s="12">
        <f t="shared" si="11"/>
        <v>1</v>
      </c>
      <c r="E32" s="12">
        <f t="shared" si="12"/>
        <v>1</v>
      </c>
      <c r="W32" s="199"/>
      <c r="X32" s="199"/>
    </row>
    <row r="33" spans="1:5" x14ac:dyDescent="0.3">
      <c r="A33" s="8"/>
      <c r="B33" s="8"/>
      <c r="C33" s="8"/>
      <c r="D33" s="8"/>
      <c r="E33" s="8"/>
    </row>
    <row r="35" spans="1:5" x14ac:dyDescent="0.3">
      <c r="A35" s="5" t="s">
        <v>240</v>
      </c>
    </row>
    <row r="46" spans="1:5" x14ac:dyDescent="0.3">
      <c r="A46"/>
      <c r="B46"/>
    </row>
    <row r="47" spans="1:5" ht="14.4" x14ac:dyDescent="0.3">
      <c r="A47" s="63"/>
      <c r="B47" s="63"/>
    </row>
    <row r="48" spans="1:5" ht="14.4" x14ac:dyDescent="0.3">
      <c r="A48" s="63"/>
      <c r="B48" s="63"/>
    </row>
    <row r="49" spans="1:3" ht="14.4" x14ac:dyDescent="0.3">
      <c r="A49" s="63"/>
      <c r="B49" s="63"/>
    </row>
    <row r="50" spans="1:3" ht="14.4" x14ac:dyDescent="0.3">
      <c r="A50" s="32" t="s">
        <v>171</v>
      </c>
      <c r="B50" s="22" t="s">
        <v>305</v>
      </c>
    </row>
    <row r="51" spans="1:3" ht="14.4" x14ac:dyDescent="0.3">
      <c r="A51" s="62"/>
      <c r="B51" s="63"/>
    </row>
    <row r="52" spans="1:3" ht="14.4" x14ac:dyDescent="0.3">
      <c r="A52" s="32" t="s">
        <v>168</v>
      </c>
      <c r="B52" s="33" t="s">
        <v>169</v>
      </c>
    </row>
    <row r="53" spans="1:3" ht="14.4" x14ac:dyDescent="0.3">
      <c r="A53" s="32"/>
      <c r="B53" s="31"/>
    </row>
    <row r="54" spans="1:3" ht="14.4" x14ac:dyDescent="0.3">
      <c r="A54" s="32" t="s">
        <v>170</v>
      </c>
      <c r="B54" s="21" t="s">
        <v>303</v>
      </c>
      <c r="C54" s="21"/>
    </row>
    <row r="55" spans="1:3" ht="14.4" x14ac:dyDescent="0.3">
      <c r="A55" s="31"/>
      <c r="B55" s="21" t="s">
        <v>308</v>
      </c>
      <c r="C55" s="21"/>
    </row>
    <row r="56" spans="1:3" ht="14.4" x14ac:dyDescent="0.3">
      <c r="A56" s="31"/>
      <c r="B56" s="21" t="s">
        <v>307</v>
      </c>
      <c r="C56" s="21"/>
    </row>
  </sheetData>
  <mergeCells count="10">
    <mergeCell ref="N4:Q4"/>
    <mergeCell ref="N5:O5"/>
    <mergeCell ref="P5:Q5"/>
    <mergeCell ref="B4:I4"/>
    <mergeCell ref="J4:M4"/>
    <mergeCell ref="B5:D5"/>
    <mergeCell ref="E5:G5"/>
    <mergeCell ref="H5:I5"/>
    <mergeCell ref="J5:K5"/>
    <mergeCell ref="L5:M5"/>
  </mergeCells>
  <hyperlinks>
    <hyperlink ref="A1" location="'Innehåll-Content'!A1" display="Tillbaka till innehåll - Back to content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8"/>
  <sheetViews>
    <sheetView zoomScale="85" zoomScaleNormal="85" workbookViewId="0"/>
  </sheetViews>
  <sheetFormatPr defaultRowHeight="12.6" x14ac:dyDescent="0.25"/>
  <cols>
    <col min="1" max="1" width="27" customWidth="1"/>
    <col min="3" max="3" width="15.21875" customWidth="1"/>
  </cols>
  <sheetData>
    <row r="1" spans="1:3" ht="15.6" x14ac:dyDescent="0.3">
      <c r="B1" s="124" t="s">
        <v>193</v>
      </c>
      <c r="C1" s="121"/>
    </row>
    <row r="2" spans="1:3" ht="15.6" x14ac:dyDescent="0.3">
      <c r="B2" s="124"/>
      <c r="C2" s="121"/>
    </row>
    <row r="3" spans="1:3" ht="21" x14ac:dyDescent="0.4">
      <c r="B3" s="125" t="s">
        <v>309</v>
      </c>
    </row>
    <row r="6" spans="1:3" x14ac:dyDescent="0.25">
      <c r="A6" s="73"/>
      <c r="B6" s="72"/>
    </row>
    <row r="7" spans="1:3" x14ac:dyDescent="0.25">
      <c r="A7" s="73"/>
      <c r="B7" s="72"/>
    </row>
    <row r="8" spans="1:3" x14ac:dyDescent="0.25">
      <c r="A8" s="73"/>
      <c r="B8" s="72"/>
      <c r="C8" s="72"/>
    </row>
    <row r="9" spans="1:3" x14ac:dyDescent="0.25">
      <c r="A9" s="73"/>
      <c r="B9" s="72"/>
    </row>
    <row r="10" spans="1:3" x14ac:dyDescent="0.25">
      <c r="A10" s="73"/>
      <c r="B10" s="72"/>
    </row>
    <row r="11" spans="1:3" x14ac:dyDescent="0.25">
      <c r="A11" s="73"/>
      <c r="B11" s="72"/>
    </row>
    <row r="12" spans="1:3" x14ac:dyDescent="0.25">
      <c r="A12" s="73"/>
      <c r="B12" s="72"/>
    </row>
    <row r="13" spans="1:3" x14ac:dyDescent="0.25">
      <c r="A13" s="73"/>
      <c r="B13" s="72"/>
    </row>
    <row r="14" spans="1:3" x14ac:dyDescent="0.25">
      <c r="A14" s="73"/>
      <c r="B14" s="72"/>
    </row>
    <row r="15" spans="1:3" x14ac:dyDescent="0.25">
      <c r="A15" s="73"/>
      <c r="B15" s="72"/>
    </row>
    <row r="24" spans="2:11" x14ac:dyDescent="0.25">
      <c r="B24" s="78"/>
      <c r="K24" s="78"/>
    </row>
    <row r="25" spans="2:11" x14ac:dyDescent="0.25">
      <c r="B25" s="79"/>
      <c r="K25" s="79"/>
    </row>
    <row r="26" spans="2:11" x14ac:dyDescent="0.25">
      <c r="B26" s="79"/>
      <c r="K26" s="79"/>
    </row>
    <row r="27" spans="2:11" x14ac:dyDescent="0.25">
      <c r="B27" s="79"/>
      <c r="K27" s="79"/>
    </row>
    <row r="28" spans="2:11" x14ac:dyDescent="0.25">
      <c r="B28" s="79"/>
      <c r="K28" s="71"/>
    </row>
    <row r="29" spans="2:11" x14ac:dyDescent="0.25">
      <c r="B29" s="79"/>
      <c r="K29" s="71"/>
    </row>
    <row r="30" spans="2:11" x14ac:dyDescent="0.25">
      <c r="B30" s="79"/>
      <c r="K30" s="79"/>
    </row>
    <row r="31" spans="2:11" x14ac:dyDescent="0.25">
      <c r="B31" s="79"/>
      <c r="K31" s="79"/>
    </row>
    <row r="32" spans="2:11" x14ac:dyDescent="0.25">
      <c r="B32" s="79"/>
      <c r="K32" s="79"/>
    </row>
    <row r="33" spans="2:11" x14ac:dyDescent="0.25">
      <c r="B33" s="79"/>
      <c r="K33" s="79"/>
    </row>
    <row r="34" spans="2:11" x14ac:dyDescent="0.25">
      <c r="B34" s="79"/>
      <c r="K34" s="79"/>
    </row>
    <row r="35" spans="2:11" x14ac:dyDescent="0.25">
      <c r="B35" s="79"/>
      <c r="K35" s="79"/>
    </row>
    <row r="36" spans="2:11" x14ac:dyDescent="0.25">
      <c r="B36" s="79"/>
      <c r="K36" s="79"/>
    </row>
    <row r="37" spans="2:11" x14ac:dyDescent="0.25">
      <c r="B37" s="79"/>
      <c r="C37" s="79"/>
      <c r="D37" s="79"/>
      <c r="E37" s="79"/>
      <c r="F37" s="79"/>
      <c r="G37" s="79"/>
      <c r="H37" s="79"/>
      <c r="I37" s="79"/>
      <c r="J37" s="79"/>
      <c r="K37" s="79"/>
    </row>
    <row r="38" spans="2:11" x14ac:dyDescent="0.25">
      <c r="B38" s="78"/>
      <c r="C38" s="78"/>
      <c r="D38" s="78"/>
      <c r="E38" s="78"/>
      <c r="F38" s="78"/>
      <c r="G38" s="78"/>
      <c r="H38" s="78"/>
      <c r="I38" s="78"/>
      <c r="J38" s="78"/>
      <c r="K38" s="78"/>
    </row>
    <row r="39" spans="2:11" x14ac:dyDescent="0.25">
      <c r="C39" s="71"/>
      <c r="D39" s="71"/>
      <c r="E39" s="71"/>
      <c r="F39" s="71"/>
      <c r="G39" s="71"/>
      <c r="H39" s="71"/>
      <c r="I39" s="71"/>
      <c r="J39" s="71"/>
      <c r="K39" s="71"/>
    </row>
    <row r="56" spans="1:2" ht="13.8" x14ac:dyDescent="0.3">
      <c r="A56" s="5"/>
      <c r="B56" s="5"/>
    </row>
    <row r="57" spans="1:2" ht="13.8" x14ac:dyDescent="0.3">
      <c r="A57" s="5"/>
      <c r="B57" s="5"/>
    </row>
    <row r="58" spans="1:2" ht="14.4" x14ac:dyDescent="0.3">
      <c r="A58" s="14"/>
      <c r="B58" s="14"/>
    </row>
    <row r="59" spans="1:2" ht="14.4" x14ac:dyDescent="0.3">
      <c r="A59" s="16"/>
      <c r="B59" s="19"/>
    </row>
    <row r="60" spans="1:2" ht="14.4" x14ac:dyDescent="0.3">
      <c r="A60" s="16"/>
      <c r="B60" s="19"/>
    </row>
    <row r="61" spans="1:2" ht="14.4" x14ac:dyDescent="0.3">
      <c r="A61" s="21" t="s">
        <v>157</v>
      </c>
      <c r="B61" s="22" t="s">
        <v>305</v>
      </c>
    </row>
    <row r="62" spans="1:2" ht="14.4" x14ac:dyDescent="0.3">
      <c r="A62" s="16"/>
      <c r="B62" s="19"/>
    </row>
    <row r="63" spans="1:2" ht="14.4" x14ac:dyDescent="0.3">
      <c r="A63" s="21" t="s">
        <v>158</v>
      </c>
      <c r="B63" s="21" t="s">
        <v>165</v>
      </c>
    </row>
    <row r="64" spans="1:2" ht="14.4" x14ac:dyDescent="0.3">
      <c r="A64" s="16"/>
      <c r="B64" s="19"/>
    </row>
    <row r="65" spans="1:2" ht="14.4" x14ac:dyDescent="0.3">
      <c r="A65" s="21" t="s">
        <v>159</v>
      </c>
      <c r="B65" s="21" t="s">
        <v>303</v>
      </c>
    </row>
    <row r="66" spans="1:2" ht="14.4" x14ac:dyDescent="0.3">
      <c r="A66" s="21"/>
      <c r="B66" s="21" t="s">
        <v>306</v>
      </c>
    </row>
    <row r="67" spans="1:2" ht="14.4" x14ac:dyDescent="0.3">
      <c r="A67" s="21"/>
      <c r="B67" s="21" t="s">
        <v>304</v>
      </c>
    </row>
    <row r="68" spans="1:2" ht="13.8" x14ac:dyDescent="0.3">
      <c r="A68" s="5"/>
      <c r="B68" s="5"/>
    </row>
  </sheetData>
  <hyperlinks>
    <hyperlink ref="B1" location="'Innehåll-Content'!A1" display="Tillbaka till innehåll - Back to content" xr:uid="{00000000-0004-0000-04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7"/>
  <sheetViews>
    <sheetView zoomScale="85" zoomScaleNormal="85" workbookViewId="0"/>
  </sheetViews>
  <sheetFormatPr defaultRowHeight="12.6" x14ac:dyDescent="0.25"/>
  <cols>
    <col min="1" max="1" width="26.77734375" customWidth="1"/>
  </cols>
  <sheetData>
    <row r="1" spans="1:3" ht="15.6" x14ac:dyDescent="0.3">
      <c r="B1" s="124" t="s">
        <v>193</v>
      </c>
      <c r="C1" s="121"/>
    </row>
    <row r="2" spans="1:3" ht="15.6" x14ac:dyDescent="0.3">
      <c r="B2" s="124"/>
      <c r="C2" s="121"/>
    </row>
    <row r="3" spans="1:3" ht="21" x14ac:dyDescent="0.4">
      <c r="B3" s="125" t="s">
        <v>310</v>
      </c>
    </row>
    <row r="6" spans="1:3" x14ac:dyDescent="0.25">
      <c r="A6" s="73"/>
      <c r="B6" s="72"/>
    </row>
    <row r="7" spans="1:3" x14ac:dyDescent="0.25">
      <c r="A7" s="73"/>
      <c r="B7" s="72"/>
    </row>
    <row r="8" spans="1:3" x14ac:dyDescent="0.25">
      <c r="A8" s="73"/>
      <c r="B8" s="72"/>
      <c r="C8" s="72"/>
    </row>
    <row r="9" spans="1:3" x14ac:dyDescent="0.25">
      <c r="A9" s="73"/>
      <c r="B9" s="72"/>
    </row>
    <row r="10" spans="1:3" x14ac:dyDescent="0.25">
      <c r="A10" s="73"/>
      <c r="B10" s="72"/>
    </row>
    <row r="11" spans="1:3" x14ac:dyDescent="0.25">
      <c r="A11" s="73"/>
      <c r="B11" s="72"/>
    </row>
    <row r="12" spans="1:3" x14ac:dyDescent="0.25">
      <c r="A12" s="73"/>
      <c r="B12" s="72"/>
    </row>
    <row r="13" spans="1:3" x14ac:dyDescent="0.25">
      <c r="A13" s="73"/>
      <c r="B13" s="72"/>
    </row>
    <row r="14" spans="1:3" x14ac:dyDescent="0.25">
      <c r="A14" s="73"/>
      <c r="B14" s="72"/>
    </row>
    <row r="15" spans="1:3" x14ac:dyDescent="0.25">
      <c r="A15" s="73"/>
      <c r="B15" s="72"/>
    </row>
    <row r="24" spans="2:11" x14ac:dyDescent="0.25">
      <c r="B24" s="78"/>
      <c r="K24" s="78"/>
    </row>
    <row r="25" spans="2:11" x14ac:dyDescent="0.25">
      <c r="B25" s="79"/>
      <c r="K25" s="79"/>
    </row>
    <row r="26" spans="2:11" x14ac:dyDescent="0.25">
      <c r="B26" s="79"/>
      <c r="K26" s="79"/>
    </row>
    <row r="27" spans="2:11" x14ac:dyDescent="0.25">
      <c r="B27" s="79"/>
      <c r="K27" s="79"/>
    </row>
    <row r="28" spans="2:11" x14ac:dyDescent="0.25">
      <c r="B28" s="79"/>
      <c r="K28" s="71"/>
    </row>
    <row r="29" spans="2:11" x14ac:dyDescent="0.25">
      <c r="B29" s="79"/>
      <c r="K29" s="71"/>
    </row>
    <row r="30" spans="2:11" x14ac:dyDescent="0.25">
      <c r="B30" s="79"/>
      <c r="K30" s="79"/>
    </row>
    <row r="31" spans="2:11" x14ac:dyDescent="0.25">
      <c r="B31" s="79"/>
      <c r="K31" s="79"/>
    </row>
    <row r="32" spans="2:11" x14ac:dyDescent="0.25">
      <c r="B32" s="79"/>
      <c r="K32" s="79"/>
    </row>
    <row r="33" spans="2:11" x14ac:dyDescent="0.25">
      <c r="B33" s="79"/>
      <c r="K33" s="79"/>
    </row>
    <row r="34" spans="2:11" x14ac:dyDescent="0.25">
      <c r="B34" s="79"/>
      <c r="K34" s="79"/>
    </row>
    <row r="35" spans="2:11" x14ac:dyDescent="0.25">
      <c r="B35" s="79"/>
      <c r="K35" s="79"/>
    </row>
    <row r="36" spans="2:11" x14ac:dyDescent="0.25">
      <c r="B36" s="79"/>
      <c r="K36" s="79"/>
    </row>
    <row r="37" spans="2:11" x14ac:dyDescent="0.25">
      <c r="B37" s="79"/>
      <c r="C37" s="79"/>
      <c r="D37" s="79"/>
      <c r="E37" s="79"/>
      <c r="F37" s="79"/>
      <c r="G37" s="79"/>
      <c r="H37" s="79"/>
      <c r="I37" s="79"/>
      <c r="J37" s="79"/>
      <c r="K37" s="79"/>
    </row>
    <row r="38" spans="2:11" x14ac:dyDescent="0.25">
      <c r="B38" s="78"/>
      <c r="C38" s="78"/>
      <c r="D38" s="78"/>
      <c r="E38" s="78"/>
      <c r="F38" s="78"/>
      <c r="G38" s="78"/>
      <c r="H38" s="78"/>
      <c r="I38" s="78"/>
      <c r="J38" s="78"/>
      <c r="K38" s="78"/>
    </row>
    <row r="39" spans="2:11" x14ac:dyDescent="0.25">
      <c r="C39" s="71"/>
      <c r="D39" s="71"/>
      <c r="E39" s="71"/>
      <c r="F39" s="71"/>
      <c r="G39" s="71"/>
      <c r="H39" s="71"/>
      <c r="I39" s="71"/>
      <c r="J39" s="71"/>
      <c r="K39" s="71"/>
    </row>
    <row r="57" spans="1:12" ht="15.6" x14ac:dyDescent="0.3">
      <c r="K57" s="124"/>
      <c r="L57" s="121"/>
    </row>
    <row r="58" spans="1:12" ht="14.4" x14ac:dyDescent="0.3">
      <c r="A58" s="63"/>
      <c r="B58" s="63"/>
      <c r="C58" s="14"/>
      <c r="D58" s="14"/>
    </row>
    <row r="59" spans="1:12" ht="14.4" x14ac:dyDescent="0.3">
      <c r="A59" s="63"/>
      <c r="B59" s="63"/>
      <c r="C59" s="5"/>
      <c r="D59" s="5"/>
    </row>
    <row r="60" spans="1:12" ht="14.4" x14ac:dyDescent="0.3">
      <c r="A60" s="63"/>
      <c r="B60" s="63"/>
      <c r="C60" s="5"/>
      <c r="D60" s="5"/>
    </row>
    <row r="61" spans="1:12" ht="14.4" x14ac:dyDescent="0.3">
      <c r="A61" s="32" t="s">
        <v>171</v>
      </c>
      <c r="B61" s="22" t="s">
        <v>305</v>
      </c>
      <c r="C61" s="5"/>
      <c r="D61" s="5"/>
    </row>
    <row r="62" spans="1:12" ht="14.4" x14ac:dyDescent="0.3">
      <c r="A62" s="62"/>
      <c r="B62" s="63"/>
      <c r="C62" s="5"/>
      <c r="D62" s="5"/>
    </row>
    <row r="63" spans="1:12" ht="14.4" x14ac:dyDescent="0.3">
      <c r="A63" s="32" t="s">
        <v>168</v>
      </c>
      <c r="B63" s="33" t="s">
        <v>169</v>
      </c>
      <c r="C63" s="5"/>
      <c r="D63" s="5"/>
    </row>
    <row r="64" spans="1:12" ht="14.4" x14ac:dyDescent="0.3">
      <c r="A64" s="32"/>
      <c r="B64" s="31"/>
      <c r="C64" s="5"/>
      <c r="D64" s="5"/>
    </row>
    <row r="65" spans="1:4" ht="14.4" x14ac:dyDescent="0.3">
      <c r="A65" s="32" t="s">
        <v>170</v>
      </c>
      <c r="B65" s="21" t="s">
        <v>303</v>
      </c>
      <c r="C65" s="5"/>
      <c r="D65" s="5"/>
    </row>
    <row r="66" spans="1:4" ht="14.4" x14ac:dyDescent="0.3">
      <c r="A66" s="31"/>
      <c r="B66" s="21" t="s">
        <v>308</v>
      </c>
      <c r="C66" s="5"/>
      <c r="D66" s="5"/>
    </row>
    <row r="67" spans="1:4" ht="14.4" x14ac:dyDescent="0.3">
      <c r="A67" s="31"/>
      <c r="B67" s="21" t="s">
        <v>307</v>
      </c>
      <c r="C67" s="5"/>
      <c r="D67" s="5"/>
    </row>
  </sheetData>
  <hyperlinks>
    <hyperlink ref="B1" location="'Innehåll-Content'!A1" display="Tillbaka till innehåll - Back to content" xr:uid="{00000000-0004-0000-05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62"/>
  <sheetViews>
    <sheetView zoomScale="90" zoomScaleNormal="90" workbookViewId="0"/>
  </sheetViews>
  <sheetFormatPr defaultRowHeight="12.6" x14ac:dyDescent="0.25"/>
  <cols>
    <col min="2" max="2" width="40" customWidth="1"/>
    <col min="3" max="3" width="12.21875" customWidth="1"/>
    <col min="4" max="15" width="12.44140625" bestFit="1" customWidth="1"/>
    <col min="16" max="16" width="12.44140625" customWidth="1"/>
    <col min="17" max="17" width="12.44140625" bestFit="1" customWidth="1"/>
    <col min="18" max="18" width="12.21875" customWidth="1"/>
    <col min="19" max="19" width="12.44140625" customWidth="1"/>
  </cols>
  <sheetData>
    <row r="1" spans="2:19" ht="15.6" x14ac:dyDescent="0.3">
      <c r="B1" s="124" t="s">
        <v>193</v>
      </c>
      <c r="C1" s="121"/>
    </row>
    <row r="2" spans="2:19" ht="21" x14ac:dyDescent="0.4">
      <c r="B2" s="125" t="s">
        <v>288</v>
      </c>
    </row>
    <row r="4" spans="2:19" ht="14.4" x14ac:dyDescent="0.3">
      <c r="B4" s="220" t="s">
        <v>190</v>
      </c>
      <c r="C4" s="79"/>
      <c r="D4" s="80"/>
      <c r="E4" s="79"/>
      <c r="F4" s="79"/>
      <c r="G4" s="79"/>
      <c r="H4" s="79"/>
      <c r="I4" s="79"/>
    </row>
    <row r="5" spans="2:19" ht="13.8" x14ac:dyDescent="0.3">
      <c r="B5" s="69" t="s">
        <v>211</v>
      </c>
      <c r="C5" s="82" t="s">
        <v>60</v>
      </c>
      <c r="D5" s="82" t="s">
        <v>61</v>
      </c>
      <c r="E5" s="82" t="s">
        <v>62</v>
      </c>
      <c r="F5" s="82" t="s">
        <v>63</v>
      </c>
      <c r="G5" s="82" t="s">
        <v>64</v>
      </c>
      <c r="H5" s="82" t="s">
        <v>65</v>
      </c>
      <c r="I5" s="82" t="s">
        <v>162</v>
      </c>
      <c r="J5" s="82" t="s">
        <v>220</v>
      </c>
      <c r="K5" s="82" t="s">
        <v>221</v>
      </c>
      <c r="L5" s="82" t="s">
        <v>241</v>
      </c>
      <c r="M5" s="82" t="s">
        <v>242</v>
      </c>
      <c r="N5" s="82" t="s">
        <v>243</v>
      </c>
      <c r="O5" s="82" t="s">
        <v>245</v>
      </c>
      <c r="P5" s="82" t="s">
        <v>250</v>
      </c>
      <c r="Q5" s="82" t="s">
        <v>266</v>
      </c>
      <c r="R5" s="82" t="s">
        <v>268</v>
      </c>
      <c r="S5" s="82" t="s">
        <v>282</v>
      </c>
    </row>
    <row r="6" spans="2:19" ht="13.8" x14ac:dyDescent="0.3">
      <c r="B6" s="81" t="s">
        <v>66</v>
      </c>
      <c r="C6" s="13">
        <f>'5 Bränslen data'!D66/('5 Bränslen data'!D66+'5 Bränslen data'!U66)</f>
        <v>0.15345019990801759</v>
      </c>
      <c r="D6" s="13">
        <f>'5 Bränslen data'!E66/('5 Bränslen data'!E66+'5 Bränslen data'!V66)</f>
        <v>0.12277783099741338</v>
      </c>
      <c r="E6" s="13">
        <f>'5 Bränslen data'!F66/('5 Bränslen data'!F66+'5 Bränslen data'!W66)</f>
        <v>0.13501789821264576</v>
      </c>
      <c r="F6" s="13">
        <f>'5 Bränslen data'!G66/('5 Bränslen data'!G66+'5 Bränslen data'!X66)</f>
        <v>0.1448431838598459</v>
      </c>
      <c r="G6" s="13">
        <f>'5 Bränslen data'!H66/('5 Bränslen data'!H66+'5 Bränslen data'!Y66)</f>
        <v>0.15949825285925737</v>
      </c>
      <c r="H6" s="13">
        <f>'5 Bränslen data'!I66/('5 Bränslen data'!I66+'5 Bränslen data'!Z66)</f>
        <v>0.17149115862212747</v>
      </c>
      <c r="I6" s="13">
        <f>'5 Bränslen data'!J66/('5 Bränslen data'!J66+'5 Bränslen data'!AA66)</f>
        <v>0.20435111112047094</v>
      </c>
      <c r="J6" s="13">
        <f>'5 Bränslen data'!K66/('5 Bränslen data'!K66+'5 Bränslen data'!AB66)</f>
        <v>0.22111766655217957</v>
      </c>
      <c r="K6" s="13">
        <f>'5 Bränslen data'!L66/('5 Bränslen data'!L66+'5 Bränslen data'!AC66)</f>
        <v>0.26826406732341229</v>
      </c>
      <c r="L6" s="13">
        <f>'5 Bränslen data'!M66/('5 Bränslen data'!M66+'5 Bränslen data'!AD66)</f>
        <v>0.2979969401285073</v>
      </c>
      <c r="M6" s="13">
        <f>'5 Bränslen data'!N66/('5 Bränslen data'!N66+'5 Bränslen data'!AE66)</f>
        <v>0.3243953535433064</v>
      </c>
      <c r="N6" s="13">
        <f>'5 Bränslen data'!O66/('5 Bränslen data'!O66+'5 Bränslen data'!AF66)</f>
        <v>0.32836754131085322</v>
      </c>
      <c r="O6" s="13">
        <f>'5 Bränslen data'!P66/('5 Bränslen data'!P66+'5 Bränslen data'!AG66)</f>
        <v>0.33572409130369418</v>
      </c>
      <c r="P6" s="13">
        <f>'5 Bränslen data'!Q66/('5 Bränslen data'!Q66+'5 Bränslen data'!AH66)</f>
        <v>0.3273243337484148</v>
      </c>
      <c r="Q6" s="13">
        <f>'5 Bränslen data'!R66/('5 Bränslen data'!R66+'5 Bränslen data'!AI66)</f>
        <v>0.39704715689834741</v>
      </c>
      <c r="R6" s="13">
        <f>'5 Bränslen data'!S66/('5 Bränslen data'!S66+'5 Bränslen data'!AJ66)</f>
        <v>0.36574358150779995</v>
      </c>
      <c r="S6" s="13">
        <f>'5 Bränslen data'!T66/('5 Bränslen data'!T66+'5 Bränslen data'!AK66)</f>
        <v>0.2159976722748507</v>
      </c>
    </row>
    <row r="7" spans="2:19" ht="13.8" x14ac:dyDescent="0.3">
      <c r="B7" s="81" t="s">
        <v>67</v>
      </c>
      <c r="C7" s="13">
        <f>'5 Bränslen data'!D67/('5 Bränslen data'!D67+'5 Bränslen data'!U67)</f>
        <v>5.9522133591266768E-3</v>
      </c>
      <c r="D7" s="13">
        <f>'5 Bränslen data'!E67/('5 Bränslen data'!E67+'5 Bränslen data'!V67)</f>
        <v>9.4454571386193495E-3</v>
      </c>
      <c r="E7" s="13">
        <f>'5 Bränslen data'!F67/('5 Bränslen data'!F67+'5 Bränslen data'!W67)</f>
        <v>7.6275480253479465E-3</v>
      </c>
      <c r="F7" s="13">
        <f>'5 Bränslen data'!G67/('5 Bränslen data'!G67+'5 Bränslen data'!X67)</f>
        <v>9.790424208544677E-3</v>
      </c>
      <c r="G7" s="13">
        <f>'5 Bränslen data'!H67/('5 Bränslen data'!H67+'5 Bränslen data'!Y67)</f>
        <v>1.5399638329427793E-2</v>
      </c>
      <c r="H7" s="13">
        <f>'5 Bränslen data'!I67/('5 Bränslen data'!I67+'5 Bränslen data'!Z67)</f>
        <v>2.4883249257967695E-2</v>
      </c>
      <c r="I7" s="13">
        <f>'5 Bränslen data'!J67/('5 Bränslen data'!J67+'5 Bränslen data'!AA67)</f>
        <v>3.9769844676582074E-2</v>
      </c>
      <c r="J7" s="13">
        <f>'5 Bränslen data'!K67/('5 Bränslen data'!K67+'5 Bränslen data'!AB67)</f>
        <v>5.4451872935139145E-2</v>
      </c>
      <c r="K7" s="13">
        <f>'5 Bränslen data'!L67/('5 Bränslen data'!L67+'5 Bränslen data'!AC67)</f>
        <v>7.6526120157254338E-2</v>
      </c>
      <c r="L7" s="13">
        <f>'5 Bränslen data'!M67/('5 Bränslen data'!M67+'5 Bränslen data'!AD67)</f>
        <v>8.076569583752824E-2</v>
      </c>
      <c r="M7" s="13">
        <f>'5 Bränslen data'!N67/('5 Bränslen data'!N67+'5 Bränslen data'!AE67)</f>
        <v>8.4145146148703234E-2</v>
      </c>
      <c r="N7" s="13">
        <f>'5 Bränslen data'!O67/('5 Bränslen data'!O67+'5 Bränslen data'!AF67)</f>
        <v>8.6960736060567645E-2</v>
      </c>
      <c r="O7" s="13">
        <f>'5 Bränslen data'!P67/('5 Bränslen data'!P67+'5 Bränslen data'!AG67)</f>
        <v>0.10729657099196789</v>
      </c>
      <c r="P7" s="13">
        <f>'5 Bränslen data'!Q67/('5 Bränslen data'!Q67+'5 Bränslen data'!AH67)</f>
        <v>0.15448034144841591</v>
      </c>
      <c r="Q7" s="13">
        <f>'5 Bränslen data'!R67/('5 Bränslen data'!R67+'5 Bränslen data'!AI67)</f>
        <v>0.19616680557780847</v>
      </c>
      <c r="R7" s="13">
        <f>'5 Bränslen data'!S67/('5 Bränslen data'!S67+'5 Bränslen data'!AJ67)</f>
        <v>0.19596365744562103</v>
      </c>
      <c r="S7" s="13">
        <f>'5 Bränslen data'!T67/('5 Bränslen data'!T67+'5 Bränslen data'!AK67)</f>
        <v>0.11161225665986896</v>
      </c>
    </row>
    <row r="8" spans="2:19" ht="13.8" x14ac:dyDescent="0.3">
      <c r="B8" s="81" t="s">
        <v>6</v>
      </c>
      <c r="C8" s="13">
        <f>'5 Bränslen data'!D68/('5 Bränslen data'!D68+'5 Bränslen data'!U68)</f>
        <v>0.57465834932588034</v>
      </c>
      <c r="D8" s="13">
        <f>'5 Bränslen data'!E68/('5 Bränslen data'!E68+'5 Bränslen data'!V68)</f>
        <v>0.60492387449054685</v>
      </c>
      <c r="E8" s="13">
        <f>'5 Bränslen data'!F68/('5 Bränslen data'!F68+'5 Bränslen data'!W68)</f>
        <v>0.59567930764632826</v>
      </c>
      <c r="F8" s="13">
        <f>'5 Bränslen data'!G68/('5 Bränslen data'!G68+'5 Bränslen data'!X68)</f>
        <v>0.60204489610382828</v>
      </c>
      <c r="G8" s="13">
        <f>'5 Bränslen data'!H68/('5 Bränslen data'!H68+'5 Bränslen data'!Y68)</f>
        <v>0.60808602157915148</v>
      </c>
      <c r="H8" s="13">
        <f>'5 Bränslen data'!I68/('5 Bränslen data'!I68+'5 Bränslen data'!Z68)</f>
        <v>0.62866636359914407</v>
      </c>
      <c r="I8" s="13">
        <f>'5 Bränslen data'!J68/('5 Bränslen data'!J68+'5 Bränslen data'!AA68)</f>
        <v>0.64327283226958287</v>
      </c>
      <c r="J8" s="13">
        <f>'5 Bränslen data'!K68/('5 Bränslen data'!K68+'5 Bränslen data'!AB68)</f>
        <v>0.63422225613732819</v>
      </c>
      <c r="K8" s="13">
        <f>'5 Bränslen data'!L68/('5 Bränslen data'!L68+'5 Bränslen data'!AC68)</f>
        <v>0.64739170903156795</v>
      </c>
      <c r="L8" s="13">
        <f>'5 Bränslen data'!M68/('5 Bränslen data'!M68+'5 Bränslen data'!AD68)</f>
        <v>0.65615174753078254</v>
      </c>
      <c r="M8" s="13">
        <f>'5 Bränslen data'!N68/('5 Bränslen data'!N68+'5 Bränslen data'!AE68)</f>
        <v>0.64863804704688777</v>
      </c>
      <c r="N8" s="13">
        <f>'5 Bränslen data'!O68/('5 Bränslen data'!O68+'5 Bränslen data'!AF68)</f>
        <v>0.67185680684311111</v>
      </c>
      <c r="O8" s="13">
        <f>'5 Bränslen data'!P68/('5 Bränslen data'!P68+'5 Bränslen data'!AG68)</f>
        <v>0.68393071678444073</v>
      </c>
      <c r="P8" s="13">
        <f>'5 Bränslen data'!Q68/('5 Bränslen data'!Q68+'5 Bränslen data'!AH68)</f>
        <v>0.67859588393412529</v>
      </c>
      <c r="Q8" s="13">
        <f>'5 Bränslen data'!R68/('5 Bränslen data'!R68+'5 Bränslen data'!AI68)</f>
        <v>0.68825925996515325</v>
      </c>
      <c r="R8" s="13">
        <f>'5 Bränslen data'!S68/('5 Bränslen data'!S68+'5 Bränslen data'!AJ68)</f>
        <v>0.68759586647796855</v>
      </c>
      <c r="S8" s="13">
        <f>'5 Bränslen data'!T68/('5 Bränslen data'!T68+'5 Bränslen data'!AK68)</f>
        <v>0.67152053544785373</v>
      </c>
    </row>
    <row r="9" spans="2:19" ht="13.8" x14ac:dyDescent="0.3">
      <c r="B9" s="81" t="s">
        <v>83</v>
      </c>
      <c r="C9" s="13">
        <f>'5 Bränslen data'!D69/('5 Bränslen data'!D69+'5 Bränslen data'!U69)</f>
        <v>0.64835392128951919</v>
      </c>
      <c r="D9" s="13">
        <f>'5 Bränslen data'!E69/('5 Bränslen data'!E69+'5 Bränslen data'!V69)</f>
        <v>0.62870066016328519</v>
      </c>
      <c r="E9" s="13">
        <f>'5 Bränslen data'!F69/('5 Bränslen data'!F69+'5 Bränslen data'!W69)</f>
        <v>0.58902537320689896</v>
      </c>
      <c r="F9" s="13">
        <f>'5 Bränslen data'!G69/('5 Bränslen data'!G69+'5 Bränslen data'!X69)</f>
        <v>0.63338261231600124</v>
      </c>
      <c r="G9" s="13">
        <f>'5 Bränslen data'!H69/('5 Bränslen data'!H69+'5 Bränslen data'!Y69)</f>
        <v>0.6764241789648755</v>
      </c>
      <c r="H9" s="13">
        <f>'5 Bränslen data'!I69/('5 Bränslen data'!I69+'5 Bränslen data'!Z69)</f>
        <v>0.68502257709276759</v>
      </c>
      <c r="I9" s="13">
        <f>'5 Bränslen data'!J69/('5 Bränslen data'!J69+'5 Bränslen data'!AA69)</f>
        <v>0.71773481007369411</v>
      </c>
      <c r="J9" s="13">
        <f>'5 Bränslen data'!K69/('5 Bränslen data'!K69+'5 Bränslen data'!AB69)</f>
        <v>0.72427764657213323</v>
      </c>
      <c r="K9" s="13">
        <f>'5 Bränslen data'!L69/('5 Bränslen data'!L69+'5 Bränslen data'!AC69)</f>
        <v>0.71536721440729878</v>
      </c>
      <c r="L9" s="13">
        <f>'5 Bränslen data'!M69/('5 Bränslen data'!M69+'5 Bränslen data'!AD69)</f>
        <v>0.74633806961111471</v>
      </c>
      <c r="M9" s="13">
        <f>'5 Bränslen data'!N69/('5 Bränslen data'!N69+'5 Bränslen data'!AE69)</f>
        <v>0.73117262522754434</v>
      </c>
      <c r="N9" s="13">
        <f>'5 Bränslen data'!O69/('5 Bränslen data'!O69+'5 Bränslen data'!AF69)</f>
        <v>0.76225667489928917</v>
      </c>
      <c r="O9" s="13">
        <f>'5 Bränslen data'!P69/('5 Bränslen data'!P69+'5 Bränslen data'!AG69)</f>
        <v>0.76929002272764968</v>
      </c>
      <c r="P9" s="13">
        <f>'5 Bränslen data'!Q69/('5 Bränslen data'!Q69+'5 Bränslen data'!AH69)</f>
        <v>0.77830428858810941</v>
      </c>
      <c r="Q9" s="13">
        <f>'5 Bränslen data'!R69/('5 Bränslen data'!R69+'5 Bränslen data'!AI69)</f>
        <v>0.77330329270735565</v>
      </c>
      <c r="R9" s="13">
        <f>'5 Bränslen data'!S69/('5 Bränslen data'!S69+'5 Bränslen data'!AJ69)</f>
        <v>0.779210348607693</v>
      </c>
      <c r="S9" s="13">
        <f>'5 Bränslen data'!T69/('5 Bränslen data'!T69+'5 Bränslen data'!AK69)</f>
        <v>0.75533746128684842</v>
      </c>
    </row>
    <row r="10" spans="2:19" ht="13.8" x14ac:dyDescent="0.3">
      <c r="B10" s="81" t="s">
        <v>68</v>
      </c>
      <c r="C10" s="13">
        <f>'5 Bränslen data'!D70/('5 Bränslen data'!D70+'5 Bränslen data'!U70)</f>
        <v>2.7345551238521955E-2</v>
      </c>
      <c r="D10" s="13">
        <f>'5 Bränslen data'!E70/('5 Bränslen data'!E70+'5 Bränslen data'!V70)</f>
        <v>4.2283702918266143E-2</v>
      </c>
      <c r="E10" s="13">
        <f>'5 Bränslen data'!F70/('5 Bränslen data'!F70+'5 Bränslen data'!W70)</f>
        <v>4.5884204181461746E-2</v>
      </c>
      <c r="F10" s="13">
        <f>'5 Bränslen data'!G70/('5 Bränslen data'!G70+'5 Bränslen data'!X70)</f>
        <v>5.3231615890368782E-2</v>
      </c>
      <c r="G10" s="13">
        <f>'5 Bränslen data'!H70/('5 Bränslen data'!H70+'5 Bränslen data'!Y70)</f>
        <v>6.0949840895463021E-2</v>
      </c>
      <c r="H10" s="13">
        <f>'5 Bränslen data'!I70/('5 Bränslen data'!I70+'5 Bränslen data'!Z70)</f>
        <v>9.9431780160357017E-2</v>
      </c>
      <c r="I10" s="13">
        <f>'5 Bränslen data'!J70/('5 Bränslen data'!J70+'5 Bränslen data'!AA70)</f>
        <v>0.121718799239719</v>
      </c>
      <c r="J10" s="13">
        <f>'5 Bränslen data'!K70/('5 Bränslen data'!K70+'5 Bränslen data'!AB70)</f>
        <v>0.15046181425461383</v>
      </c>
      <c r="K10" s="13">
        <f>'5 Bränslen data'!L70/('5 Bränslen data'!L70+'5 Bränslen data'!AC70)</f>
        <v>0.19637738458298432</v>
      </c>
      <c r="L10" s="13">
        <f>'5 Bränslen data'!M70/('5 Bränslen data'!M70+'5 Bränslen data'!AD70)</f>
        <v>0.23278406241015534</v>
      </c>
      <c r="M10" s="13">
        <f>'5 Bränslen data'!N70/('5 Bränslen data'!N70+'5 Bränslen data'!AE70)</f>
        <v>0.25510453026817193</v>
      </c>
      <c r="N10" s="13">
        <f>'5 Bränslen data'!O70/('5 Bränslen data'!O70+'5 Bränslen data'!AF70)</f>
        <v>0.24105571320911473</v>
      </c>
      <c r="O10" s="13">
        <f>'5 Bränslen data'!P70/('5 Bränslen data'!P70+'5 Bränslen data'!AG70)</f>
        <v>0.24877228397128626</v>
      </c>
      <c r="P10" s="13">
        <f>'5 Bränslen data'!Q70/('5 Bränslen data'!Q70+'5 Bränslen data'!AH70)</f>
        <v>0.26469055766347083</v>
      </c>
      <c r="Q10" s="13">
        <f>'5 Bränslen data'!R70/('5 Bränslen data'!R70+'5 Bränslen data'!AI70)</f>
        <v>0.32284179482948921</v>
      </c>
      <c r="R10" s="13">
        <f>'5 Bränslen data'!S70/('5 Bränslen data'!S70+'5 Bränslen data'!AJ70)</f>
        <v>0.31562657301091823</v>
      </c>
      <c r="S10" s="13">
        <f>'5 Bränslen data'!T70/('5 Bränslen data'!T70+'5 Bränslen data'!AK70)</f>
        <v>0.13016612342332767</v>
      </c>
    </row>
    <row r="11" spans="2:19" ht="13.8" x14ac:dyDescent="0.3">
      <c r="B11" s="81" t="s">
        <v>1</v>
      </c>
      <c r="C11" s="13">
        <f>'5 Bränslen data'!D71/('5 Bränslen data'!D71+'5 Bränslen data'!U71)</f>
        <v>1.9218710790021014E-2</v>
      </c>
      <c r="D11" s="13">
        <f>'5 Bränslen data'!E71/('5 Bränslen data'!E71+'5 Bränslen data'!V71)</f>
        <v>2.5112393893465812E-2</v>
      </c>
      <c r="E11" s="13">
        <f>'5 Bränslen data'!F71/('5 Bränslen data'!F71+'5 Bränslen data'!W71)</f>
        <v>2.8527206979752202E-2</v>
      </c>
      <c r="F11" s="13">
        <f>'5 Bränslen data'!G71/('5 Bränslen data'!G71+'5 Bränslen data'!X71)</f>
        <v>4.4044486574921458E-2</v>
      </c>
      <c r="G11" s="13">
        <f>'5 Bränslen data'!H71/('5 Bränslen data'!H71+'5 Bränslen data'!Y71)</f>
        <v>6.5143545376869325E-2</v>
      </c>
      <c r="H11" s="13">
        <f>'5 Bränslen data'!I71/('5 Bränslen data'!I71+'5 Bränslen data'!Z71)</f>
        <v>7.9149959297927577E-2</v>
      </c>
      <c r="I11" s="13">
        <f>'5 Bränslen data'!J71/('5 Bränslen data'!J71+'5 Bränslen data'!AA71)</f>
        <v>0.1004076996733972</v>
      </c>
      <c r="J11" s="13">
        <f>'5 Bränslen data'!K71/('5 Bränslen data'!K71+'5 Bränslen data'!AB71)</f>
        <v>0.10790815220589169</v>
      </c>
      <c r="K11" s="13">
        <f>'5 Bränslen data'!L71/('5 Bränslen data'!L71+'5 Bränslen data'!AC71)</f>
        <v>0.12148559658167145</v>
      </c>
      <c r="L11" s="13">
        <f>'5 Bränslen data'!M71/('5 Bränslen data'!M71+'5 Bränslen data'!AD71)</f>
        <v>0.13972340373187339</v>
      </c>
      <c r="M11" s="13">
        <f>'5 Bränslen data'!N71/('5 Bränslen data'!N71+'5 Bränslen data'!AE71)</f>
        <v>0.1459052747655005</v>
      </c>
      <c r="N11" s="13">
        <f>'5 Bränslen data'!O71/('5 Bränslen data'!O71+'5 Bränslen data'!AF71)</f>
        <v>0.14467078033787104</v>
      </c>
      <c r="O11" s="13">
        <f>'5 Bränslen data'!P71/('5 Bränslen data'!P71+'5 Bränslen data'!AG71)</f>
        <v>0.18387340094419408</v>
      </c>
      <c r="P11" s="13">
        <f>'5 Bränslen data'!Q71/('5 Bränslen data'!Q71+'5 Bränslen data'!AH71)</f>
        <v>0.18794007979359659</v>
      </c>
      <c r="Q11" s="13">
        <f>'5 Bränslen data'!R71/('5 Bränslen data'!R71+'5 Bränslen data'!AI71)</f>
        <v>0.17381054079334449</v>
      </c>
      <c r="R11" s="13">
        <f>'5 Bränslen data'!S71/('5 Bränslen data'!S71+'5 Bränslen data'!AJ71)</f>
        <v>0.15738187621977862</v>
      </c>
      <c r="S11" s="13">
        <f>'5 Bränslen data'!T71/('5 Bränslen data'!T71+'5 Bränslen data'!AK71)</f>
        <v>0.10679526476013795</v>
      </c>
    </row>
    <row r="12" spans="2:19" ht="13.8" x14ac:dyDescent="0.3">
      <c r="B12" s="81" t="s">
        <v>84</v>
      </c>
      <c r="C12" s="13">
        <f>'5 Bränslen data'!D72/('5 Bränslen data'!D72+'5 Bränslen data'!U72)</f>
        <v>5.0559608000495436E-2</v>
      </c>
      <c r="D12" s="13">
        <f>'5 Bränslen data'!E72/('5 Bränslen data'!E72+'5 Bränslen data'!V72)</f>
        <v>5.1885522162299302E-2</v>
      </c>
      <c r="E12" s="13">
        <f>'5 Bränslen data'!F72/('5 Bränslen data'!F72+'5 Bränslen data'!W72)</f>
        <v>5.0638766006276204E-2</v>
      </c>
      <c r="F12" s="13">
        <f>'5 Bränslen data'!G72/('5 Bränslen data'!G72+'5 Bränslen data'!X72)</f>
        <v>6.8434683328906315E-2</v>
      </c>
      <c r="G12" s="13">
        <f>'5 Bränslen data'!H72/('5 Bränslen data'!H72+'5 Bränslen data'!Y72)</f>
        <v>8.9488965836203471E-2</v>
      </c>
      <c r="H12" s="13">
        <f>'5 Bränslen data'!I72/('5 Bränslen data'!I72+'5 Bränslen data'!Z72)</f>
        <v>0.11132732397986519</v>
      </c>
      <c r="I12" s="13">
        <f>'5 Bränslen data'!J72/('5 Bränslen data'!J72+'5 Bränslen data'!AA72)</f>
        <v>0.12786281066484492</v>
      </c>
      <c r="J12" s="13">
        <f>'5 Bränslen data'!K72/('5 Bränslen data'!K72+'5 Bränslen data'!AB72)</f>
        <v>0.1652216154767423</v>
      </c>
      <c r="K12" s="13">
        <f>'5 Bränslen data'!L72/('5 Bränslen data'!L72+'5 Bränslen data'!AC72)</f>
        <v>0.19964188161411386</v>
      </c>
      <c r="L12" s="13">
        <f>'5 Bränslen data'!M72/('5 Bränslen data'!M72+'5 Bränslen data'!AD72)</f>
        <v>0.23552624086622534</v>
      </c>
      <c r="M12" s="13">
        <f>'5 Bränslen data'!N72/('5 Bränslen data'!N72+'5 Bränslen data'!AE72)</f>
        <v>0.24007595363829196</v>
      </c>
      <c r="N12" s="13">
        <f>'5 Bränslen data'!O72/('5 Bränslen data'!O72+'5 Bränslen data'!AF72)</f>
        <v>0.2254909521679675</v>
      </c>
      <c r="O12" s="13">
        <f>'5 Bränslen data'!P72/('5 Bränslen data'!P72+'5 Bränslen data'!AG72)</f>
        <v>0.23100998482294463</v>
      </c>
      <c r="P12" s="13">
        <f>'5 Bränslen data'!Q72/('5 Bränslen data'!Q72+'5 Bränslen data'!AH72)</f>
        <v>0.24057689602248591</v>
      </c>
      <c r="Q12" s="13">
        <f>'5 Bränslen data'!R72/('5 Bränslen data'!R72+'5 Bränslen data'!AI72)</f>
        <v>0.28980720776870683</v>
      </c>
      <c r="R12" s="13">
        <f>'5 Bränslen data'!S72/('5 Bränslen data'!S72+'5 Bränslen data'!AJ72)</f>
        <v>0.27825784820961308</v>
      </c>
      <c r="S12" s="13">
        <f>'5 Bränslen data'!T72/('5 Bränslen data'!T72+'5 Bränslen data'!AK72)</f>
        <v>0.12603829509752862</v>
      </c>
    </row>
    <row r="13" spans="2:19" ht="13.8" x14ac:dyDescent="0.3">
      <c r="B13" s="81" t="s">
        <v>73</v>
      </c>
      <c r="C13" s="13">
        <f>'5 Bränslen data'!D73/('5 Bränslen data'!D73+'5 Bränslen data'!U73)</f>
        <v>0.13064725955697803</v>
      </c>
      <c r="D13" s="13">
        <f>'5 Bränslen data'!E73/('5 Bränslen data'!E73+'5 Bränslen data'!V73)</f>
        <v>0.21588441419221854</v>
      </c>
      <c r="E13" s="13">
        <f>'5 Bränslen data'!F73/('5 Bränslen data'!F73+'5 Bränslen data'!W73)</f>
        <v>0.18545721843326121</v>
      </c>
      <c r="F13" s="13">
        <f>'5 Bränslen data'!G73/('5 Bränslen data'!G73+'5 Bränslen data'!X73)</f>
        <v>0.22264084434834289</v>
      </c>
      <c r="G13" s="13">
        <f>'5 Bränslen data'!H73/('5 Bränslen data'!H73+'5 Bränslen data'!Y73)</f>
        <v>0.22162868489948437</v>
      </c>
      <c r="H13" s="13">
        <f>'5 Bränslen data'!I73/('5 Bränslen data'!I73+'5 Bränslen data'!Z73)</f>
        <v>0.24152567915177062</v>
      </c>
      <c r="I13" s="13">
        <f>'5 Bränslen data'!J73/('5 Bränslen data'!J73+'5 Bränslen data'!AA73)</f>
        <v>0.21231290656856774</v>
      </c>
      <c r="J13" s="13">
        <f>'5 Bränslen data'!K73/('5 Bränslen data'!K73+'5 Bränslen data'!AB73)</f>
        <v>0.25170674668332238</v>
      </c>
      <c r="K13" s="13">
        <f>'5 Bränslen data'!L73/('5 Bränslen data'!L73+'5 Bränslen data'!AC73)</f>
        <v>0.32862427677309841</v>
      </c>
      <c r="L13" s="13">
        <f>'5 Bränslen data'!M73/('5 Bränslen data'!M73+'5 Bränslen data'!AD73)</f>
        <v>0.3591490589992602</v>
      </c>
      <c r="M13" s="13">
        <f>'5 Bränslen data'!N73/('5 Bränslen data'!N73+'5 Bränslen data'!AE73)</f>
        <v>0.37094960641654962</v>
      </c>
      <c r="N13" s="13">
        <f>'5 Bränslen data'!O73/('5 Bränslen data'!O73+'5 Bränslen data'!AF73)</f>
        <v>0.28922285724658969</v>
      </c>
      <c r="O13" s="13">
        <f>'5 Bränslen data'!P73/('5 Bränslen data'!P73+'5 Bränslen data'!AG73)</f>
        <v>0.29616455989896939</v>
      </c>
      <c r="P13" s="13">
        <f>'5 Bränslen data'!Q73/('5 Bränslen data'!Q73+'5 Bränslen data'!AH73)</f>
        <v>0.3142495509876817</v>
      </c>
      <c r="Q13" s="13">
        <f>'5 Bränslen data'!R73/('5 Bränslen data'!R73+'5 Bränslen data'!AI73)</f>
        <v>0.33477606674521754</v>
      </c>
      <c r="R13" s="13">
        <f>'5 Bränslen data'!S73/('5 Bränslen data'!S73+'5 Bränslen data'!AJ73)</f>
        <v>0.34802038373820077</v>
      </c>
      <c r="S13" s="13">
        <f>'5 Bränslen data'!T73/('5 Bränslen data'!T73+'5 Bränslen data'!AK73)</f>
        <v>0.26380106120710317</v>
      </c>
    </row>
    <row r="14" spans="2:19" ht="13.8" x14ac:dyDescent="0.3">
      <c r="B14" s="4" t="s">
        <v>163</v>
      </c>
      <c r="C14" s="13">
        <f>'5 Bränslen data'!D74/('5 Bränslen data'!D74+'5 Bränslen data'!U74)</f>
        <v>0.25692139809230224</v>
      </c>
      <c r="D14" s="13">
        <f>'5 Bränslen data'!E74/('5 Bränslen data'!E74+'5 Bränslen data'!V74)</f>
        <v>0.27006739481179481</v>
      </c>
      <c r="E14" s="13">
        <f>'5 Bränslen data'!F74/('5 Bränslen data'!F74+'5 Bränslen data'!W74)</f>
        <v>0.27510286860818001</v>
      </c>
      <c r="F14" s="13">
        <f>'5 Bränslen data'!G74/('5 Bränslen data'!G74+'5 Bränslen data'!X74)</f>
        <v>0.29213756011293979</v>
      </c>
      <c r="G14" s="13">
        <f>'5 Bränslen data'!H74/('5 Bränslen data'!H74+'5 Bränslen data'!Y74)</f>
        <v>0.29764940468387391</v>
      </c>
      <c r="H14" s="13">
        <f>'5 Bränslen data'!I74/('5 Bränslen data'!I74+'5 Bränslen data'!Z74)</f>
        <v>0.29332669434807546</v>
      </c>
      <c r="I14" s="13">
        <f>'5 Bränslen data'!J74/('5 Bränslen data'!J74+'5 Bränslen data'!AA74)</f>
        <v>0.29522350103280887</v>
      </c>
      <c r="J14" s="13">
        <f>'5 Bränslen data'!K74/('5 Bränslen data'!K74+'5 Bränslen data'!AB74)</f>
        <v>0.29294187552514578</v>
      </c>
      <c r="K14" s="13">
        <f>'5 Bränslen data'!L74/('5 Bränslen data'!L74+'5 Bränslen data'!AC74)</f>
        <v>0.31500267743798366</v>
      </c>
      <c r="L14" s="13">
        <f>'5 Bränslen data'!M74/('5 Bränslen data'!M74+'5 Bränslen data'!AD74)</f>
        <v>0.32311690421166184</v>
      </c>
      <c r="M14" s="13">
        <f>'5 Bränslen data'!N74/('5 Bränslen data'!N74+'5 Bränslen data'!AE74)</f>
        <v>0.32498770330525184</v>
      </c>
      <c r="N14" s="13">
        <f>'5 Bränslen data'!O74/('5 Bränslen data'!O74+'5 Bränslen data'!AF74)</f>
        <v>0.32374912285716267</v>
      </c>
      <c r="O14" s="13">
        <f>'5 Bränslen data'!P74/('5 Bränslen data'!P74+'5 Bränslen data'!AG74)</f>
        <v>0.33993876370730386</v>
      </c>
      <c r="P14" s="13">
        <f>'5 Bränslen data'!Q74/('5 Bränslen data'!Q74+'5 Bränslen data'!AH74)</f>
        <v>0.3524813638330756</v>
      </c>
      <c r="Q14" s="13">
        <f>'5 Bränslen data'!R74/('5 Bränslen data'!R74+'5 Bränslen data'!AI74)</f>
        <v>0.38363476067826541</v>
      </c>
      <c r="R14" s="13">
        <f>'5 Bränslen data'!S74/('5 Bränslen data'!S74+'5 Bränslen data'!AJ74)</f>
        <v>0.38001115339102948</v>
      </c>
      <c r="S14" s="13">
        <f>'5 Bränslen data'!T74/('5 Bränslen data'!T74+'5 Bränslen data'!AK74)</f>
        <v>0.28501603767144879</v>
      </c>
    </row>
    <row r="15" spans="2:19" ht="13.8" x14ac:dyDescent="0.3">
      <c r="B15" s="83" t="s">
        <v>70</v>
      </c>
      <c r="C15" s="13">
        <f>'5 Bränslen data'!D75/('5 Bränslen data'!D75+'5 Bränslen data'!U75)</f>
        <v>0.38968958329977843</v>
      </c>
      <c r="D15" s="13">
        <f>'5 Bränslen data'!E75/('5 Bränslen data'!E75+'5 Bränslen data'!V75)</f>
        <v>0.40791417393865864</v>
      </c>
      <c r="E15" s="13">
        <f>'5 Bränslen data'!F75/('5 Bränslen data'!F75+'5 Bränslen data'!W75)</f>
        <v>0.40801241945204719</v>
      </c>
      <c r="F15" s="13">
        <f>'5 Bränslen data'!G75/('5 Bränslen data'!G75+'5 Bränslen data'!X75)</f>
        <v>0.422767606420835</v>
      </c>
      <c r="G15" s="13">
        <f>'5 Bränslen data'!H75/('5 Bränslen data'!H75+'5 Bränslen data'!Y75)</f>
        <v>0.44727792917914722</v>
      </c>
      <c r="H15" s="13">
        <f>'5 Bränslen data'!I75/('5 Bränslen data'!I75+'5 Bränslen data'!Z75)</f>
        <v>0.45589202354078034</v>
      </c>
      <c r="I15" s="13">
        <f>'5 Bränslen data'!J75/('5 Bränslen data'!J75+'5 Bränslen data'!AA75)</f>
        <v>0.46825857399268761</v>
      </c>
      <c r="J15" s="13">
        <f>'5 Bränslen data'!K75/('5 Bränslen data'!K75+'5 Bränslen data'!AB75)</f>
        <v>0.46784506048983548</v>
      </c>
      <c r="K15" s="13">
        <f>'5 Bränslen data'!L75/('5 Bränslen data'!L75+'5 Bränslen data'!AC75)</f>
        <v>0.47871670997180127</v>
      </c>
      <c r="L15" s="13">
        <f>'5 Bränslen data'!M75/('5 Bränslen data'!M75+'5 Bränslen data'!AD75)</f>
        <v>0.49660632891032153</v>
      </c>
      <c r="M15" s="13">
        <f>'5 Bränslen data'!N75/('5 Bränslen data'!N75+'5 Bränslen data'!AE75)</f>
        <v>0.49649014365892347</v>
      </c>
      <c r="N15" s="13">
        <f>'5 Bränslen data'!O75/('5 Bränslen data'!O75+'5 Bränslen data'!AF75)</f>
        <v>0.51092338943525484</v>
      </c>
      <c r="O15" s="13">
        <f>'5 Bränslen data'!P75/('5 Bränslen data'!P75+'5 Bränslen data'!AG75)</f>
        <v>0.53194064360453375</v>
      </c>
      <c r="P15" s="13">
        <f>'5 Bränslen data'!Q75/('5 Bränslen data'!Q75+'5 Bränslen data'!AH75)</f>
        <v>0.54224160321354786</v>
      </c>
      <c r="Q15" s="13">
        <f>'5 Bränslen data'!R75/('5 Bränslen data'!R75+'5 Bränslen data'!AI75)</f>
        <v>0.55028802288045031</v>
      </c>
      <c r="R15" s="13">
        <f>'5 Bränslen data'!S75/('5 Bränslen data'!S75+'5 Bränslen data'!AJ75)</f>
        <v>0.54623916245745197</v>
      </c>
      <c r="S15" s="13">
        <f>'5 Bränslen data'!T75/('5 Bränslen data'!T75+'5 Bränslen data'!AK75)</f>
        <v>0.48770560760994591</v>
      </c>
    </row>
    <row r="16" spans="2:19" x14ac:dyDescent="0.25">
      <c r="J16" s="72"/>
      <c r="K16" s="72"/>
    </row>
    <row r="17" spans="2:11" x14ac:dyDescent="0.25">
      <c r="K17" s="72"/>
    </row>
    <row r="20" spans="2:11" x14ac:dyDescent="0.25">
      <c r="B20" s="229"/>
    </row>
    <row r="21" spans="2:11" x14ac:dyDescent="0.25">
      <c r="B21" s="229"/>
    </row>
    <row r="22" spans="2:11" x14ac:dyDescent="0.25">
      <c r="B22" s="229"/>
    </row>
    <row r="23" spans="2:11" x14ac:dyDescent="0.25">
      <c r="B23" s="229"/>
    </row>
    <row r="24" spans="2:11" x14ac:dyDescent="0.25">
      <c r="B24" s="229"/>
    </row>
    <row r="25" spans="2:11" x14ac:dyDescent="0.25">
      <c r="B25" s="229"/>
    </row>
    <row r="26" spans="2:11" x14ac:dyDescent="0.25">
      <c r="B26" s="229"/>
    </row>
    <row r="27" spans="2:11" x14ac:dyDescent="0.25">
      <c r="B27" s="229"/>
    </row>
    <row r="28" spans="2:11" x14ac:dyDescent="0.25">
      <c r="B28" s="229"/>
    </row>
    <row r="29" spans="2:11" x14ac:dyDescent="0.25">
      <c r="B29" s="229"/>
    </row>
    <row r="30" spans="2:11" x14ac:dyDescent="0.25">
      <c r="B30" s="229"/>
    </row>
    <row r="31" spans="2:11" x14ac:dyDescent="0.25">
      <c r="B31" s="229"/>
    </row>
    <row r="36" spans="2:3" ht="13.8" x14ac:dyDescent="0.3">
      <c r="B36" s="5"/>
      <c r="C36" s="5"/>
    </row>
    <row r="37" spans="2:3" ht="14.4" x14ac:dyDescent="0.3">
      <c r="B37" s="14"/>
      <c r="C37" s="14"/>
    </row>
    <row r="38" spans="2:3" ht="14.4" x14ac:dyDescent="0.3">
      <c r="B38" s="16"/>
      <c r="C38" s="19"/>
    </row>
    <row r="39" spans="2:3" ht="14.4" x14ac:dyDescent="0.3">
      <c r="B39" s="16"/>
      <c r="C39" s="19"/>
    </row>
    <row r="49" spans="2:17" ht="14.4" x14ac:dyDescent="0.3">
      <c r="B49" s="174" t="s">
        <v>157</v>
      </c>
      <c r="C49" s="22" t="s">
        <v>305</v>
      </c>
    </row>
    <row r="50" spans="2:17" ht="14.4" x14ac:dyDescent="0.3">
      <c r="B50" s="15"/>
      <c r="C50" s="19"/>
    </row>
    <row r="51" spans="2:17" ht="14.4" x14ac:dyDescent="0.3">
      <c r="B51" s="174" t="s">
        <v>158</v>
      </c>
      <c r="C51" s="21" t="s">
        <v>165</v>
      </c>
    </row>
    <row r="52" spans="2:17" ht="14.4" x14ac:dyDescent="0.3">
      <c r="B52" s="15"/>
      <c r="C52" s="19"/>
    </row>
    <row r="53" spans="2:17" ht="14.4" x14ac:dyDescent="0.3">
      <c r="B53" s="174" t="s">
        <v>159</v>
      </c>
      <c r="C53" s="21" t="s">
        <v>303</v>
      </c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</row>
    <row r="54" spans="2:17" ht="14.4" x14ac:dyDescent="0.3">
      <c r="B54" s="21"/>
      <c r="C54" s="21" t="s">
        <v>306</v>
      </c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2:17" ht="14.4" x14ac:dyDescent="0.3">
      <c r="B55" s="21"/>
      <c r="C55" s="21" t="s">
        <v>304</v>
      </c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2:17" x14ac:dyDescent="0.25"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</row>
    <row r="57" spans="2:17" x14ac:dyDescent="0.25"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</row>
    <row r="58" spans="2:17" x14ac:dyDescent="0.25"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</row>
    <row r="59" spans="2:17" x14ac:dyDescent="0.25"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</row>
    <row r="60" spans="2:17" x14ac:dyDescent="0.25"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</row>
    <row r="61" spans="2:17" x14ac:dyDescent="0.25"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</row>
    <row r="62" spans="2:17" x14ac:dyDescent="0.25"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</row>
  </sheetData>
  <phoneticPr fontId="41" type="noConversion"/>
  <hyperlinks>
    <hyperlink ref="B1" location="'Innehåll-Content'!A1" display="Tillbaka till innehåll - Back to content" xr:uid="{00000000-0004-0000-0600-000000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S55"/>
  <sheetViews>
    <sheetView zoomScale="90" zoomScaleNormal="90" workbookViewId="0"/>
  </sheetViews>
  <sheetFormatPr defaultRowHeight="12.6" x14ac:dyDescent="0.25"/>
  <cols>
    <col min="2" max="2" width="40" customWidth="1"/>
  </cols>
  <sheetData>
    <row r="1" spans="2:19" ht="15.6" x14ac:dyDescent="0.3">
      <c r="B1" s="124" t="s">
        <v>193</v>
      </c>
      <c r="C1" s="121"/>
    </row>
    <row r="2" spans="2:19" ht="21" x14ac:dyDescent="0.4">
      <c r="B2" s="125" t="s">
        <v>287</v>
      </c>
    </row>
    <row r="4" spans="2:19" ht="14.4" x14ac:dyDescent="0.3">
      <c r="B4" s="220" t="s">
        <v>205</v>
      </c>
      <c r="C4" s="79"/>
      <c r="D4" s="80"/>
      <c r="E4" s="79"/>
      <c r="F4" s="79"/>
      <c r="G4" s="79"/>
      <c r="H4" s="79"/>
      <c r="I4" s="79"/>
    </row>
    <row r="5" spans="2:19" ht="13.8" x14ac:dyDescent="0.3">
      <c r="B5" s="69" t="s">
        <v>212</v>
      </c>
      <c r="C5" s="82" t="s">
        <v>60</v>
      </c>
      <c r="D5" s="82" t="s">
        <v>61</v>
      </c>
      <c r="E5" s="82" t="s">
        <v>62</v>
      </c>
      <c r="F5" s="82" t="s">
        <v>63</v>
      </c>
      <c r="G5" s="82" t="s">
        <v>64</v>
      </c>
      <c r="H5" s="82" t="s">
        <v>65</v>
      </c>
      <c r="I5" s="82" t="s">
        <v>162</v>
      </c>
      <c r="J5" s="82" t="s">
        <v>220</v>
      </c>
      <c r="K5" s="82" t="s">
        <v>221</v>
      </c>
      <c r="L5" s="82" t="s">
        <v>241</v>
      </c>
      <c r="M5" s="82" t="s">
        <v>242</v>
      </c>
      <c r="N5" s="82" t="s">
        <v>243</v>
      </c>
      <c r="O5" s="82" t="s">
        <v>245</v>
      </c>
      <c r="P5" s="82" t="s">
        <v>250</v>
      </c>
      <c r="Q5" s="82" t="s">
        <v>266</v>
      </c>
      <c r="R5" s="82" t="s">
        <v>268</v>
      </c>
      <c r="S5" s="82" t="s">
        <v>282</v>
      </c>
    </row>
    <row r="6" spans="2:19" ht="13.8" x14ac:dyDescent="0.3">
      <c r="B6" s="81" t="s">
        <v>4</v>
      </c>
      <c r="C6" s="13">
        <f>'3 Bränslen'!C6</f>
        <v>0.15345019990801759</v>
      </c>
      <c r="D6" s="13">
        <f>'3 Bränslen'!D6</f>
        <v>0.12277783099741338</v>
      </c>
      <c r="E6" s="13">
        <f>'3 Bränslen'!E6</f>
        <v>0.13501789821264576</v>
      </c>
      <c r="F6" s="13">
        <f>'3 Bränslen'!F6</f>
        <v>0.1448431838598459</v>
      </c>
      <c r="G6" s="13">
        <f>'3 Bränslen'!G6</f>
        <v>0.15949825285925737</v>
      </c>
      <c r="H6" s="13">
        <f>'3 Bränslen'!H6</f>
        <v>0.17149115862212747</v>
      </c>
      <c r="I6" s="13">
        <f>'3 Bränslen'!I6</f>
        <v>0.20435111112047094</v>
      </c>
      <c r="J6" s="13">
        <f>'3 Bränslen'!J6</f>
        <v>0.22111766655217957</v>
      </c>
      <c r="K6" s="13">
        <f>'3 Bränslen'!K6</f>
        <v>0.26826406732341229</v>
      </c>
      <c r="L6" s="13">
        <f>'3 Bränslen'!L6</f>
        <v>0.2979969401285073</v>
      </c>
      <c r="M6" s="13">
        <f>'3 Bränslen'!M6</f>
        <v>0.3243953535433064</v>
      </c>
      <c r="N6" s="13">
        <f>'3 Bränslen'!N6</f>
        <v>0.32836754131085322</v>
      </c>
      <c r="O6" s="13">
        <f>'3 Bränslen'!O6</f>
        <v>0.33572409130369418</v>
      </c>
      <c r="P6" s="13">
        <f>'3 Bränslen'!P6</f>
        <v>0.3273243337484148</v>
      </c>
      <c r="Q6" s="13">
        <f>'3 Bränslen'!Q6</f>
        <v>0.39704715689834741</v>
      </c>
      <c r="R6" s="13">
        <f>'3 Bränslen'!R6</f>
        <v>0.36574358150779995</v>
      </c>
      <c r="S6" s="13">
        <f>'3 Bränslen'!S6</f>
        <v>0.2159976722748507</v>
      </c>
    </row>
    <row r="7" spans="2:19" ht="13.8" x14ac:dyDescent="0.3">
      <c r="B7" s="81" t="s">
        <v>5</v>
      </c>
      <c r="C7" s="13">
        <f>'3 Bränslen'!C7</f>
        <v>5.9522133591266768E-3</v>
      </c>
      <c r="D7" s="13">
        <f>'3 Bränslen'!D7</f>
        <v>9.4454571386193495E-3</v>
      </c>
      <c r="E7" s="13">
        <f>'3 Bränslen'!E7</f>
        <v>7.6275480253479465E-3</v>
      </c>
      <c r="F7" s="13">
        <f>'3 Bränslen'!F7</f>
        <v>9.790424208544677E-3</v>
      </c>
      <c r="G7" s="13">
        <f>'3 Bränslen'!G7</f>
        <v>1.5399638329427793E-2</v>
      </c>
      <c r="H7" s="13">
        <f>'3 Bränslen'!H7</f>
        <v>2.4883249257967695E-2</v>
      </c>
      <c r="I7" s="13">
        <f>'3 Bränslen'!I7</f>
        <v>3.9769844676582074E-2</v>
      </c>
      <c r="J7" s="13">
        <f>'3 Bränslen'!J7</f>
        <v>5.4451872935139145E-2</v>
      </c>
      <c r="K7" s="13">
        <f>'3 Bränslen'!K7</f>
        <v>7.6526120157254338E-2</v>
      </c>
      <c r="L7" s="13">
        <f>'3 Bränslen'!L7</f>
        <v>8.076569583752824E-2</v>
      </c>
      <c r="M7" s="13">
        <f>'3 Bränslen'!M7</f>
        <v>8.4145146148703234E-2</v>
      </c>
      <c r="N7" s="13">
        <f>'3 Bränslen'!N7</f>
        <v>8.6960736060567645E-2</v>
      </c>
      <c r="O7" s="13">
        <f>'3 Bränslen'!O7</f>
        <v>0.10729657099196789</v>
      </c>
      <c r="P7" s="13">
        <f>'3 Bränslen'!P7</f>
        <v>0.15448034144841591</v>
      </c>
      <c r="Q7" s="13">
        <f>'3 Bränslen'!Q7</f>
        <v>0.19616680557780847</v>
      </c>
      <c r="R7" s="13">
        <f>'3 Bränslen'!R7</f>
        <v>0.19596365744562103</v>
      </c>
      <c r="S7" s="13">
        <f>'3 Bränslen'!S7</f>
        <v>0.11161225665986896</v>
      </c>
    </row>
    <row r="8" spans="2:19" ht="13.8" x14ac:dyDescent="0.3">
      <c r="B8" s="81" t="s">
        <v>3</v>
      </c>
      <c r="C8" s="13">
        <f>'3 Bränslen'!C8</f>
        <v>0.57465834932588034</v>
      </c>
      <c r="D8" s="13">
        <f>'3 Bränslen'!D8</f>
        <v>0.60492387449054685</v>
      </c>
      <c r="E8" s="13">
        <f>'3 Bränslen'!E8</f>
        <v>0.59567930764632826</v>
      </c>
      <c r="F8" s="13">
        <f>'3 Bränslen'!F8</f>
        <v>0.60204489610382828</v>
      </c>
      <c r="G8" s="13">
        <f>'3 Bränslen'!G8</f>
        <v>0.60808602157915148</v>
      </c>
      <c r="H8" s="13">
        <f>'3 Bränslen'!H8</f>
        <v>0.62866636359914407</v>
      </c>
      <c r="I8" s="13">
        <f>'3 Bränslen'!I8</f>
        <v>0.64327283226958287</v>
      </c>
      <c r="J8" s="13">
        <f>'3 Bränslen'!J8</f>
        <v>0.63422225613732819</v>
      </c>
      <c r="K8" s="13">
        <f>'3 Bränslen'!K8</f>
        <v>0.64739170903156795</v>
      </c>
      <c r="L8" s="13">
        <f>'3 Bränslen'!L8</f>
        <v>0.65615174753078254</v>
      </c>
      <c r="M8" s="13">
        <f>'3 Bränslen'!M8</f>
        <v>0.64863804704688777</v>
      </c>
      <c r="N8" s="13">
        <f>'3 Bränslen'!N8</f>
        <v>0.67185680684311111</v>
      </c>
      <c r="O8" s="13">
        <f>'3 Bränslen'!O8</f>
        <v>0.68393071678444073</v>
      </c>
      <c r="P8" s="13">
        <f>'3 Bränslen'!P8</f>
        <v>0.67859588393412529</v>
      </c>
      <c r="Q8" s="13">
        <f>'3 Bränslen'!Q8</f>
        <v>0.68825925996515325</v>
      </c>
      <c r="R8" s="13">
        <f>'3 Bränslen'!R8</f>
        <v>0.68759586647796855</v>
      </c>
      <c r="S8" s="13">
        <f>'3 Bränslen'!S8</f>
        <v>0.67152053544785373</v>
      </c>
    </row>
    <row r="9" spans="2:19" ht="13.8" x14ac:dyDescent="0.3">
      <c r="B9" s="81" t="s">
        <v>100</v>
      </c>
      <c r="C9" s="13">
        <f>'3 Bränslen'!C9</f>
        <v>0.64835392128951919</v>
      </c>
      <c r="D9" s="13">
        <f>'3 Bränslen'!D9</f>
        <v>0.62870066016328519</v>
      </c>
      <c r="E9" s="13">
        <f>'3 Bränslen'!E9</f>
        <v>0.58902537320689896</v>
      </c>
      <c r="F9" s="13">
        <f>'3 Bränslen'!F9</f>
        <v>0.63338261231600124</v>
      </c>
      <c r="G9" s="13">
        <f>'3 Bränslen'!G9</f>
        <v>0.6764241789648755</v>
      </c>
      <c r="H9" s="13">
        <f>'3 Bränslen'!H9</f>
        <v>0.68502257709276759</v>
      </c>
      <c r="I9" s="13">
        <f>'3 Bränslen'!I9</f>
        <v>0.71773481007369411</v>
      </c>
      <c r="J9" s="13">
        <f>'3 Bränslen'!J9</f>
        <v>0.72427764657213323</v>
      </c>
      <c r="K9" s="13">
        <f>'3 Bränslen'!K9</f>
        <v>0.71536721440729878</v>
      </c>
      <c r="L9" s="13">
        <f>'3 Bränslen'!L9</f>
        <v>0.74633806961111471</v>
      </c>
      <c r="M9" s="13">
        <f>'3 Bränslen'!M9</f>
        <v>0.73117262522754434</v>
      </c>
      <c r="N9" s="13">
        <f>'3 Bränslen'!N9</f>
        <v>0.76225667489928917</v>
      </c>
      <c r="O9" s="13">
        <f>'3 Bränslen'!O9</f>
        <v>0.76929002272764968</v>
      </c>
      <c r="P9" s="13">
        <f>'3 Bränslen'!P9</f>
        <v>0.77830428858810941</v>
      </c>
      <c r="Q9" s="13">
        <f>'3 Bränslen'!Q9</f>
        <v>0.77330329270735565</v>
      </c>
      <c r="R9" s="13">
        <f>'3 Bränslen'!R9</f>
        <v>0.779210348607693</v>
      </c>
      <c r="S9" s="13">
        <f>'3 Bränslen'!S9</f>
        <v>0.75533746128684842</v>
      </c>
    </row>
    <row r="10" spans="2:19" ht="13.8" x14ac:dyDescent="0.3">
      <c r="B10" s="81" t="s">
        <v>0</v>
      </c>
      <c r="C10" s="13">
        <f>'3 Bränslen'!C10</f>
        <v>2.7345551238521955E-2</v>
      </c>
      <c r="D10" s="13">
        <f>'3 Bränslen'!D10</f>
        <v>4.2283702918266143E-2</v>
      </c>
      <c r="E10" s="13">
        <f>'3 Bränslen'!E10</f>
        <v>4.5884204181461746E-2</v>
      </c>
      <c r="F10" s="13">
        <f>'3 Bränslen'!F10</f>
        <v>5.3231615890368782E-2</v>
      </c>
      <c r="G10" s="13">
        <f>'3 Bränslen'!G10</f>
        <v>6.0949840895463021E-2</v>
      </c>
      <c r="H10" s="13">
        <f>'3 Bränslen'!H10</f>
        <v>9.9431780160357017E-2</v>
      </c>
      <c r="I10" s="13">
        <f>'3 Bränslen'!I10</f>
        <v>0.121718799239719</v>
      </c>
      <c r="J10" s="13">
        <f>'3 Bränslen'!J10</f>
        <v>0.15046181425461383</v>
      </c>
      <c r="K10" s="13">
        <f>'3 Bränslen'!K10</f>
        <v>0.19637738458298432</v>
      </c>
      <c r="L10" s="13">
        <f>'3 Bränslen'!L10</f>
        <v>0.23278406241015534</v>
      </c>
      <c r="M10" s="13">
        <f>'3 Bränslen'!M10</f>
        <v>0.25510453026817193</v>
      </c>
      <c r="N10" s="13">
        <f>'3 Bränslen'!N10</f>
        <v>0.24105571320911473</v>
      </c>
      <c r="O10" s="13">
        <f>'3 Bränslen'!O10</f>
        <v>0.24877228397128626</v>
      </c>
      <c r="P10" s="13">
        <f>'3 Bränslen'!P10</f>
        <v>0.26469055766347083</v>
      </c>
      <c r="Q10" s="13">
        <f>'3 Bränslen'!Q10</f>
        <v>0.32284179482948921</v>
      </c>
      <c r="R10" s="13">
        <f>'3 Bränslen'!R10</f>
        <v>0.31562657301091823</v>
      </c>
      <c r="S10" s="13">
        <f>'3 Bränslen'!S10</f>
        <v>0.13016612342332767</v>
      </c>
    </row>
    <row r="11" spans="2:19" ht="13.8" x14ac:dyDescent="0.3">
      <c r="B11" s="81" t="s">
        <v>2</v>
      </c>
      <c r="C11" s="13">
        <f>'3 Bränslen'!C11</f>
        <v>1.9218710790021014E-2</v>
      </c>
      <c r="D11" s="13">
        <f>'3 Bränslen'!D11</f>
        <v>2.5112393893465812E-2</v>
      </c>
      <c r="E11" s="13">
        <f>'3 Bränslen'!E11</f>
        <v>2.8527206979752202E-2</v>
      </c>
      <c r="F11" s="13">
        <f>'3 Bränslen'!F11</f>
        <v>4.4044486574921458E-2</v>
      </c>
      <c r="G11" s="13">
        <f>'3 Bränslen'!G11</f>
        <v>6.5143545376869325E-2</v>
      </c>
      <c r="H11" s="13">
        <f>'3 Bränslen'!H11</f>
        <v>7.9149959297927577E-2</v>
      </c>
      <c r="I11" s="13">
        <f>'3 Bränslen'!I11</f>
        <v>0.1004076996733972</v>
      </c>
      <c r="J11" s="13">
        <f>'3 Bränslen'!J11</f>
        <v>0.10790815220589169</v>
      </c>
      <c r="K11" s="13">
        <f>'3 Bränslen'!K11</f>
        <v>0.12148559658167145</v>
      </c>
      <c r="L11" s="13">
        <f>'3 Bränslen'!L11</f>
        <v>0.13972340373187339</v>
      </c>
      <c r="M11" s="13">
        <f>'3 Bränslen'!M11</f>
        <v>0.1459052747655005</v>
      </c>
      <c r="N11" s="13">
        <f>'3 Bränslen'!N11</f>
        <v>0.14467078033787104</v>
      </c>
      <c r="O11" s="13">
        <f>'3 Bränslen'!O11</f>
        <v>0.18387340094419408</v>
      </c>
      <c r="P11" s="13">
        <f>'3 Bränslen'!P11</f>
        <v>0.18794007979359659</v>
      </c>
      <c r="Q11" s="13">
        <f>'3 Bränslen'!Q11</f>
        <v>0.17381054079334449</v>
      </c>
      <c r="R11" s="13">
        <f>'3 Bränslen'!R11</f>
        <v>0.15738187621977862</v>
      </c>
      <c r="S11" s="13">
        <f>'3 Bränslen'!S11</f>
        <v>0.10679526476013795</v>
      </c>
    </row>
    <row r="12" spans="2:19" ht="13.8" x14ac:dyDescent="0.3">
      <c r="B12" s="81" t="s">
        <v>94</v>
      </c>
      <c r="C12" s="13">
        <f>'3 Bränslen'!C12</f>
        <v>5.0559608000495436E-2</v>
      </c>
      <c r="D12" s="13">
        <f>'3 Bränslen'!D12</f>
        <v>5.1885522162299302E-2</v>
      </c>
      <c r="E12" s="13">
        <f>'3 Bränslen'!E12</f>
        <v>5.0638766006276204E-2</v>
      </c>
      <c r="F12" s="13">
        <f>'3 Bränslen'!F12</f>
        <v>6.8434683328906315E-2</v>
      </c>
      <c r="G12" s="13">
        <f>'3 Bränslen'!G12</f>
        <v>8.9488965836203471E-2</v>
      </c>
      <c r="H12" s="13">
        <f>'3 Bränslen'!H12</f>
        <v>0.11132732397986519</v>
      </c>
      <c r="I12" s="13">
        <f>'3 Bränslen'!I12</f>
        <v>0.12786281066484492</v>
      </c>
      <c r="J12" s="13">
        <f>'3 Bränslen'!J12</f>
        <v>0.1652216154767423</v>
      </c>
      <c r="K12" s="13">
        <f>'3 Bränslen'!K12</f>
        <v>0.19964188161411386</v>
      </c>
      <c r="L12" s="13">
        <f>'3 Bränslen'!L12</f>
        <v>0.23552624086622534</v>
      </c>
      <c r="M12" s="13">
        <f>'3 Bränslen'!M12</f>
        <v>0.24007595363829196</v>
      </c>
      <c r="N12" s="13">
        <f>'3 Bränslen'!N12</f>
        <v>0.2254909521679675</v>
      </c>
      <c r="O12" s="13">
        <f>'3 Bränslen'!O12</f>
        <v>0.23100998482294463</v>
      </c>
      <c r="P12" s="13">
        <f>'3 Bränslen'!P12</f>
        <v>0.24057689602248591</v>
      </c>
      <c r="Q12" s="13">
        <f>'3 Bränslen'!Q12</f>
        <v>0.28980720776870683</v>
      </c>
      <c r="R12" s="13">
        <f>'3 Bränslen'!R12</f>
        <v>0.27825784820961308</v>
      </c>
      <c r="S12" s="13">
        <f>'3 Bränslen'!S12</f>
        <v>0.12603829509752862</v>
      </c>
    </row>
    <row r="13" spans="2:19" ht="13.8" x14ac:dyDescent="0.3">
      <c r="B13" s="81" t="s">
        <v>154</v>
      </c>
      <c r="C13" s="13">
        <f>'3 Bränslen'!C13</f>
        <v>0.13064725955697803</v>
      </c>
      <c r="D13" s="13">
        <f>'3 Bränslen'!D13</f>
        <v>0.21588441419221854</v>
      </c>
      <c r="E13" s="13">
        <f>'3 Bränslen'!E13</f>
        <v>0.18545721843326121</v>
      </c>
      <c r="F13" s="13">
        <f>'3 Bränslen'!F13</f>
        <v>0.22264084434834289</v>
      </c>
      <c r="G13" s="13">
        <f>'3 Bränslen'!G13</f>
        <v>0.22162868489948437</v>
      </c>
      <c r="H13" s="13">
        <f>'3 Bränslen'!H13</f>
        <v>0.24152567915177062</v>
      </c>
      <c r="I13" s="13">
        <f>'3 Bränslen'!I13</f>
        <v>0.21231290656856774</v>
      </c>
      <c r="J13" s="13">
        <f>'3 Bränslen'!J13</f>
        <v>0.25170674668332238</v>
      </c>
      <c r="K13" s="13">
        <f>'3 Bränslen'!K13</f>
        <v>0.32862427677309841</v>
      </c>
      <c r="L13" s="13">
        <f>'3 Bränslen'!L13</f>
        <v>0.3591490589992602</v>
      </c>
      <c r="M13" s="13">
        <f>'3 Bränslen'!M13</f>
        <v>0.37094960641654962</v>
      </c>
      <c r="N13" s="13">
        <f>'3 Bränslen'!N13</f>
        <v>0.28922285724658969</v>
      </c>
      <c r="O13" s="13">
        <f>'3 Bränslen'!O13</f>
        <v>0.29616455989896939</v>
      </c>
      <c r="P13" s="13">
        <f>'3 Bränslen'!P13</f>
        <v>0.3142495509876817</v>
      </c>
      <c r="Q13" s="13">
        <f>'3 Bränslen'!Q13</f>
        <v>0.33477606674521754</v>
      </c>
      <c r="R13" s="13">
        <f>'3 Bränslen'!R13</f>
        <v>0.34802038373820077</v>
      </c>
      <c r="S13" s="13">
        <f>'3 Bränslen'!S13</f>
        <v>0.26380106120710317</v>
      </c>
    </row>
    <row r="14" spans="2:19" ht="13.8" x14ac:dyDescent="0.3">
      <c r="B14" s="4" t="s">
        <v>164</v>
      </c>
      <c r="C14" s="13">
        <f>'3 Bränslen'!C14</f>
        <v>0.25692139809230224</v>
      </c>
      <c r="D14" s="13">
        <f>'3 Bränslen'!D14</f>
        <v>0.27006739481179481</v>
      </c>
      <c r="E14" s="13">
        <f>'3 Bränslen'!E14</f>
        <v>0.27510286860818001</v>
      </c>
      <c r="F14" s="13">
        <f>'3 Bränslen'!F14</f>
        <v>0.29213756011293979</v>
      </c>
      <c r="G14" s="13">
        <f>'3 Bränslen'!G14</f>
        <v>0.29764940468387391</v>
      </c>
      <c r="H14" s="13">
        <f>'3 Bränslen'!H14</f>
        <v>0.29332669434807546</v>
      </c>
      <c r="I14" s="13">
        <f>'3 Bränslen'!I14</f>
        <v>0.29522350103280887</v>
      </c>
      <c r="J14" s="13">
        <f>'3 Bränslen'!J14</f>
        <v>0.29294187552514578</v>
      </c>
      <c r="K14" s="13">
        <f>'3 Bränslen'!K14</f>
        <v>0.31500267743798366</v>
      </c>
      <c r="L14" s="13">
        <f>'3 Bränslen'!L14</f>
        <v>0.32311690421166184</v>
      </c>
      <c r="M14" s="13">
        <f>'3 Bränslen'!M14</f>
        <v>0.32498770330525184</v>
      </c>
      <c r="N14" s="13">
        <f>'3 Bränslen'!N14</f>
        <v>0.32374912285716267</v>
      </c>
      <c r="O14" s="13">
        <f>'3 Bränslen'!O14</f>
        <v>0.33993876370730386</v>
      </c>
      <c r="P14" s="13">
        <f>'3 Bränslen'!P14</f>
        <v>0.3524813638330756</v>
      </c>
      <c r="Q14" s="13">
        <f>'3 Bränslen'!Q14</f>
        <v>0.38363476067826541</v>
      </c>
      <c r="R14" s="13">
        <f>'3 Bränslen'!R14</f>
        <v>0.38001115339102948</v>
      </c>
      <c r="S14" s="13">
        <f>'3 Bränslen'!S14</f>
        <v>0.28501603767144879</v>
      </c>
    </row>
    <row r="15" spans="2:19" ht="13.8" x14ac:dyDescent="0.3">
      <c r="B15" s="83" t="s">
        <v>96</v>
      </c>
      <c r="C15" s="13">
        <f>'3 Bränslen'!C15</f>
        <v>0.38968958329977843</v>
      </c>
      <c r="D15" s="13">
        <f>'3 Bränslen'!D15</f>
        <v>0.40791417393865864</v>
      </c>
      <c r="E15" s="13">
        <f>'3 Bränslen'!E15</f>
        <v>0.40801241945204719</v>
      </c>
      <c r="F15" s="13">
        <f>'3 Bränslen'!F15</f>
        <v>0.422767606420835</v>
      </c>
      <c r="G15" s="13">
        <f>'3 Bränslen'!G15</f>
        <v>0.44727792917914722</v>
      </c>
      <c r="H15" s="13">
        <f>'3 Bränslen'!H15</f>
        <v>0.45589202354078034</v>
      </c>
      <c r="I15" s="13">
        <f>'3 Bränslen'!I15</f>
        <v>0.46825857399268761</v>
      </c>
      <c r="J15" s="13">
        <f>'3 Bränslen'!J15</f>
        <v>0.46784506048983548</v>
      </c>
      <c r="K15" s="13">
        <f>'3 Bränslen'!K15</f>
        <v>0.47871670997180127</v>
      </c>
      <c r="L15" s="13">
        <f>'3 Bränslen'!L15</f>
        <v>0.49660632891032153</v>
      </c>
      <c r="M15" s="13">
        <f>'3 Bränslen'!M15</f>
        <v>0.49649014365892347</v>
      </c>
      <c r="N15" s="13">
        <f>'3 Bränslen'!N15</f>
        <v>0.51092338943525484</v>
      </c>
      <c r="O15" s="13">
        <f>'3 Bränslen'!O15</f>
        <v>0.53194064360453375</v>
      </c>
      <c r="P15" s="13">
        <f>'3 Bränslen'!P15</f>
        <v>0.54224160321354786</v>
      </c>
      <c r="Q15" s="13">
        <f>'3 Bränslen'!Q15</f>
        <v>0.55028802288045031</v>
      </c>
      <c r="R15" s="13">
        <f>'3 Bränslen'!R15</f>
        <v>0.54623916245745197</v>
      </c>
      <c r="S15" s="13">
        <f>'3 Bränslen'!S15</f>
        <v>0.48770560760994591</v>
      </c>
    </row>
    <row r="16" spans="2:19" x14ac:dyDescent="0.25">
      <c r="J16" s="72"/>
      <c r="K16" s="72"/>
    </row>
    <row r="17" spans="11:11" x14ac:dyDescent="0.25">
      <c r="K17" s="72"/>
    </row>
    <row r="38" spans="2:5" ht="14.4" x14ac:dyDescent="0.3">
      <c r="B38" s="63"/>
      <c r="C38" s="63"/>
      <c r="D38" s="14"/>
      <c r="E38" s="14"/>
    </row>
    <row r="39" spans="2:5" ht="14.4" x14ac:dyDescent="0.3">
      <c r="B39" s="63"/>
      <c r="C39" s="63"/>
      <c r="D39" s="5"/>
      <c r="E39" s="5"/>
    </row>
    <row r="40" spans="2:5" ht="13.8" x14ac:dyDescent="0.3">
      <c r="D40" s="5"/>
      <c r="E40" s="5"/>
    </row>
    <row r="41" spans="2:5" ht="13.8" x14ac:dyDescent="0.3">
      <c r="D41" s="5"/>
      <c r="E41" s="5"/>
    </row>
    <row r="42" spans="2:5" ht="13.8" x14ac:dyDescent="0.3">
      <c r="D42" s="5"/>
      <c r="E42" s="5"/>
    </row>
    <row r="43" spans="2:5" ht="13.8" x14ac:dyDescent="0.3">
      <c r="D43" s="5"/>
      <c r="E43" s="5"/>
    </row>
    <row r="44" spans="2:5" ht="13.8" x14ac:dyDescent="0.3">
      <c r="D44" s="5"/>
      <c r="E44" s="5"/>
    </row>
    <row r="45" spans="2:5" ht="13.8" x14ac:dyDescent="0.3">
      <c r="D45" s="5"/>
      <c r="E45" s="5"/>
    </row>
    <row r="46" spans="2:5" ht="13.8" x14ac:dyDescent="0.3">
      <c r="D46" s="5"/>
      <c r="E46" s="5"/>
    </row>
    <row r="47" spans="2:5" ht="13.8" x14ac:dyDescent="0.3">
      <c r="E47" s="5"/>
    </row>
    <row r="49" spans="2:3" ht="14.4" x14ac:dyDescent="0.3">
      <c r="B49" s="32" t="s">
        <v>171</v>
      </c>
      <c r="C49" s="22" t="s">
        <v>305</v>
      </c>
    </row>
    <row r="50" spans="2:3" ht="14.4" x14ac:dyDescent="0.3">
      <c r="B50" s="62"/>
      <c r="C50" s="63"/>
    </row>
    <row r="51" spans="2:3" ht="14.4" x14ac:dyDescent="0.3">
      <c r="B51" s="32" t="s">
        <v>168</v>
      </c>
      <c r="C51" s="33" t="s">
        <v>169</v>
      </c>
    </row>
    <row r="52" spans="2:3" ht="14.4" x14ac:dyDescent="0.3">
      <c r="B52" s="32"/>
      <c r="C52" s="31"/>
    </row>
    <row r="53" spans="2:3" ht="14.4" x14ac:dyDescent="0.3">
      <c r="B53" s="32" t="s">
        <v>170</v>
      </c>
      <c r="C53" s="21" t="s">
        <v>303</v>
      </c>
    </row>
    <row r="54" spans="2:3" ht="14.4" x14ac:dyDescent="0.3">
      <c r="B54" s="31"/>
      <c r="C54" s="21" t="s">
        <v>308</v>
      </c>
    </row>
    <row r="55" spans="2:3" ht="14.4" x14ac:dyDescent="0.3">
      <c r="B55" s="31"/>
      <c r="C55" s="21" t="s">
        <v>307</v>
      </c>
    </row>
  </sheetData>
  <phoneticPr fontId="41" type="noConversion"/>
  <hyperlinks>
    <hyperlink ref="B1" location="'Innehåll-Content'!A1" display="Tillbaka till innehåll - Back to content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O91"/>
  <sheetViews>
    <sheetView zoomScaleNormal="100" workbookViewId="0">
      <pane xSplit="3" ySplit="5" topLeftCell="D6" activePane="bottomRight" state="frozen"/>
      <selection activeCell="C74" sqref="C74"/>
      <selection pane="topRight" activeCell="C74" sqref="C74"/>
      <selection pane="bottomLeft" activeCell="C74" sqref="C74"/>
      <selection pane="bottomRight"/>
    </sheetView>
  </sheetViews>
  <sheetFormatPr defaultRowHeight="12.6" x14ac:dyDescent="0.25"/>
  <cols>
    <col min="1" max="1" width="4.5546875" bestFit="1" customWidth="1"/>
    <col min="2" max="2" width="42.77734375" bestFit="1" customWidth="1"/>
    <col min="3" max="3" width="72.21875" customWidth="1"/>
    <col min="4" max="4" width="7.21875" bestFit="1" customWidth="1"/>
    <col min="5" max="8" width="7.77734375" bestFit="1" customWidth="1"/>
    <col min="9" max="9" width="8" customWidth="1"/>
    <col min="10" max="10" width="7.77734375" bestFit="1" customWidth="1"/>
    <col min="11" max="20" width="7.77734375" style="27" customWidth="1"/>
    <col min="21" max="21" width="7.21875" bestFit="1" customWidth="1"/>
    <col min="22" max="25" width="7.77734375" bestFit="1" customWidth="1"/>
    <col min="26" max="26" width="7" customWidth="1"/>
    <col min="27" max="27" width="7.77734375" bestFit="1" customWidth="1"/>
    <col min="28" max="37" width="7.77734375" style="27" customWidth="1"/>
    <col min="38" max="38" width="8" customWidth="1"/>
    <col min="39" max="45" width="8.21875" bestFit="1" customWidth="1"/>
    <col min="46" max="50" width="8.21875" style="27" bestFit="1" customWidth="1"/>
    <col min="51" max="54" width="8.21875" style="27" customWidth="1"/>
    <col min="55" max="55" width="7.21875" bestFit="1" customWidth="1"/>
    <col min="56" max="59" width="7.77734375" bestFit="1" customWidth="1"/>
    <col min="60" max="61" width="9.21875" customWidth="1"/>
    <col min="62" max="62" width="7.77734375" bestFit="1" customWidth="1"/>
    <col min="63" max="71" width="7.77734375" style="27" customWidth="1"/>
    <col min="72" max="72" width="10.21875" customWidth="1"/>
    <col min="73" max="73" width="9.5546875" customWidth="1"/>
    <col min="74" max="74" width="9.44140625" customWidth="1"/>
    <col min="75" max="75" width="9.5546875" customWidth="1"/>
    <col min="76" max="77" width="9.77734375" bestFit="1" customWidth="1"/>
    <col min="78" max="78" width="9.77734375" customWidth="1"/>
    <col min="79" max="79" width="9.77734375" bestFit="1" customWidth="1"/>
    <col min="80" max="81" width="9.77734375" style="27" bestFit="1" customWidth="1"/>
    <col min="82" max="82" width="9.77734375" style="27" customWidth="1"/>
    <col min="83" max="84" width="9.77734375" style="27" bestFit="1" customWidth="1"/>
    <col min="85" max="88" width="9.77734375" style="27" customWidth="1"/>
    <col min="89" max="89" width="8.44140625" customWidth="1"/>
    <col min="90" max="90" width="7.21875" bestFit="1" customWidth="1"/>
    <col min="91" max="92" width="8.21875" bestFit="1" customWidth="1"/>
    <col min="93" max="93" width="7.77734375" bestFit="1" customWidth="1"/>
    <col min="94" max="94" width="7.77734375" customWidth="1"/>
    <col min="95" max="95" width="9.21875" customWidth="1"/>
    <col min="96" max="96" width="7.77734375" bestFit="1" customWidth="1"/>
    <col min="97" max="105" width="7.77734375" style="27" customWidth="1"/>
    <col min="106" max="106" width="7.21875" bestFit="1" customWidth="1"/>
    <col min="107" max="107" width="7.77734375" bestFit="1" customWidth="1"/>
    <col min="108" max="108" width="7.77734375" customWidth="1"/>
    <col min="109" max="111" width="7.77734375" bestFit="1" customWidth="1"/>
    <col min="112" max="112" width="9.21875" customWidth="1"/>
    <col min="113" max="113" width="7.77734375" bestFit="1" customWidth="1"/>
    <col min="114" max="122" width="7.77734375" style="27" customWidth="1"/>
    <col min="123" max="123" width="7.21875" bestFit="1" customWidth="1"/>
    <col min="124" max="127" width="7.77734375" bestFit="1" customWidth="1"/>
    <col min="128" max="128" width="9.21875" customWidth="1"/>
    <col min="129" max="129" width="7.77734375" bestFit="1" customWidth="1"/>
    <col min="130" max="130" width="7.77734375" customWidth="1"/>
    <col min="131" max="139" width="7.77734375" style="27" customWidth="1"/>
    <col min="140" max="140" width="8" customWidth="1"/>
    <col min="141" max="147" width="8.21875" bestFit="1" customWidth="1"/>
    <col min="148" max="152" width="8.21875" style="27" bestFit="1" customWidth="1"/>
    <col min="153" max="156" width="8.21875" style="27" customWidth="1"/>
    <col min="157" max="157" width="8.44140625" customWidth="1"/>
    <col min="158" max="164" width="8.21875" bestFit="1" customWidth="1"/>
    <col min="165" max="169" width="8.21875" style="27" bestFit="1" customWidth="1"/>
    <col min="170" max="173" width="8.21875" style="27" customWidth="1"/>
    <col min="174" max="174" width="7.21875" bestFit="1" customWidth="1"/>
    <col min="175" max="178" width="7.77734375" bestFit="1" customWidth="1"/>
    <col min="179" max="180" width="9.21875" customWidth="1"/>
    <col min="181" max="181" width="7.77734375" bestFit="1" customWidth="1"/>
    <col min="182" max="182" width="7.77734375" customWidth="1"/>
    <col min="183" max="190" width="7.77734375" style="27" customWidth="1"/>
    <col min="191" max="191" width="8" customWidth="1"/>
    <col min="192" max="198" width="8.21875" bestFit="1" customWidth="1"/>
    <col min="199" max="203" width="8.21875" style="27" bestFit="1" customWidth="1"/>
    <col min="204" max="207" width="8.21875" style="27" customWidth="1"/>
    <col min="208" max="208" width="7.21875" bestFit="1" customWidth="1"/>
    <col min="209" max="210" width="7.77734375" bestFit="1" customWidth="1"/>
    <col min="211" max="211" width="7.77734375" customWidth="1"/>
    <col min="212" max="213" width="7.77734375" bestFit="1" customWidth="1"/>
    <col min="214" max="215" width="7.77734375" customWidth="1"/>
    <col min="216" max="216" width="7.77734375" bestFit="1" customWidth="1"/>
    <col min="217" max="224" width="7.77734375" style="27" customWidth="1"/>
    <col min="225" max="225" width="7.21875" bestFit="1" customWidth="1"/>
    <col min="226" max="228" width="7.77734375" bestFit="1" customWidth="1"/>
    <col min="229" max="229" width="7.77734375" customWidth="1"/>
    <col min="230" max="230" width="7.77734375" bestFit="1" customWidth="1"/>
    <col min="231" max="232" width="7.77734375" customWidth="1"/>
    <col min="233" max="233" width="7.77734375" bestFit="1" customWidth="1"/>
    <col min="234" max="241" width="7.77734375" style="27" customWidth="1"/>
    <col min="242" max="242" width="7.77734375" customWidth="1"/>
    <col min="243" max="245" width="7.77734375" bestFit="1" customWidth="1"/>
    <col min="246" max="247" width="7.77734375" customWidth="1"/>
    <col min="248" max="248" width="8.21875" customWidth="1"/>
    <col min="249" max="249" width="7.77734375" bestFit="1" customWidth="1"/>
    <col min="250" max="260" width="7.77734375" style="27" customWidth="1"/>
    <col min="261" max="264" width="8.21875" bestFit="1" customWidth="1"/>
    <col min="265" max="265" width="8.21875" customWidth="1"/>
    <col min="266" max="271" width="8.21875" bestFit="1" customWidth="1"/>
    <col min="272" max="272" width="8.21875" customWidth="1"/>
  </cols>
  <sheetData>
    <row r="1" spans="1:275" ht="15.6" x14ac:dyDescent="0.3">
      <c r="B1" s="124" t="s">
        <v>193</v>
      </c>
      <c r="C1" s="124"/>
      <c r="D1" s="127" t="s">
        <v>215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63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63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63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63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63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63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281"/>
      <c r="DS1" s="163" t="s">
        <v>217</v>
      </c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63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63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63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63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63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63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63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70"/>
      <c r="IX1" s="172"/>
      <c r="IY1" s="313" t="s">
        <v>275</v>
      </c>
      <c r="IZ1" s="128"/>
      <c r="JA1" s="128"/>
      <c r="JB1" s="128"/>
      <c r="JC1" s="128"/>
      <c r="JD1" s="128"/>
      <c r="JE1" s="128"/>
      <c r="JF1" s="128"/>
      <c r="JG1" s="128"/>
      <c r="JH1" s="128"/>
      <c r="JI1" s="128"/>
      <c r="JJ1" s="128"/>
      <c r="JK1" s="128"/>
      <c r="JL1" s="128"/>
      <c r="JM1" s="128"/>
      <c r="JN1" s="128"/>
      <c r="JO1" s="281"/>
    </row>
    <row r="2" spans="1:275" ht="21" x14ac:dyDescent="0.4">
      <c r="B2" s="125" t="s">
        <v>281</v>
      </c>
      <c r="E2" s="120"/>
      <c r="F2" s="121"/>
      <c r="V2" s="120"/>
      <c r="W2" s="121"/>
      <c r="AM2" s="120"/>
      <c r="AN2" s="121"/>
      <c r="BD2" s="120"/>
      <c r="BE2" s="121"/>
      <c r="BU2" s="120"/>
      <c r="BV2" s="121"/>
      <c r="CL2" s="120"/>
      <c r="CM2" s="121"/>
      <c r="DC2" s="120"/>
      <c r="DD2" s="120"/>
      <c r="DE2" s="121"/>
      <c r="DR2" s="172"/>
      <c r="DT2" s="120"/>
      <c r="DU2" s="121"/>
      <c r="EK2" s="120"/>
      <c r="EL2" s="121"/>
      <c r="FB2" s="120"/>
      <c r="FC2" s="121"/>
      <c r="FS2" s="120"/>
      <c r="FT2" s="121"/>
      <c r="GJ2" s="120"/>
      <c r="GK2" s="121"/>
      <c r="HA2" s="120"/>
      <c r="HB2" s="121"/>
      <c r="HC2" s="121"/>
      <c r="HR2" s="120"/>
      <c r="HS2" s="121"/>
      <c r="II2" s="120"/>
      <c r="IJ2" s="121"/>
      <c r="IS2" s="128"/>
      <c r="IT2" s="128"/>
      <c r="IU2" s="128"/>
      <c r="IV2" s="128"/>
      <c r="IW2" s="128"/>
      <c r="IX2" s="281"/>
      <c r="JO2" s="172"/>
    </row>
    <row r="3" spans="1:275" ht="15.6" x14ac:dyDescent="0.35">
      <c r="A3" s="15"/>
      <c r="C3" s="25"/>
      <c r="D3" s="135" t="s">
        <v>72</v>
      </c>
      <c r="E3" s="136"/>
      <c r="F3" s="136"/>
      <c r="G3" s="136"/>
      <c r="H3" s="136"/>
      <c r="I3" s="136"/>
      <c r="J3" s="136"/>
      <c r="K3" s="136"/>
      <c r="L3" s="159"/>
      <c r="M3" s="164"/>
      <c r="N3" s="193"/>
      <c r="O3" s="177"/>
      <c r="P3" s="164"/>
      <c r="Q3" s="202"/>
      <c r="R3" s="209"/>
      <c r="S3" s="209"/>
      <c r="T3" s="209"/>
      <c r="U3" s="135" t="s">
        <v>244</v>
      </c>
      <c r="V3" s="136"/>
      <c r="W3" s="136"/>
      <c r="X3" s="136"/>
      <c r="Y3" s="136"/>
      <c r="Z3" s="136"/>
      <c r="AA3" s="136"/>
      <c r="AB3" s="136"/>
      <c r="AC3" s="159"/>
      <c r="AD3" s="177"/>
      <c r="AE3" s="193"/>
      <c r="AF3" s="159"/>
      <c r="AG3" s="164"/>
      <c r="AH3" s="202"/>
      <c r="AI3" s="209"/>
      <c r="AJ3" s="209"/>
      <c r="AK3" s="209"/>
      <c r="AL3" s="135" t="s">
        <v>80</v>
      </c>
      <c r="AM3" s="136"/>
      <c r="AN3" s="136"/>
      <c r="AO3" s="136"/>
      <c r="AP3" s="136"/>
      <c r="AQ3" s="177"/>
      <c r="AR3" s="136"/>
      <c r="AS3" s="136"/>
      <c r="AT3" s="136"/>
      <c r="AU3" s="159"/>
      <c r="AV3" s="196"/>
      <c r="AW3" s="159"/>
      <c r="AX3" s="164"/>
      <c r="AY3" s="202"/>
      <c r="AZ3" s="209"/>
      <c r="BA3" s="209"/>
      <c r="BB3" s="209"/>
      <c r="BC3" s="135" t="s">
        <v>82</v>
      </c>
      <c r="BD3" s="136"/>
      <c r="BE3" s="136"/>
      <c r="BF3" s="136"/>
      <c r="BG3" s="136"/>
      <c r="BH3" s="136"/>
      <c r="BI3" s="177"/>
      <c r="BJ3" s="136"/>
      <c r="BK3" s="136"/>
      <c r="BL3" s="196"/>
      <c r="BM3" s="159"/>
      <c r="BN3" s="159"/>
      <c r="BO3" s="164"/>
      <c r="BP3" s="202"/>
      <c r="BQ3" s="209"/>
      <c r="BR3" s="209"/>
      <c r="BS3" s="209"/>
      <c r="BT3" s="135" t="s">
        <v>91</v>
      </c>
      <c r="BU3" s="136"/>
      <c r="BV3" s="136"/>
      <c r="BW3" s="136"/>
      <c r="BX3" s="136"/>
      <c r="BY3" s="136"/>
      <c r="BZ3" s="177"/>
      <c r="CA3" s="136"/>
      <c r="CB3" s="136"/>
      <c r="CC3" s="159"/>
      <c r="CD3" s="196"/>
      <c r="CE3" s="159"/>
      <c r="CF3" s="164"/>
      <c r="CG3" s="202"/>
      <c r="CH3" s="209"/>
      <c r="CI3" s="209"/>
      <c r="CJ3" s="209"/>
      <c r="CK3" s="135" t="s">
        <v>92</v>
      </c>
      <c r="CL3" s="136"/>
      <c r="CM3" s="136"/>
      <c r="CN3" s="136"/>
      <c r="CO3" s="136"/>
      <c r="CP3" s="177"/>
      <c r="CQ3" s="136"/>
      <c r="CR3" s="136"/>
      <c r="CS3" s="136"/>
      <c r="CT3" s="159"/>
      <c r="CU3" s="196"/>
      <c r="CV3" s="159"/>
      <c r="CW3" s="164"/>
      <c r="CX3" s="202"/>
      <c r="CY3" s="209"/>
      <c r="CZ3" s="209"/>
      <c r="DA3" s="209"/>
      <c r="DB3" s="135" t="s">
        <v>93</v>
      </c>
      <c r="DC3" s="136"/>
      <c r="DD3" s="177"/>
      <c r="DE3" s="136"/>
      <c r="DF3" s="136"/>
      <c r="DG3" s="136"/>
      <c r="DH3" s="136"/>
      <c r="DI3" s="136"/>
      <c r="DJ3" s="136"/>
      <c r="DK3" s="196"/>
      <c r="DL3" s="159"/>
      <c r="DM3" s="159"/>
      <c r="DN3" s="164"/>
      <c r="DO3" s="202"/>
      <c r="DP3" s="209"/>
      <c r="DQ3" s="209"/>
      <c r="DR3" s="137"/>
      <c r="DS3" s="209" t="s">
        <v>78</v>
      </c>
      <c r="DT3" s="136"/>
      <c r="DU3" s="136"/>
      <c r="DV3" s="136"/>
      <c r="DW3" s="136"/>
      <c r="DX3" s="136"/>
      <c r="DY3" s="136"/>
      <c r="DZ3" s="177"/>
      <c r="EA3" s="136"/>
      <c r="EB3" s="196"/>
      <c r="EC3" s="159"/>
      <c r="ED3" s="159"/>
      <c r="EE3" s="164"/>
      <c r="EF3" s="202"/>
      <c r="EG3" s="209"/>
      <c r="EH3" s="209"/>
      <c r="EI3" s="209"/>
      <c r="EJ3" s="135" t="s">
        <v>79</v>
      </c>
      <c r="EK3" s="136"/>
      <c r="EL3" s="136"/>
      <c r="EM3" s="136"/>
      <c r="EN3" s="177"/>
      <c r="EO3" s="136"/>
      <c r="EP3" s="136"/>
      <c r="EQ3" s="136"/>
      <c r="ER3" s="136"/>
      <c r="ES3" s="159"/>
      <c r="ET3" s="196"/>
      <c r="EU3" s="159"/>
      <c r="EV3" s="164"/>
      <c r="EW3" s="202"/>
      <c r="EX3" s="209"/>
      <c r="EY3" s="209"/>
      <c r="EZ3" s="209"/>
      <c r="FA3" s="135" t="s">
        <v>81</v>
      </c>
      <c r="FB3" s="136"/>
      <c r="FC3" s="136"/>
      <c r="FD3" s="136"/>
      <c r="FE3" s="136"/>
      <c r="FF3" s="136"/>
      <c r="FG3" s="177"/>
      <c r="FH3" s="136"/>
      <c r="FI3" s="136"/>
      <c r="FJ3" s="159"/>
      <c r="FK3" s="196"/>
      <c r="FL3" s="159"/>
      <c r="FM3" s="164"/>
      <c r="FN3" s="202"/>
      <c r="FO3" s="209"/>
      <c r="FP3" s="209"/>
      <c r="FQ3" s="209"/>
      <c r="FR3" s="135" t="s">
        <v>86</v>
      </c>
      <c r="FS3" s="136"/>
      <c r="FT3" s="136"/>
      <c r="FU3" s="136"/>
      <c r="FV3" s="136"/>
      <c r="FW3" s="136"/>
      <c r="FX3" s="177"/>
      <c r="FY3" s="136"/>
      <c r="FZ3" s="196"/>
      <c r="GA3" s="136"/>
      <c r="GB3" s="159"/>
      <c r="GC3" s="159"/>
      <c r="GD3" s="164"/>
      <c r="GE3" s="202"/>
      <c r="GF3" s="209"/>
      <c r="GG3" s="209"/>
      <c r="GH3" s="209"/>
      <c r="GI3" s="135" t="s">
        <v>87</v>
      </c>
      <c r="GJ3" s="136"/>
      <c r="GK3" s="136"/>
      <c r="GL3" s="136"/>
      <c r="GM3" s="136"/>
      <c r="GN3" s="136"/>
      <c r="GO3" s="177"/>
      <c r="GP3" s="136"/>
      <c r="GQ3" s="136"/>
      <c r="GR3" s="159"/>
      <c r="GS3" s="196"/>
      <c r="GT3" s="159"/>
      <c r="GU3" s="164"/>
      <c r="GV3" s="202"/>
      <c r="GW3" s="209"/>
      <c r="GX3" s="209"/>
      <c r="GY3" s="209"/>
      <c r="GZ3" s="135" t="s">
        <v>89</v>
      </c>
      <c r="HA3" s="136"/>
      <c r="HB3" s="136"/>
      <c r="HC3" s="177"/>
      <c r="HD3" s="136"/>
      <c r="HE3" s="136"/>
      <c r="HF3" s="136"/>
      <c r="HG3" s="196"/>
      <c r="HH3" s="136"/>
      <c r="HI3" s="136"/>
      <c r="HJ3" s="159"/>
      <c r="HK3" s="159"/>
      <c r="HL3" s="164"/>
      <c r="HM3" s="202"/>
      <c r="HN3" s="209"/>
      <c r="HO3" s="209"/>
      <c r="HP3" s="209"/>
      <c r="HQ3" s="135" t="s">
        <v>88</v>
      </c>
      <c r="HR3" s="136"/>
      <c r="HS3" s="136"/>
      <c r="HT3" s="136"/>
      <c r="HU3" s="177"/>
      <c r="HV3" s="136"/>
      <c r="HW3" s="136"/>
      <c r="HX3" s="196"/>
      <c r="HY3" s="136"/>
      <c r="HZ3" s="136"/>
      <c r="IA3" s="159"/>
      <c r="IB3" s="159"/>
      <c r="IC3" s="164"/>
      <c r="ID3" s="202"/>
      <c r="IE3" s="209"/>
      <c r="IF3" s="209"/>
      <c r="IG3" s="209"/>
      <c r="IH3" s="135" t="s">
        <v>90</v>
      </c>
      <c r="II3" s="136"/>
      <c r="IJ3" s="136"/>
      <c r="IK3" s="136"/>
      <c r="IL3" s="177"/>
      <c r="IM3" s="136"/>
      <c r="IN3" s="136"/>
      <c r="IO3" s="136"/>
      <c r="IP3" s="136"/>
      <c r="IQ3" s="196"/>
      <c r="IR3" s="159"/>
      <c r="IS3" s="166"/>
      <c r="IT3" s="204"/>
      <c r="IU3" s="227"/>
      <c r="IV3" s="249"/>
      <c r="IW3" s="298"/>
      <c r="IX3" s="131"/>
      <c r="IY3" s="208" t="s">
        <v>276</v>
      </c>
      <c r="IZ3" s="209"/>
      <c r="JA3" s="209"/>
      <c r="JB3" s="209"/>
      <c r="JC3" s="209"/>
      <c r="JD3" s="209"/>
      <c r="JE3" s="209"/>
      <c r="JF3" s="209"/>
      <c r="JG3" s="209"/>
      <c r="JH3" s="209"/>
      <c r="JI3" s="209"/>
      <c r="JJ3" s="209"/>
      <c r="JK3" s="209"/>
      <c r="JL3" s="209"/>
      <c r="JM3" s="209"/>
      <c r="JN3" s="209"/>
      <c r="JO3" s="137"/>
    </row>
    <row r="4" spans="1:275" ht="14.4" x14ac:dyDescent="0.3">
      <c r="A4" s="16"/>
      <c r="B4" s="30"/>
      <c r="C4" s="24"/>
      <c r="D4" s="129" t="s">
        <v>75</v>
      </c>
      <c r="E4" s="130"/>
      <c r="F4" s="130"/>
      <c r="G4" s="130"/>
      <c r="H4" s="130"/>
      <c r="I4" s="130"/>
      <c r="J4" s="130"/>
      <c r="K4" s="133"/>
      <c r="L4" s="160"/>
      <c r="M4" s="165"/>
      <c r="N4" s="195"/>
      <c r="O4" s="179"/>
      <c r="P4" s="166"/>
      <c r="Q4" s="204"/>
      <c r="R4" s="225"/>
      <c r="S4" s="245"/>
      <c r="T4" s="298"/>
      <c r="U4" s="129" t="s">
        <v>76</v>
      </c>
      <c r="V4" s="130"/>
      <c r="W4" s="130"/>
      <c r="X4" s="130"/>
      <c r="Y4" s="130"/>
      <c r="Z4" s="130"/>
      <c r="AA4" s="130"/>
      <c r="AB4" s="133"/>
      <c r="AC4" s="160"/>
      <c r="AD4" s="179"/>
      <c r="AE4" s="195"/>
      <c r="AF4" s="161"/>
      <c r="AG4" s="166"/>
      <c r="AH4" s="204"/>
      <c r="AI4" s="225"/>
      <c r="AJ4" s="245"/>
      <c r="AK4" s="298"/>
      <c r="AL4" s="129" t="s">
        <v>180</v>
      </c>
      <c r="AM4" s="130"/>
      <c r="AN4" s="130"/>
      <c r="AO4" s="130"/>
      <c r="AP4" s="130"/>
      <c r="AQ4" s="179"/>
      <c r="AR4" s="130"/>
      <c r="AS4" s="130"/>
      <c r="AT4" s="133"/>
      <c r="AU4" s="160"/>
      <c r="AV4" s="198"/>
      <c r="AW4" s="161"/>
      <c r="AX4" s="166"/>
      <c r="AY4" s="204"/>
      <c r="AZ4" s="225"/>
      <c r="BA4" s="245"/>
      <c r="BB4" s="298"/>
      <c r="BC4" s="129" t="s">
        <v>180</v>
      </c>
      <c r="BD4" s="130"/>
      <c r="BE4" s="130"/>
      <c r="BF4" s="130"/>
      <c r="BG4" s="130"/>
      <c r="BH4" s="130"/>
      <c r="BI4" s="179"/>
      <c r="BJ4" s="130"/>
      <c r="BK4" s="133"/>
      <c r="BL4" s="197"/>
      <c r="BM4" s="160"/>
      <c r="BN4" s="161"/>
      <c r="BO4" s="166"/>
      <c r="BP4" s="204"/>
      <c r="BQ4" s="225"/>
      <c r="BR4" s="245"/>
      <c r="BS4" s="298"/>
      <c r="BT4" s="129" t="s">
        <v>71</v>
      </c>
      <c r="BU4" s="130"/>
      <c r="BV4" s="130"/>
      <c r="BW4" s="130"/>
      <c r="BX4" s="130"/>
      <c r="BY4" s="130"/>
      <c r="BZ4" s="179"/>
      <c r="CA4" s="130"/>
      <c r="CB4" s="133"/>
      <c r="CC4" s="160"/>
      <c r="CD4" s="198"/>
      <c r="CE4" s="161"/>
      <c r="CF4" s="166"/>
      <c r="CG4" s="204"/>
      <c r="CH4" s="225"/>
      <c r="CI4" s="245"/>
      <c r="CJ4" s="298"/>
      <c r="CK4" s="129" t="s">
        <v>71</v>
      </c>
      <c r="CL4" s="130"/>
      <c r="CM4" s="130"/>
      <c r="CN4" s="130"/>
      <c r="CO4" s="130"/>
      <c r="CP4" s="179"/>
      <c r="CQ4" s="130"/>
      <c r="CR4" s="130"/>
      <c r="CS4" s="133"/>
      <c r="CT4" s="160"/>
      <c r="CU4" s="198"/>
      <c r="CV4" s="161"/>
      <c r="CW4" s="166"/>
      <c r="CX4" s="204"/>
      <c r="CY4" s="225"/>
      <c r="CZ4" s="245"/>
      <c r="DA4" s="298"/>
      <c r="DB4" s="129" t="s">
        <v>71</v>
      </c>
      <c r="DC4" s="130"/>
      <c r="DD4" s="179"/>
      <c r="DE4" s="130"/>
      <c r="DF4" s="130"/>
      <c r="DG4" s="130"/>
      <c r="DH4" s="130"/>
      <c r="DI4" s="130"/>
      <c r="DJ4" s="133"/>
      <c r="DK4" s="197"/>
      <c r="DL4" s="160"/>
      <c r="DM4" s="161"/>
      <c r="DN4" s="166"/>
      <c r="DO4" s="204"/>
      <c r="DP4" s="225"/>
      <c r="DQ4" s="245"/>
      <c r="DR4" s="298"/>
      <c r="DS4" s="129" t="s">
        <v>180</v>
      </c>
      <c r="DT4" s="130"/>
      <c r="DU4" s="130"/>
      <c r="DV4" s="130"/>
      <c r="DW4" s="130"/>
      <c r="DX4" s="130"/>
      <c r="DY4" s="130"/>
      <c r="DZ4" s="179"/>
      <c r="EA4" s="133"/>
      <c r="EB4" s="197"/>
      <c r="EC4" s="160"/>
      <c r="ED4" s="161"/>
      <c r="EE4" s="166"/>
      <c r="EF4" s="204"/>
      <c r="EG4" s="225"/>
      <c r="EH4" s="245"/>
      <c r="EI4" s="298"/>
      <c r="EJ4" s="129" t="s">
        <v>180</v>
      </c>
      <c r="EK4" s="130"/>
      <c r="EL4" s="130"/>
      <c r="EM4" s="130"/>
      <c r="EN4" s="179"/>
      <c r="EO4" s="130"/>
      <c r="EP4" s="130"/>
      <c r="EQ4" s="130"/>
      <c r="ER4" s="133"/>
      <c r="ES4" s="160"/>
      <c r="ET4" s="198"/>
      <c r="EU4" s="161"/>
      <c r="EV4" s="166"/>
      <c r="EW4" s="204"/>
      <c r="EX4" s="225"/>
      <c r="EY4" s="245"/>
      <c r="EZ4" s="298"/>
      <c r="FA4" s="129" t="s">
        <v>180</v>
      </c>
      <c r="FB4" s="130"/>
      <c r="FC4" s="130"/>
      <c r="FD4" s="130"/>
      <c r="FE4" s="130"/>
      <c r="FF4" s="130"/>
      <c r="FG4" s="179"/>
      <c r="FH4" s="130"/>
      <c r="FI4" s="133"/>
      <c r="FJ4" s="160"/>
      <c r="FK4" s="198"/>
      <c r="FL4" s="161"/>
      <c r="FM4" s="166"/>
      <c r="FN4" s="204"/>
      <c r="FO4" s="225"/>
      <c r="FP4" s="245"/>
      <c r="FQ4" s="298"/>
      <c r="FR4" s="129" t="s">
        <v>180</v>
      </c>
      <c r="FS4" s="130"/>
      <c r="FT4" s="130"/>
      <c r="FU4" s="130"/>
      <c r="FV4" s="130"/>
      <c r="FW4" s="130"/>
      <c r="FX4" s="179"/>
      <c r="FY4" s="130"/>
      <c r="FZ4" s="198"/>
      <c r="GA4" s="133"/>
      <c r="GB4" s="160"/>
      <c r="GC4" s="161"/>
      <c r="GD4" s="166"/>
      <c r="GE4" s="204"/>
      <c r="GF4" s="225"/>
      <c r="GG4" s="245"/>
      <c r="GH4" s="298"/>
      <c r="GI4" s="129" t="s">
        <v>180</v>
      </c>
      <c r="GJ4" s="130"/>
      <c r="GK4" s="130"/>
      <c r="GL4" s="130"/>
      <c r="GM4" s="130"/>
      <c r="GN4" s="130"/>
      <c r="GO4" s="179"/>
      <c r="GP4" s="130"/>
      <c r="GQ4" s="133"/>
      <c r="GR4" s="160"/>
      <c r="GS4" s="198"/>
      <c r="GT4" s="161"/>
      <c r="GU4" s="166"/>
      <c r="GV4" s="204"/>
      <c r="GW4" s="225"/>
      <c r="GX4" s="245"/>
      <c r="GY4" s="298"/>
      <c r="GZ4" s="129" t="s">
        <v>180</v>
      </c>
      <c r="HA4" s="130"/>
      <c r="HB4" s="130"/>
      <c r="HC4" s="179"/>
      <c r="HD4" s="130"/>
      <c r="HE4" s="130"/>
      <c r="HF4" s="130"/>
      <c r="HG4" s="198"/>
      <c r="HH4" s="130"/>
      <c r="HI4" s="133"/>
      <c r="HJ4" s="160"/>
      <c r="HK4" s="161"/>
      <c r="HL4" s="166"/>
      <c r="HM4" s="204"/>
      <c r="HN4" s="225"/>
      <c r="HO4" s="249"/>
      <c r="HP4" s="298"/>
      <c r="HQ4" s="129" t="s">
        <v>180</v>
      </c>
      <c r="HR4" s="130"/>
      <c r="HS4" s="130"/>
      <c r="HT4" s="130"/>
      <c r="HU4" s="179"/>
      <c r="HV4" s="130"/>
      <c r="HW4" s="130"/>
      <c r="HX4" s="198"/>
      <c r="HY4" s="130"/>
      <c r="HZ4" s="133"/>
      <c r="IA4" s="160"/>
      <c r="IB4" s="161"/>
      <c r="IC4" s="166"/>
      <c r="ID4" s="204"/>
      <c r="IE4" s="225"/>
      <c r="IF4" s="249"/>
      <c r="IG4" s="298"/>
      <c r="IH4" s="129" t="s">
        <v>180</v>
      </c>
      <c r="II4" s="130"/>
      <c r="IJ4" s="130"/>
      <c r="IK4" s="130"/>
      <c r="IL4" s="179"/>
      <c r="IM4" s="130"/>
      <c r="IN4" s="130"/>
      <c r="IO4" s="130"/>
      <c r="IP4" s="133"/>
      <c r="IQ4" s="197"/>
      <c r="IR4" s="160"/>
      <c r="IS4" s="165"/>
      <c r="IT4" s="203"/>
      <c r="IU4" s="227"/>
      <c r="IV4" s="249"/>
      <c r="IW4" s="298"/>
      <c r="IX4" s="131"/>
      <c r="IY4" s="266" t="s">
        <v>76</v>
      </c>
      <c r="IZ4" s="267"/>
      <c r="JA4" s="267"/>
      <c r="JB4" s="267"/>
      <c r="JC4" s="267"/>
      <c r="JD4" s="267"/>
      <c r="JE4" s="267"/>
      <c r="JF4" s="268"/>
      <c r="JG4" s="268"/>
      <c r="JH4" s="267"/>
      <c r="JI4" s="267"/>
      <c r="JJ4" s="267"/>
      <c r="JK4" s="267"/>
      <c r="JL4" s="267"/>
      <c r="JM4" s="267"/>
      <c r="JN4" s="298"/>
      <c r="JO4" s="131"/>
    </row>
    <row r="5" spans="1:275" ht="14.4" x14ac:dyDescent="0.3">
      <c r="A5" s="34" t="s">
        <v>156</v>
      </c>
      <c r="B5" s="58" t="s">
        <v>211</v>
      </c>
      <c r="C5" s="35" t="s">
        <v>59</v>
      </c>
      <c r="D5" s="36" t="s">
        <v>60</v>
      </c>
      <c r="E5" s="36" t="s">
        <v>61</v>
      </c>
      <c r="F5" s="36" t="s">
        <v>62</v>
      </c>
      <c r="G5" s="36" t="s">
        <v>63</v>
      </c>
      <c r="H5" s="36" t="s">
        <v>64</v>
      </c>
      <c r="I5" s="36" t="s">
        <v>65</v>
      </c>
      <c r="J5" s="36" t="s">
        <v>162</v>
      </c>
      <c r="K5" s="36" t="s">
        <v>220</v>
      </c>
      <c r="L5" s="36" t="s">
        <v>221</v>
      </c>
      <c r="M5" s="36" t="s">
        <v>241</v>
      </c>
      <c r="N5" s="36" t="s">
        <v>242</v>
      </c>
      <c r="O5" s="36" t="s">
        <v>243</v>
      </c>
      <c r="P5" s="36" t="s">
        <v>245</v>
      </c>
      <c r="Q5" s="36" t="s">
        <v>250</v>
      </c>
      <c r="R5" s="36" t="s">
        <v>266</v>
      </c>
      <c r="S5" s="36" t="s">
        <v>268</v>
      </c>
      <c r="T5" s="303">
        <v>2024</v>
      </c>
      <c r="U5" s="206" t="s">
        <v>60</v>
      </c>
      <c r="V5" s="36" t="s">
        <v>61</v>
      </c>
      <c r="W5" s="36" t="s">
        <v>62</v>
      </c>
      <c r="X5" s="36" t="s">
        <v>63</v>
      </c>
      <c r="Y5" s="36" t="s">
        <v>64</v>
      </c>
      <c r="Z5" s="36" t="s">
        <v>65</v>
      </c>
      <c r="AA5" s="36" t="s">
        <v>162</v>
      </c>
      <c r="AB5" s="36" t="s">
        <v>220</v>
      </c>
      <c r="AC5" s="36" t="s">
        <v>221</v>
      </c>
      <c r="AD5" s="36" t="s">
        <v>241</v>
      </c>
      <c r="AE5" s="36" t="s">
        <v>242</v>
      </c>
      <c r="AF5" s="36" t="s">
        <v>243</v>
      </c>
      <c r="AG5" s="36" t="s">
        <v>245</v>
      </c>
      <c r="AH5" s="36" t="s">
        <v>250</v>
      </c>
      <c r="AI5" s="36" t="s">
        <v>266</v>
      </c>
      <c r="AJ5" s="36" t="s">
        <v>268</v>
      </c>
      <c r="AK5" s="303">
        <v>2024</v>
      </c>
      <c r="AL5" s="206" t="s">
        <v>60</v>
      </c>
      <c r="AM5" s="36" t="s">
        <v>61</v>
      </c>
      <c r="AN5" s="36" t="s">
        <v>62</v>
      </c>
      <c r="AO5" s="36" t="s">
        <v>63</v>
      </c>
      <c r="AP5" s="36" t="s">
        <v>64</v>
      </c>
      <c r="AQ5" s="36" t="s">
        <v>65</v>
      </c>
      <c r="AR5" s="36" t="s">
        <v>162</v>
      </c>
      <c r="AS5" s="36" t="s">
        <v>220</v>
      </c>
      <c r="AT5" s="36" t="s">
        <v>221</v>
      </c>
      <c r="AU5" s="36" t="s">
        <v>241</v>
      </c>
      <c r="AV5" s="36" t="s">
        <v>242</v>
      </c>
      <c r="AW5" s="36" t="s">
        <v>243</v>
      </c>
      <c r="AX5" s="36" t="s">
        <v>245</v>
      </c>
      <c r="AY5" s="36" t="s">
        <v>250</v>
      </c>
      <c r="AZ5" s="36" t="s">
        <v>266</v>
      </c>
      <c r="BA5" s="36" t="s">
        <v>268</v>
      </c>
      <c r="BB5" s="303">
        <v>2024</v>
      </c>
      <c r="BC5" s="206" t="s">
        <v>60</v>
      </c>
      <c r="BD5" s="36" t="s">
        <v>61</v>
      </c>
      <c r="BE5" s="36" t="s">
        <v>62</v>
      </c>
      <c r="BF5" s="36" t="s">
        <v>63</v>
      </c>
      <c r="BG5" s="36" t="s">
        <v>64</v>
      </c>
      <c r="BH5" s="36" t="s">
        <v>65</v>
      </c>
      <c r="BI5" s="36" t="s">
        <v>162</v>
      </c>
      <c r="BJ5" s="36" t="s">
        <v>220</v>
      </c>
      <c r="BK5" s="36" t="s">
        <v>221</v>
      </c>
      <c r="BL5" s="36" t="s">
        <v>241</v>
      </c>
      <c r="BM5" s="36" t="s">
        <v>242</v>
      </c>
      <c r="BN5" s="36" t="s">
        <v>243</v>
      </c>
      <c r="BO5" s="36" t="s">
        <v>245</v>
      </c>
      <c r="BP5" s="36" t="s">
        <v>250</v>
      </c>
      <c r="BQ5" s="36" t="s">
        <v>266</v>
      </c>
      <c r="BR5" s="36" t="s">
        <v>268</v>
      </c>
      <c r="BS5" s="303">
        <v>2024</v>
      </c>
      <c r="BT5" s="206" t="s">
        <v>60</v>
      </c>
      <c r="BU5" s="36" t="s">
        <v>61</v>
      </c>
      <c r="BV5" s="36" t="s">
        <v>62</v>
      </c>
      <c r="BW5" s="36" t="s">
        <v>63</v>
      </c>
      <c r="BX5" s="36" t="s">
        <v>64</v>
      </c>
      <c r="BY5" s="36" t="s">
        <v>65</v>
      </c>
      <c r="BZ5" s="36" t="s">
        <v>162</v>
      </c>
      <c r="CA5" s="36" t="s">
        <v>220</v>
      </c>
      <c r="CB5" s="36" t="s">
        <v>221</v>
      </c>
      <c r="CC5" s="36" t="s">
        <v>241</v>
      </c>
      <c r="CD5" s="36" t="s">
        <v>242</v>
      </c>
      <c r="CE5" s="36" t="s">
        <v>243</v>
      </c>
      <c r="CF5" s="36" t="s">
        <v>245</v>
      </c>
      <c r="CG5" s="36" t="s">
        <v>250</v>
      </c>
      <c r="CH5" s="36" t="s">
        <v>266</v>
      </c>
      <c r="CI5" s="303" t="s">
        <v>268</v>
      </c>
      <c r="CJ5" s="303">
        <v>2024</v>
      </c>
      <c r="CK5" s="206" t="s">
        <v>60</v>
      </c>
      <c r="CL5" s="36" t="s">
        <v>61</v>
      </c>
      <c r="CM5" s="36" t="s">
        <v>62</v>
      </c>
      <c r="CN5" s="36" t="s">
        <v>63</v>
      </c>
      <c r="CO5" s="36" t="s">
        <v>64</v>
      </c>
      <c r="CP5" s="36" t="s">
        <v>65</v>
      </c>
      <c r="CQ5" s="36" t="s">
        <v>162</v>
      </c>
      <c r="CR5" s="36" t="s">
        <v>220</v>
      </c>
      <c r="CS5" s="36" t="s">
        <v>221</v>
      </c>
      <c r="CT5" s="36" t="s">
        <v>241</v>
      </c>
      <c r="CU5" s="36" t="s">
        <v>242</v>
      </c>
      <c r="CV5" s="36" t="s">
        <v>243</v>
      </c>
      <c r="CW5" s="36" t="s">
        <v>245</v>
      </c>
      <c r="CX5" s="36" t="s">
        <v>250</v>
      </c>
      <c r="CY5" s="36" t="s">
        <v>266</v>
      </c>
      <c r="CZ5" s="36" t="s">
        <v>268</v>
      </c>
      <c r="DA5" s="303">
        <v>2024</v>
      </c>
      <c r="DB5" s="206" t="s">
        <v>60</v>
      </c>
      <c r="DC5" s="36" t="s">
        <v>61</v>
      </c>
      <c r="DD5" s="36" t="s">
        <v>62</v>
      </c>
      <c r="DE5" s="36" t="s">
        <v>63</v>
      </c>
      <c r="DF5" s="36" t="s">
        <v>64</v>
      </c>
      <c r="DG5" s="36" t="s">
        <v>65</v>
      </c>
      <c r="DH5" s="36" t="s">
        <v>162</v>
      </c>
      <c r="DI5" s="36" t="s">
        <v>220</v>
      </c>
      <c r="DJ5" s="36" t="s">
        <v>221</v>
      </c>
      <c r="DK5" s="36" t="s">
        <v>241</v>
      </c>
      <c r="DL5" s="36" t="s">
        <v>242</v>
      </c>
      <c r="DM5" s="36" t="s">
        <v>243</v>
      </c>
      <c r="DN5" s="36" t="s">
        <v>245</v>
      </c>
      <c r="DO5" s="36" t="s">
        <v>250</v>
      </c>
      <c r="DP5" s="36" t="s">
        <v>266</v>
      </c>
      <c r="DQ5" s="36" t="s">
        <v>268</v>
      </c>
      <c r="DR5" s="303">
        <v>2024</v>
      </c>
      <c r="DS5" s="206" t="s">
        <v>60</v>
      </c>
      <c r="DT5" s="36" t="s">
        <v>61</v>
      </c>
      <c r="DU5" s="36" t="s">
        <v>62</v>
      </c>
      <c r="DV5" s="36" t="s">
        <v>63</v>
      </c>
      <c r="DW5" s="36" t="s">
        <v>64</v>
      </c>
      <c r="DX5" s="36" t="s">
        <v>65</v>
      </c>
      <c r="DY5" s="36" t="s">
        <v>162</v>
      </c>
      <c r="DZ5" s="36" t="s">
        <v>220</v>
      </c>
      <c r="EA5" s="36" t="s">
        <v>221</v>
      </c>
      <c r="EB5" s="36" t="s">
        <v>241</v>
      </c>
      <c r="EC5" s="36" t="s">
        <v>242</v>
      </c>
      <c r="ED5" s="36" t="s">
        <v>243</v>
      </c>
      <c r="EE5" s="36" t="s">
        <v>245</v>
      </c>
      <c r="EF5" s="36" t="s">
        <v>250</v>
      </c>
      <c r="EG5" s="36" t="s">
        <v>266</v>
      </c>
      <c r="EH5" s="36" t="s">
        <v>268</v>
      </c>
      <c r="EI5" s="303">
        <v>2024</v>
      </c>
      <c r="EJ5" s="206" t="s">
        <v>60</v>
      </c>
      <c r="EK5" s="36" t="s">
        <v>61</v>
      </c>
      <c r="EL5" s="36" t="s">
        <v>62</v>
      </c>
      <c r="EM5" s="36" t="s">
        <v>63</v>
      </c>
      <c r="EN5" s="36" t="s">
        <v>64</v>
      </c>
      <c r="EO5" s="36" t="s">
        <v>65</v>
      </c>
      <c r="EP5" s="36" t="s">
        <v>162</v>
      </c>
      <c r="EQ5" s="36" t="s">
        <v>220</v>
      </c>
      <c r="ER5" s="36" t="s">
        <v>221</v>
      </c>
      <c r="ES5" s="36" t="s">
        <v>241</v>
      </c>
      <c r="ET5" s="36" t="s">
        <v>242</v>
      </c>
      <c r="EU5" s="36" t="s">
        <v>243</v>
      </c>
      <c r="EV5" s="36" t="s">
        <v>245</v>
      </c>
      <c r="EW5" s="36" t="s">
        <v>250</v>
      </c>
      <c r="EX5" s="36" t="s">
        <v>266</v>
      </c>
      <c r="EY5" s="36" t="s">
        <v>268</v>
      </c>
      <c r="EZ5" s="303">
        <v>2024</v>
      </c>
      <c r="FA5" s="206" t="s">
        <v>60</v>
      </c>
      <c r="FB5" s="36" t="s">
        <v>61</v>
      </c>
      <c r="FC5" s="36" t="s">
        <v>62</v>
      </c>
      <c r="FD5" s="36" t="s">
        <v>63</v>
      </c>
      <c r="FE5" s="36" t="s">
        <v>64</v>
      </c>
      <c r="FF5" s="36" t="s">
        <v>65</v>
      </c>
      <c r="FG5" s="36" t="s">
        <v>162</v>
      </c>
      <c r="FH5" s="36" t="s">
        <v>220</v>
      </c>
      <c r="FI5" s="36" t="s">
        <v>221</v>
      </c>
      <c r="FJ5" s="36" t="s">
        <v>241</v>
      </c>
      <c r="FK5" s="36" t="s">
        <v>242</v>
      </c>
      <c r="FL5" s="36" t="s">
        <v>243</v>
      </c>
      <c r="FM5" s="36" t="s">
        <v>245</v>
      </c>
      <c r="FN5" s="36" t="s">
        <v>250</v>
      </c>
      <c r="FO5" s="36" t="s">
        <v>266</v>
      </c>
      <c r="FP5" s="36" t="s">
        <v>268</v>
      </c>
      <c r="FQ5" s="303">
        <v>2024</v>
      </c>
      <c r="FR5" s="206" t="s">
        <v>60</v>
      </c>
      <c r="FS5" s="36" t="s">
        <v>61</v>
      </c>
      <c r="FT5" s="36" t="s">
        <v>62</v>
      </c>
      <c r="FU5" s="36" t="s">
        <v>63</v>
      </c>
      <c r="FV5" s="36" t="s">
        <v>64</v>
      </c>
      <c r="FW5" s="36" t="s">
        <v>65</v>
      </c>
      <c r="FX5" s="36" t="s">
        <v>162</v>
      </c>
      <c r="FY5" s="36" t="s">
        <v>220</v>
      </c>
      <c r="FZ5" s="36" t="s">
        <v>221</v>
      </c>
      <c r="GA5" s="36" t="s">
        <v>241</v>
      </c>
      <c r="GB5" s="36" t="s">
        <v>242</v>
      </c>
      <c r="GC5" s="36" t="s">
        <v>243</v>
      </c>
      <c r="GD5" s="36" t="s">
        <v>245</v>
      </c>
      <c r="GE5" s="36" t="s">
        <v>250</v>
      </c>
      <c r="GF5" s="36" t="s">
        <v>266</v>
      </c>
      <c r="GG5" s="36" t="s">
        <v>268</v>
      </c>
      <c r="GH5" s="303">
        <v>2024</v>
      </c>
      <c r="GI5" s="206" t="s">
        <v>60</v>
      </c>
      <c r="GJ5" s="36" t="s">
        <v>61</v>
      </c>
      <c r="GK5" s="36" t="s">
        <v>62</v>
      </c>
      <c r="GL5" s="36" t="s">
        <v>63</v>
      </c>
      <c r="GM5" s="36" t="s">
        <v>64</v>
      </c>
      <c r="GN5" s="36" t="s">
        <v>65</v>
      </c>
      <c r="GO5" s="36" t="s">
        <v>162</v>
      </c>
      <c r="GP5" s="36" t="s">
        <v>220</v>
      </c>
      <c r="GQ5" s="36" t="s">
        <v>221</v>
      </c>
      <c r="GR5" s="36" t="s">
        <v>241</v>
      </c>
      <c r="GS5" s="36" t="s">
        <v>242</v>
      </c>
      <c r="GT5" s="36" t="s">
        <v>243</v>
      </c>
      <c r="GU5" s="36" t="s">
        <v>245</v>
      </c>
      <c r="GV5" s="36" t="s">
        <v>250</v>
      </c>
      <c r="GW5" s="36" t="s">
        <v>266</v>
      </c>
      <c r="GX5" s="36" t="s">
        <v>268</v>
      </c>
      <c r="GY5" s="303">
        <v>2024</v>
      </c>
      <c r="GZ5" s="206" t="s">
        <v>60</v>
      </c>
      <c r="HA5" s="36" t="s">
        <v>61</v>
      </c>
      <c r="HB5" s="36" t="s">
        <v>62</v>
      </c>
      <c r="HC5" s="36" t="s">
        <v>63</v>
      </c>
      <c r="HD5" s="36" t="s">
        <v>64</v>
      </c>
      <c r="HE5" s="36" t="s">
        <v>65</v>
      </c>
      <c r="HF5" s="36" t="s">
        <v>162</v>
      </c>
      <c r="HG5" s="36" t="s">
        <v>220</v>
      </c>
      <c r="HH5" s="36" t="s">
        <v>221</v>
      </c>
      <c r="HI5" s="36" t="s">
        <v>241</v>
      </c>
      <c r="HJ5" s="36" t="s">
        <v>242</v>
      </c>
      <c r="HK5" s="36" t="s">
        <v>243</v>
      </c>
      <c r="HL5" s="36" t="s">
        <v>245</v>
      </c>
      <c r="HM5" s="36" t="s">
        <v>250</v>
      </c>
      <c r="HN5" s="36" t="s">
        <v>266</v>
      </c>
      <c r="HO5" s="36" t="s">
        <v>268</v>
      </c>
      <c r="HP5" s="303">
        <v>2024</v>
      </c>
      <c r="HQ5" s="206" t="s">
        <v>60</v>
      </c>
      <c r="HR5" s="36" t="s">
        <v>61</v>
      </c>
      <c r="HS5" s="36" t="s">
        <v>62</v>
      </c>
      <c r="HT5" s="36" t="s">
        <v>63</v>
      </c>
      <c r="HU5" s="36" t="s">
        <v>64</v>
      </c>
      <c r="HV5" s="36" t="s">
        <v>65</v>
      </c>
      <c r="HW5" s="36" t="s">
        <v>162</v>
      </c>
      <c r="HX5" s="36" t="s">
        <v>220</v>
      </c>
      <c r="HY5" s="36" t="s">
        <v>221</v>
      </c>
      <c r="HZ5" s="36" t="s">
        <v>241</v>
      </c>
      <c r="IA5" s="36" t="s">
        <v>242</v>
      </c>
      <c r="IB5" s="36" t="s">
        <v>243</v>
      </c>
      <c r="IC5" s="36" t="s">
        <v>245</v>
      </c>
      <c r="ID5" s="36" t="s">
        <v>250</v>
      </c>
      <c r="IE5" s="36" t="s">
        <v>266</v>
      </c>
      <c r="IF5" s="36" t="s">
        <v>268</v>
      </c>
      <c r="IG5" s="303">
        <v>2024</v>
      </c>
      <c r="IH5" s="206" t="s">
        <v>60</v>
      </c>
      <c r="II5" s="36" t="s">
        <v>61</v>
      </c>
      <c r="IJ5" s="36" t="s">
        <v>62</v>
      </c>
      <c r="IK5" s="36" t="s">
        <v>63</v>
      </c>
      <c r="IL5" s="36" t="s">
        <v>64</v>
      </c>
      <c r="IM5" s="36" t="s">
        <v>65</v>
      </c>
      <c r="IN5" s="36" t="s">
        <v>162</v>
      </c>
      <c r="IO5" s="36" t="s">
        <v>220</v>
      </c>
      <c r="IP5" s="36" t="s">
        <v>221</v>
      </c>
      <c r="IQ5" s="36" t="s">
        <v>241</v>
      </c>
      <c r="IR5" s="36" t="s">
        <v>242</v>
      </c>
      <c r="IS5" s="36" t="s">
        <v>243</v>
      </c>
      <c r="IT5" s="36" t="s">
        <v>245</v>
      </c>
      <c r="IU5" s="36" t="s">
        <v>250</v>
      </c>
      <c r="IV5" s="183" t="s">
        <v>266</v>
      </c>
      <c r="IW5" s="306">
        <v>2023</v>
      </c>
      <c r="IX5" s="305">
        <v>2024</v>
      </c>
      <c r="IY5" s="206" t="s">
        <v>60</v>
      </c>
      <c r="IZ5" s="36" t="s">
        <v>61</v>
      </c>
      <c r="JA5" s="36" t="s">
        <v>62</v>
      </c>
      <c r="JB5" s="36" t="s">
        <v>63</v>
      </c>
      <c r="JC5" s="36" t="s">
        <v>64</v>
      </c>
      <c r="JD5" s="36" t="s">
        <v>65</v>
      </c>
      <c r="JE5" s="36" t="s">
        <v>162</v>
      </c>
      <c r="JF5" s="36" t="s">
        <v>220</v>
      </c>
      <c r="JG5" s="36" t="s">
        <v>221</v>
      </c>
      <c r="JH5" s="36" t="s">
        <v>241</v>
      </c>
      <c r="JI5" s="36" t="s">
        <v>242</v>
      </c>
      <c r="JJ5" s="36" t="s">
        <v>243</v>
      </c>
      <c r="JK5" s="36" t="s">
        <v>245</v>
      </c>
      <c r="JL5" s="36" t="s">
        <v>250</v>
      </c>
      <c r="JM5" s="36" t="s">
        <v>266</v>
      </c>
      <c r="JN5" s="36" t="s">
        <v>268</v>
      </c>
      <c r="JO5" s="304">
        <v>2024</v>
      </c>
    </row>
    <row r="6" spans="1:275" ht="14.4" x14ac:dyDescent="0.3">
      <c r="A6" s="50">
        <v>1</v>
      </c>
      <c r="B6" s="48" t="s">
        <v>66</v>
      </c>
      <c r="C6" s="45" t="s">
        <v>7</v>
      </c>
      <c r="D6" s="37">
        <v>7746.3359760873054</v>
      </c>
      <c r="E6" s="2">
        <v>7447.7724676523994</v>
      </c>
      <c r="F6" s="2">
        <v>7671.6257312420203</v>
      </c>
      <c r="G6" s="2">
        <v>7619.0653235275549</v>
      </c>
      <c r="H6" s="2">
        <v>7501.1455312105672</v>
      </c>
      <c r="I6" s="2">
        <v>7532.4942151001796</v>
      </c>
      <c r="J6" s="2">
        <v>7549.610531346907</v>
      </c>
      <c r="K6" s="2">
        <v>7543.5735560671019</v>
      </c>
      <c r="L6" s="2">
        <v>7447.2239424158979</v>
      </c>
      <c r="M6" s="2">
        <v>7537.2250305106036</v>
      </c>
      <c r="N6" s="2">
        <v>7221.3753263319977</v>
      </c>
      <c r="O6" s="2">
        <v>7266.5640790247271</v>
      </c>
      <c r="P6" s="2">
        <v>7320.6776503081473</v>
      </c>
      <c r="Q6" s="2">
        <v>7199.4466763961427</v>
      </c>
      <c r="R6" s="2">
        <v>7214.1171640477269</v>
      </c>
      <c r="S6" s="2">
        <v>7055.2588361202988</v>
      </c>
      <c r="T6" s="2">
        <v>7245.4930129793802</v>
      </c>
      <c r="U6" s="37">
        <v>1277.4573870188603</v>
      </c>
      <c r="V6" s="2">
        <v>1229.9296290201728</v>
      </c>
      <c r="W6" s="2">
        <v>1366.8145824529906</v>
      </c>
      <c r="X6" s="2">
        <v>1337.4307332736621</v>
      </c>
      <c r="Y6" s="2">
        <v>1332.7810994384622</v>
      </c>
      <c r="Z6" s="2">
        <v>1297.9087670790157</v>
      </c>
      <c r="AA6" s="2">
        <v>1209.7165477784833</v>
      </c>
      <c r="AB6" s="2">
        <v>1195.2659206501201</v>
      </c>
      <c r="AC6" s="2">
        <v>1143.7601658599081</v>
      </c>
      <c r="AD6" s="2">
        <v>1116.6489205106418</v>
      </c>
      <c r="AE6" s="2">
        <v>991.8267080691412</v>
      </c>
      <c r="AF6" s="2">
        <v>1007.5043014857696</v>
      </c>
      <c r="AG6" s="2">
        <v>961.02202341208908</v>
      </c>
      <c r="AH6" s="2">
        <v>966.44243905545136</v>
      </c>
      <c r="AI6" s="2">
        <v>919.85333314866182</v>
      </c>
      <c r="AJ6" s="2">
        <v>892.28475363795042</v>
      </c>
      <c r="AK6" s="2">
        <v>1103.9568079791943</v>
      </c>
      <c r="AL6" s="37">
        <v>135469.70497825698</v>
      </c>
      <c r="AM6" s="2">
        <v>133258.0871202311</v>
      </c>
      <c r="AN6" s="2">
        <v>133518.64819675827</v>
      </c>
      <c r="AO6" s="2">
        <v>132656.00374057575</v>
      </c>
      <c r="AP6" s="2">
        <v>131181.51650862291</v>
      </c>
      <c r="AQ6" s="2">
        <v>131885.706603169</v>
      </c>
      <c r="AR6" s="2">
        <v>132018.47709574408</v>
      </c>
      <c r="AS6" s="2">
        <v>131533.00894023592</v>
      </c>
      <c r="AT6" s="2">
        <v>131650.73582267226</v>
      </c>
      <c r="AU6" s="2">
        <v>132943.48594067831</v>
      </c>
      <c r="AV6" s="2">
        <v>132401.66286586324</v>
      </c>
      <c r="AW6" s="2">
        <v>130738.67920618312</v>
      </c>
      <c r="AX6" s="2">
        <v>129815.10007852739</v>
      </c>
      <c r="AY6" s="2">
        <v>130202.55225650159</v>
      </c>
      <c r="AZ6" s="2">
        <v>130893.07777882724</v>
      </c>
      <c r="BA6" s="2">
        <v>130697.25120439062</v>
      </c>
      <c r="BB6" s="2">
        <v>128518.84628314964</v>
      </c>
      <c r="BC6" s="37">
        <v>10056.786320803822</v>
      </c>
      <c r="BD6" s="2">
        <v>9343.7654511552282</v>
      </c>
      <c r="BE6" s="2">
        <v>9645.4321290023345</v>
      </c>
      <c r="BF6" s="2">
        <v>9650.069861742717</v>
      </c>
      <c r="BG6" s="2">
        <v>9379.9716042060409</v>
      </c>
      <c r="BH6" s="2">
        <v>9558.8917055814236</v>
      </c>
      <c r="BI6" s="2">
        <v>9944.7539707082888</v>
      </c>
      <c r="BJ6" s="2">
        <v>10031.468099879206</v>
      </c>
      <c r="BK6" s="2">
        <v>9853.2775461856745</v>
      </c>
      <c r="BL6" s="2">
        <v>10162.734264133684</v>
      </c>
      <c r="BM6" s="2">
        <v>9502.714522646409</v>
      </c>
      <c r="BN6" s="2">
        <v>9792.3600663034467</v>
      </c>
      <c r="BO6" s="2">
        <v>10271.479376192045</v>
      </c>
      <c r="BP6" s="2">
        <v>9754.5800938403227</v>
      </c>
      <c r="BQ6" s="2">
        <v>9914.0971945306646</v>
      </c>
      <c r="BR6" s="2">
        <v>9440.6063498313579</v>
      </c>
      <c r="BS6" s="2">
        <v>9590.9140807276581</v>
      </c>
      <c r="BT6" s="37">
        <v>10678.474664224599</v>
      </c>
      <c r="BU6" s="2">
        <v>10518.554709616399</v>
      </c>
      <c r="BV6" s="2">
        <v>10249.485094170201</v>
      </c>
      <c r="BW6" s="2">
        <v>9997.9721559539394</v>
      </c>
      <c r="BX6" s="2">
        <v>9589.4944160708601</v>
      </c>
      <c r="BY6" s="2">
        <v>8679.3611533690291</v>
      </c>
      <c r="BZ6" s="2">
        <v>8016.8226499045304</v>
      </c>
      <c r="CA6" s="2">
        <v>7044.3386223825</v>
      </c>
      <c r="CB6" s="2">
        <v>6124.62378194544</v>
      </c>
      <c r="CC6" s="2">
        <v>5033.9236655458299</v>
      </c>
      <c r="CD6" s="2">
        <v>4082.7095173907301</v>
      </c>
      <c r="CE6" s="2">
        <v>3401.3421954218702</v>
      </c>
      <c r="CF6" s="2">
        <v>2890.7900063901602</v>
      </c>
      <c r="CG6" s="2">
        <v>2369.0492909476802</v>
      </c>
      <c r="CH6" s="2">
        <v>2021.8965412683799</v>
      </c>
      <c r="CI6" s="2">
        <v>1690.3660540934</v>
      </c>
      <c r="CJ6" s="2">
        <v>1416.27767916733</v>
      </c>
      <c r="CK6" s="37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37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37">
        <v>215.43878699938946</v>
      </c>
      <c r="DT6" s="2">
        <v>158.59565144421529</v>
      </c>
      <c r="DU6" s="2">
        <v>188.8452819300021</v>
      </c>
      <c r="DV6" s="2">
        <v>171.38435727148854</v>
      </c>
      <c r="DW6" s="2">
        <v>170.93509390264683</v>
      </c>
      <c r="DX6" s="2">
        <v>179.52174628333719</v>
      </c>
      <c r="DY6" s="2">
        <v>165.89136798541512</v>
      </c>
      <c r="DZ6" s="2">
        <v>157.81096188249313</v>
      </c>
      <c r="EA6" s="2">
        <v>168.4823282454451</v>
      </c>
      <c r="EB6" s="2">
        <v>183.69500244020298</v>
      </c>
      <c r="EC6" s="2">
        <v>136.39475812625281</v>
      </c>
      <c r="ED6" s="2">
        <v>157.66044068598345</v>
      </c>
      <c r="EE6" s="2">
        <v>146.36542174763511</v>
      </c>
      <c r="EF6" s="2">
        <v>118.68023943305917</v>
      </c>
      <c r="EG6" s="2">
        <v>157.41392039796023</v>
      </c>
      <c r="EH6" s="2">
        <v>120.92542460308145</v>
      </c>
      <c r="EI6" s="2">
        <v>121.30820872596323</v>
      </c>
      <c r="EJ6" s="37">
        <v>18512.921677555802</v>
      </c>
      <c r="EK6" s="2">
        <v>16250.66751236991</v>
      </c>
      <c r="EL6" s="2">
        <v>17566.468960084614</v>
      </c>
      <c r="EM6" s="2">
        <v>17576.508989637256</v>
      </c>
      <c r="EN6" s="2">
        <v>16576.476935754406</v>
      </c>
      <c r="EO6" s="2">
        <v>16941.321221046652</v>
      </c>
      <c r="EP6" s="2">
        <v>17564.1583561753</v>
      </c>
      <c r="EQ6" s="2">
        <v>17681.044244257231</v>
      </c>
      <c r="ER6" s="2">
        <v>17293.147777724444</v>
      </c>
      <c r="ES6" s="2">
        <v>17563.180408947039</v>
      </c>
      <c r="ET6" s="2">
        <v>16673.36882974676</v>
      </c>
      <c r="EU6" s="2">
        <v>16304.21782456381</v>
      </c>
      <c r="EV6" s="2">
        <v>17307.567802705882</v>
      </c>
      <c r="EW6" s="2">
        <v>16136.750959274499</v>
      </c>
      <c r="EX6" s="2">
        <v>15761.964385730918</v>
      </c>
      <c r="EY6" s="2">
        <v>15382.983573710075</v>
      </c>
      <c r="EZ6" s="2">
        <v>15269.080371403001</v>
      </c>
      <c r="FA6" s="37">
        <v>16671.385571401843</v>
      </c>
      <c r="FB6" s="2">
        <v>13641.543455673893</v>
      </c>
      <c r="FC6" s="2">
        <v>14428.43101972454</v>
      </c>
      <c r="FD6" s="2">
        <v>13949.091214945829</v>
      </c>
      <c r="FE6" s="2">
        <v>13377.559680212082</v>
      </c>
      <c r="FF6" s="2">
        <v>12104.336315038112</v>
      </c>
      <c r="FG6" s="2">
        <v>11932.576744851729</v>
      </c>
      <c r="FH6" s="2">
        <v>11454.914754091264</v>
      </c>
      <c r="FI6" s="2">
        <v>11613.359971298414</v>
      </c>
      <c r="FJ6" s="2">
        <v>12018.961194490897</v>
      </c>
      <c r="FK6" s="2">
        <v>11624.554952539203</v>
      </c>
      <c r="FL6" s="2">
        <v>12271.475694750867</v>
      </c>
      <c r="FM6" s="2">
        <v>11763.966452285866</v>
      </c>
      <c r="FN6" s="2">
        <v>10674.058443141063</v>
      </c>
      <c r="FO6" s="2">
        <v>11977.601494465302</v>
      </c>
      <c r="FP6" s="2">
        <v>10679.312541691397</v>
      </c>
      <c r="FQ6" s="2">
        <v>10653.775044021706</v>
      </c>
      <c r="FR6" s="37">
        <v>53988.238698987021</v>
      </c>
      <c r="FS6" s="2">
        <v>50569.841154551301</v>
      </c>
      <c r="FT6" s="2">
        <v>51882.074392007293</v>
      </c>
      <c r="FU6" s="2">
        <v>52061.332637359221</v>
      </c>
      <c r="FV6" s="2">
        <v>50892.207121728257</v>
      </c>
      <c r="FW6" s="2">
        <v>52276.071916480279</v>
      </c>
      <c r="FX6" s="2">
        <v>53146.960066682477</v>
      </c>
      <c r="FY6" s="2">
        <v>53336.019054477554</v>
      </c>
      <c r="FZ6" s="2">
        <v>51960.204531320393</v>
      </c>
      <c r="GA6" s="2">
        <v>52513.948341174182</v>
      </c>
      <c r="GB6" s="2">
        <v>51869.139827948471</v>
      </c>
      <c r="GC6" s="2">
        <v>51813.425848924475</v>
      </c>
      <c r="GD6" s="2">
        <v>52929.366046582385</v>
      </c>
      <c r="GE6" s="2">
        <v>51534.176244104485</v>
      </c>
      <c r="GF6" s="2">
        <v>51106.853028034551</v>
      </c>
      <c r="GG6" s="2">
        <v>51315.877655732569</v>
      </c>
      <c r="GH6" s="2">
        <v>50730.987998811019</v>
      </c>
      <c r="GI6" s="37">
        <v>41649.834215263756</v>
      </c>
      <c r="GJ6" s="2">
        <v>40814.198552594593</v>
      </c>
      <c r="GK6" s="2">
        <v>41225.748734209054</v>
      </c>
      <c r="GL6" s="2">
        <v>41250.144635503457</v>
      </c>
      <c r="GM6" s="2">
        <v>40759.808991916922</v>
      </c>
      <c r="GN6" s="2">
        <v>40930.080401291438</v>
      </c>
      <c r="GO6" s="2">
        <v>41363.50028014381</v>
      </c>
      <c r="GP6" s="2">
        <v>41834.379637822582</v>
      </c>
      <c r="GQ6" s="2">
        <v>39699.82087782793</v>
      </c>
      <c r="GR6" s="2">
        <v>39315.414119279463</v>
      </c>
      <c r="GS6" s="2">
        <v>39023.967567261723</v>
      </c>
      <c r="GT6" s="2">
        <v>39277.798543824996</v>
      </c>
      <c r="GU6" s="2">
        <v>39107.516980265333</v>
      </c>
      <c r="GV6" s="2">
        <v>37968.576862859911</v>
      </c>
      <c r="GW6" s="2">
        <v>39656.511800762819</v>
      </c>
      <c r="GX6" s="2">
        <v>38264.876971280952</v>
      </c>
      <c r="GY6" s="2">
        <v>36946.513094205584</v>
      </c>
      <c r="GZ6" s="37">
        <v>4578.0726463183619</v>
      </c>
      <c r="HA6" s="2">
        <v>4261.4062327880165</v>
      </c>
      <c r="HB6" s="2">
        <v>4282.3642287145403</v>
      </c>
      <c r="HC6" s="2">
        <v>4394.4159895708854</v>
      </c>
      <c r="HD6" s="2">
        <v>4307.674023098446</v>
      </c>
      <c r="HE6" s="2">
        <v>4233.3737634210056</v>
      </c>
      <c r="HF6" s="2">
        <v>4229.1560969334823</v>
      </c>
      <c r="HG6" s="2">
        <v>4314.7083482004273</v>
      </c>
      <c r="HH6" s="2">
        <v>4262.1067544972211</v>
      </c>
      <c r="HI6" s="2">
        <v>4257.6137655326056</v>
      </c>
      <c r="HJ6" s="2">
        <v>4239.231818179418</v>
      </c>
      <c r="HK6" s="2">
        <v>4311.747791749146</v>
      </c>
      <c r="HL6" s="2">
        <v>4261.0552525717794</v>
      </c>
      <c r="HM6" s="2">
        <v>4062.3259243227139</v>
      </c>
      <c r="HN6" s="2">
        <v>4175.8709633762373</v>
      </c>
      <c r="HO6" s="2">
        <v>4093.7046910961617</v>
      </c>
      <c r="HP6" s="2">
        <v>4051.5601511383311</v>
      </c>
      <c r="HQ6" s="37">
        <v>1537.8000442002703</v>
      </c>
      <c r="HR6" s="2">
        <v>1271.0413670135772</v>
      </c>
      <c r="HS6" s="2">
        <v>1368.1506461647084</v>
      </c>
      <c r="HT6" s="2">
        <v>1353.5383472367826</v>
      </c>
      <c r="HU6" s="2">
        <v>1314.6990818715976</v>
      </c>
      <c r="HV6" s="2">
        <v>1213.2217360520863</v>
      </c>
      <c r="HW6" s="2">
        <v>1196.1069260349482</v>
      </c>
      <c r="HX6" s="2">
        <v>1157.7450369570815</v>
      </c>
      <c r="HY6" s="2">
        <v>1153.525244759041</v>
      </c>
      <c r="HZ6" s="2">
        <v>1186.864192718092</v>
      </c>
      <c r="IA6" s="2">
        <v>1143.0359207183005</v>
      </c>
      <c r="IB6" s="2">
        <v>1186.0104964203601</v>
      </c>
      <c r="IC6" s="2">
        <v>1134.8941546689891</v>
      </c>
      <c r="ID6" s="2">
        <v>1018.2026678941324</v>
      </c>
      <c r="IE6" s="2">
        <v>1117.5428055175062</v>
      </c>
      <c r="IF6" s="2">
        <v>1000.0071445881421</v>
      </c>
      <c r="IG6" s="2">
        <v>985.58379824955568</v>
      </c>
      <c r="IH6" s="37">
        <v>7602.6434424271893</v>
      </c>
      <c r="II6" s="2">
        <v>7252.7642502976232</v>
      </c>
      <c r="IJ6" s="2">
        <v>7333.6664119575335</v>
      </c>
      <c r="IK6" s="2">
        <v>7558.9610723422211</v>
      </c>
      <c r="IL6" s="2">
        <v>7361.0862711674981</v>
      </c>
      <c r="IM6" s="2">
        <v>7355.1476464325442</v>
      </c>
      <c r="IN6" s="2">
        <v>7292.4676702113038</v>
      </c>
      <c r="IO6" s="2">
        <v>7643.4756764929025</v>
      </c>
      <c r="IP6" s="2">
        <v>7605.0253077654443</v>
      </c>
      <c r="IQ6" s="2">
        <v>7533.4641637328787</v>
      </c>
      <c r="IR6" s="2">
        <v>7579.7543125463335</v>
      </c>
      <c r="IS6" s="2">
        <v>7800.3971095521929</v>
      </c>
      <c r="IT6" s="2">
        <v>7738.8464737158729</v>
      </c>
      <c r="IU6" s="2">
        <v>7247.4258534393821</v>
      </c>
      <c r="IV6" s="2">
        <v>7517.5626052266671</v>
      </c>
      <c r="IW6" s="2">
        <v>7469.5830385251438</v>
      </c>
      <c r="IX6" s="38">
        <v>7436.5296363620282</v>
      </c>
      <c r="IY6" s="37">
        <v>505.02013605263659</v>
      </c>
      <c r="IZ6" s="2">
        <v>371.83638410276308</v>
      </c>
      <c r="JA6" s="2">
        <v>444.09578595510601</v>
      </c>
      <c r="JB6" s="2">
        <v>474.56804127067107</v>
      </c>
      <c r="JC6" s="2">
        <v>492.56800485168372</v>
      </c>
      <c r="JD6" s="2">
        <v>488.51337128955942</v>
      </c>
      <c r="JE6" s="2">
        <v>532.69880422725407</v>
      </c>
      <c r="JF6" s="2">
        <v>547.37227781272327</v>
      </c>
      <c r="JG6" s="2">
        <v>621.31788936731141</v>
      </c>
      <c r="JH6" s="2">
        <v>700.75232179502632</v>
      </c>
      <c r="JI6" s="2">
        <v>703.45897353862767</v>
      </c>
      <c r="JJ6" s="2">
        <v>764.00867422038277</v>
      </c>
      <c r="JK6" s="2">
        <v>739.6670634121798</v>
      </c>
      <c r="JL6" s="2">
        <v>660.89353336596196</v>
      </c>
      <c r="JM6" s="2">
        <v>831.16579031632079</v>
      </c>
      <c r="JN6" s="2">
        <v>689.21407231696935</v>
      </c>
      <c r="JO6" s="38">
        <v>528.01766508025412</v>
      </c>
    </row>
    <row r="7" spans="1:275" ht="14.4" x14ac:dyDescent="0.3">
      <c r="A7" s="51">
        <v>2</v>
      </c>
      <c r="B7" s="48" t="s">
        <v>66</v>
      </c>
      <c r="C7" s="46" t="s">
        <v>8</v>
      </c>
      <c r="D7" s="37">
        <v>997.56383878985912</v>
      </c>
      <c r="E7" s="2">
        <v>983.5479799139888</v>
      </c>
      <c r="F7" s="2">
        <v>991.19075128908503</v>
      </c>
      <c r="G7" s="2">
        <v>1041.7869504161035</v>
      </c>
      <c r="H7" s="2">
        <v>1012.6637334228296</v>
      </c>
      <c r="I7" s="2">
        <v>960.49901206083871</v>
      </c>
      <c r="J7" s="2">
        <v>929.35469196412362</v>
      </c>
      <c r="K7" s="2">
        <v>922.46887480453563</v>
      </c>
      <c r="L7" s="2">
        <v>853.32254692390666</v>
      </c>
      <c r="M7" s="2">
        <v>823.87282872025833</v>
      </c>
      <c r="N7" s="2">
        <v>775.61014907618767</v>
      </c>
      <c r="O7" s="2">
        <v>791.61384047867421</v>
      </c>
      <c r="P7" s="2">
        <v>769.71155360019804</v>
      </c>
      <c r="Q7" s="2">
        <v>767.70063884312799</v>
      </c>
      <c r="R7" s="2">
        <v>658.52651415432729</v>
      </c>
      <c r="S7" s="2">
        <v>670.76524186437769</v>
      </c>
      <c r="T7" s="2">
        <v>906.42421121857512</v>
      </c>
      <c r="U7" s="37">
        <v>973.7336877641111</v>
      </c>
      <c r="V7" s="2">
        <v>960.30855907285945</v>
      </c>
      <c r="W7" s="2">
        <v>969.9001596902317</v>
      </c>
      <c r="X7" s="2">
        <v>1020.137882895753</v>
      </c>
      <c r="Y7" s="2">
        <v>991.67517852317917</v>
      </c>
      <c r="Z7" s="2">
        <v>940.77843348529109</v>
      </c>
      <c r="AA7" s="2">
        <v>909.66150893301472</v>
      </c>
      <c r="AB7" s="2">
        <v>903.49307916228361</v>
      </c>
      <c r="AC7" s="2">
        <v>834.88217289357135</v>
      </c>
      <c r="AD7" s="2">
        <v>806.33573066255144</v>
      </c>
      <c r="AE7" s="2">
        <v>758.7716133278318</v>
      </c>
      <c r="AF7" s="2">
        <v>775.33139124094339</v>
      </c>
      <c r="AG7" s="2">
        <v>753.89338257845509</v>
      </c>
      <c r="AH7" s="2">
        <v>752.35016666701767</v>
      </c>
      <c r="AI7" s="2">
        <v>643.89538980994303</v>
      </c>
      <c r="AJ7" s="2">
        <v>656.95699846663899</v>
      </c>
      <c r="AK7" s="2">
        <v>893.05253948399218</v>
      </c>
      <c r="AL7" s="37">
        <v>209.03038790299962</v>
      </c>
      <c r="AM7" s="2">
        <v>199.91167384806042</v>
      </c>
      <c r="AN7" s="2">
        <v>181.92287723994352</v>
      </c>
      <c r="AO7" s="2">
        <v>162.05413960836651</v>
      </c>
      <c r="AP7" s="2">
        <v>137.21612865094642</v>
      </c>
      <c r="AQ7" s="2">
        <v>121.59658377571505</v>
      </c>
      <c r="AR7" s="2">
        <v>124.13803260339661</v>
      </c>
      <c r="AS7" s="2">
        <v>123.91283449608906</v>
      </c>
      <c r="AT7" s="2">
        <v>128.91466121999585</v>
      </c>
      <c r="AU7" s="2">
        <v>132.78361648199152</v>
      </c>
      <c r="AV7" s="2">
        <v>133.52723548194743</v>
      </c>
      <c r="AW7" s="2">
        <v>129.4847690876675</v>
      </c>
      <c r="AX7" s="2">
        <v>128.30665138968664</v>
      </c>
      <c r="AY7" s="2">
        <v>128.02212296457992</v>
      </c>
      <c r="AZ7" s="2">
        <v>122.62120109318359</v>
      </c>
      <c r="BA7" s="2">
        <v>108.38009997861269</v>
      </c>
      <c r="BB7" s="2">
        <v>95.323729298356284</v>
      </c>
      <c r="BC7" s="37">
        <v>24.404810470641344</v>
      </c>
      <c r="BD7" s="2">
        <v>23.846748056966405</v>
      </c>
      <c r="BE7" s="2">
        <v>23.93309062418281</v>
      </c>
      <c r="BF7" s="2">
        <v>25.261815637586299</v>
      </c>
      <c r="BG7" s="2">
        <v>26.507341529002488</v>
      </c>
      <c r="BH7" s="2">
        <v>26.464584360553584</v>
      </c>
      <c r="BI7" s="2">
        <v>27.003472941905063</v>
      </c>
      <c r="BJ7" s="2">
        <v>27.794021304372727</v>
      </c>
      <c r="BK7" s="2">
        <v>28.743265170195421</v>
      </c>
      <c r="BL7" s="2">
        <v>29.512975198248306</v>
      </c>
      <c r="BM7" s="2">
        <v>30.689609731838011</v>
      </c>
      <c r="BN7" s="2">
        <v>31.770542115151901</v>
      </c>
      <c r="BO7" s="2">
        <v>32.353891851281766</v>
      </c>
      <c r="BP7" s="2">
        <v>32.965147353526632</v>
      </c>
      <c r="BQ7" s="2">
        <v>32.465047425207345</v>
      </c>
      <c r="BR7" s="2">
        <v>32.364196846826552</v>
      </c>
      <c r="BS7" s="2">
        <v>33.286470083403735</v>
      </c>
      <c r="BT7" s="37">
        <v>11510.025389743299</v>
      </c>
      <c r="BU7" s="2">
        <v>11322.5057382875</v>
      </c>
      <c r="BV7" s="2">
        <v>9854.4820207258799</v>
      </c>
      <c r="BW7" s="2">
        <v>10417.1704673554</v>
      </c>
      <c r="BX7" s="2">
        <v>10122.0577922376</v>
      </c>
      <c r="BY7" s="2">
        <v>9302.7593742806293</v>
      </c>
      <c r="BZ7" s="2">
        <v>9061.3977886093307</v>
      </c>
      <c r="CA7" s="2">
        <v>8140.8206307026003</v>
      </c>
      <c r="CB7" s="2">
        <v>7213.7982460737103</v>
      </c>
      <c r="CC7" s="2">
        <v>5998.2183686756498</v>
      </c>
      <c r="CD7" s="2">
        <v>4967.0265759245804</v>
      </c>
      <c r="CE7" s="2">
        <v>4237.6820427603998</v>
      </c>
      <c r="CF7" s="2">
        <v>3651.8034422424998</v>
      </c>
      <c r="CG7" s="2">
        <v>3030.0886844176598</v>
      </c>
      <c r="CH7" s="2">
        <v>2594.4931460950902</v>
      </c>
      <c r="CI7" s="2">
        <v>2197.0884339281602</v>
      </c>
      <c r="CJ7" s="2">
        <v>1881.69274212701</v>
      </c>
      <c r="CK7" s="37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37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37">
        <v>3.3719013365066366</v>
      </c>
      <c r="DT7" s="2">
        <v>3.4972913787269952</v>
      </c>
      <c r="DU7" s="2">
        <v>3.3084920436407383</v>
      </c>
      <c r="DV7" s="2">
        <v>3.6059256376885855</v>
      </c>
      <c r="DW7" s="2">
        <v>3.5106448270630883</v>
      </c>
      <c r="DX7" s="2">
        <v>3.3532243391924967</v>
      </c>
      <c r="DY7" s="2">
        <v>3.3977308197556804</v>
      </c>
      <c r="DZ7" s="2">
        <v>3.1534340946898332</v>
      </c>
      <c r="EA7" s="2">
        <v>3.8010112471557074</v>
      </c>
      <c r="EB7" s="2">
        <v>3.0332191286595256</v>
      </c>
      <c r="EC7" s="2">
        <v>3.7591048187258655</v>
      </c>
      <c r="ED7" s="2">
        <v>3.3114015314188352</v>
      </c>
      <c r="EE7" s="2">
        <v>3.4149146845524827</v>
      </c>
      <c r="EF7" s="2">
        <v>3.420839825554423</v>
      </c>
      <c r="EG7" s="2">
        <v>1.7610148543209485</v>
      </c>
      <c r="EH7" s="2">
        <v>1.7747239654889693</v>
      </c>
      <c r="EI7" s="2">
        <v>2.1893391790874199</v>
      </c>
      <c r="EJ7" s="37">
        <v>4046.2999508563671</v>
      </c>
      <c r="EK7" s="2">
        <v>3746.5882026549748</v>
      </c>
      <c r="EL7" s="2">
        <v>3613.404460974331</v>
      </c>
      <c r="EM7" s="2">
        <v>3648.5850739566467</v>
      </c>
      <c r="EN7" s="2">
        <v>3556.7073525124224</v>
      </c>
      <c r="EO7" s="2">
        <v>3412.6485801479175</v>
      </c>
      <c r="EP7" s="2">
        <v>3320.6872855726992</v>
      </c>
      <c r="EQ7" s="2">
        <v>3092.7471827557415</v>
      </c>
      <c r="ER7" s="2">
        <v>2894.0261258521682</v>
      </c>
      <c r="ES7" s="2">
        <v>2639.3492724437501</v>
      </c>
      <c r="ET7" s="2">
        <v>2388.5675553344331</v>
      </c>
      <c r="EU7" s="2">
        <v>2107.8494977603227</v>
      </c>
      <c r="EV7" s="2">
        <v>1856.5104030145314</v>
      </c>
      <c r="EW7" s="2">
        <v>1675.1390563706823</v>
      </c>
      <c r="EX7" s="2">
        <v>1516.8561682985412</v>
      </c>
      <c r="EY7" s="2">
        <v>1415.1887415590461</v>
      </c>
      <c r="EZ7" s="2">
        <v>1361.7897044994163</v>
      </c>
      <c r="FA7" s="37">
        <v>11580.034029780731</v>
      </c>
      <c r="FB7" s="2">
        <v>11648.165091641018</v>
      </c>
      <c r="FC7" s="2">
        <v>11355.947320048041</v>
      </c>
      <c r="FD7" s="2">
        <v>11247.615916133675</v>
      </c>
      <c r="FE7" s="2">
        <v>10603.107448679613</v>
      </c>
      <c r="FF7" s="2">
        <v>10095.721951319418</v>
      </c>
      <c r="FG7" s="2">
        <v>10609.211852999815</v>
      </c>
      <c r="FH7" s="2">
        <v>10599.690634735402</v>
      </c>
      <c r="FI7" s="2">
        <v>11000.242457407125</v>
      </c>
      <c r="FJ7" s="2">
        <v>11189.704328801294</v>
      </c>
      <c r="FK7" s="2">
        <v>11141.257283187451</v>
      </c>
      <c r="FL7" s="2">
        <v>10795.303104504888</v>
      </c>
      <c r="FM7" s="2">
        <v>10703.055765397523</v>
      </c>
      <c r="FN7" s="2">
        <v>10730.414420760584</v>
      </c>
      <c r="FO7" s="2">
        <v>10358.762238888921</v>
      </c>
      <c r="FP7" s="2">
        <v>9267.9413399506084</v>
      </c>
      <c r="FQ7" s="2">
        <v>8278.686068523657</v>
      </c>
      <c r="FR7" s="37">
        <v>94.272511112458091</v>
      </c>
      <c r="FS7" s="2">
        <v>76.723781253404468</v>
      </c>
      <c r="FT7" s="2">
        <v>62.20552727986955</v>
      </c>
      <c r="FU7" s="2">
        <v>61.978064026464239</v>
      </c>
      <c r="FV7" s="2">
        <v>60.643480504256942</v>
      </c>
      <c r="FW7" s="2">
        <v>52.204859028655981</v>
      </c>
      <c r="FX7" s="2">
        <v>52.267951659925536</v>
      </c>
      <c r="FY7" s="2">
        <v>46.093873512935666</v>
      </c>
      <c r="FZ7" s="2">
        <v>48.106268477007461</v>
      </c>
      <c r="GA7" s="2">
        <v>43.516152377192796</v>
      </c>
      <c r="GB7" s="2">
        <v>38.779123803641319</v>
      </c>
      <c r="GC7" s="2">
        <v>33.542558734896701</v>
      </c>
      <c r="GD7" s="2">
        <v>28.825429331527001</v>
      </c>
      <c r="GE7" s="2">
        <v>26.448198195231949</v>
      </c>
      <c r="GF7" s="2">
        <v>25.350804803331751</v>
      </c>
      <c r="GG7" s="2">
        <v>24.170888290015046</v>
      </c>
      <c r="GH7" s="2">
        <v>25.157952109963674</v>
      </c>
      <c r="GI7" s="37">
        <v>3260.3450879915658</v>
      </c>
      <c r="GJ7" s="2">
        <v>3163.8118217225788</v>
      </c>
      <c r="GK7" s="2">
        <v>2921.427289759532</v>
      </c>
      <c r="GL7" s="2">
        <v>2629.2604101563102</v>
      </c>
      <c r="GM7" s="2">
        <v>2218.5536890642502</v>
      </c>
      <c r="GN7" s="2">
        <v>1952.0097485707047</v>
      </c>
      <c r="GO7" s="2">
        <v>1955.7056461761701</v>
      </c>
      <c r="GP7" s="2">
        <v>1923.1088337213876</v>
      </c>
      <c r="GQ7" s="2">
        <v>1974.8587744406595</v>
      </c>
      <c r="GR7" s="2">
        <v>1999.1677708108341</v>
      </c>
      <c r="GS7" s="2">
        <v>1981.9404943082025</v>
      </c>
      <c r="GT7" s="2">
        <v>1914.5854407936317</v>
      </c>
      <c r="GU7" s="2">
        <v>1886.7906204903654</v>
      </c>
      <c r="GV7" s="2">
        <v>1877.5447470488903</v>
      </c>
      <c r="GW7" s="2">
        <v>1796.1201471618917</v>
      </c>
      <c r="GX7" s="2">
        <v>1587.363096442984</v>
      </c>
      <c r="GY7" s="2">
        <v>1390.0379424591044</v>
      </c>
      <c r="GZ7" s="37">
        <v>484.32585352166933</v>
      </c>
      <c r="HA7" s="2">
        <v>484.59742662692395</v>
      </c>
      <c r="HB7" s="2">
        <v>437.32537868502084</v>
      </c>
      <c r="HC7" s="2">
        <v>534.93831097703242</v>
      </c>
      <c r="HD7" s="2">
        <v>500.20011900059882</v>
      </c>
      <c r="HE7" s="2">
        <v>505.7142185534841</v>
      </c>
      <c r="HF7" s="2">
        <v>482.47749407382048</v>
      </c>
      <c r="HG7" s="2">
        <v>574.89148789278136</v>
      </c>
      <c r="HH7" s="2">
        <v>536.61027296438112</v>
      </c>
      <c r="HI7" s="2">
        <v>507.92365255775132</v>
      </c>
      <c r="HJ7" s="2">
        <v>502.08157965782044</v>
      </c>
      <c r="HK7" s="2">
        <v>470.48462200669434</v>
      </c>
      <c r="HL7" s="2">
        <v>455.72806089059418</v>
      </c>
      <c r="HM7" s="2">
        <v>457.39783228393242</v>
      </c>
      <c r="HN7" s="2">
        <v>478.93884728799645</v>
      </c>
      <c r="HO7" s="2">
        <v>433.42300594377372</v>
      </c>
      <c r="HP7" s="2">
        <v>406.74336126805036</v>
      </c>
      <c r="HQ7" s="37">
        <v>226.53014437199221</v>
      </c>
      <c r="HR7" s="2">
        <v>222.77461070627692</v>
      </c>
      <c r="HS7" s="2">
        <v>221.69993186103332</v>
      </c>
      <c r="HT7" s="2">
        <v>231.06903257093566</v>
      </c>
      <c r="HU7" s="2">
        <v>216.8705342871346</v>
      </c>
      <c r="HV7" s="2">
        <v>201.45202464891034</v>
      </c>
      <c r="HW7" s="2">
        <v>189.17003850786219</v>
      </c>
      <c r="HX7" s="2">
        <v>183.6477448843996</v>
      </c>
      <c r="HY7" s="2">
        <v>169.02370777185769</v>
      </c>
      <c r="HZ7" s="2">
        <v>154.55897492752726</v>
      </c>
      <c r="IA7" s="2">
        <v>141.84823641274977</v>
      </c>
      <c r="IB7" s="2">
        <v>127.10678571547908</v>
      </c>
      <c r="IC7" s="2">
        <v>117.42550514402335</v>
      </c>
      <c r="ID7" s="2">
        <v>111.62151915684464</v>
      </c>
      <c r="IE7" s="2">
        <v>106.23147208733374</v>
      </c>
      <c r="IF7" s="2">
        <v>94.086164392993254</v>
      </c>
      <c r="IG7" s="2">
        <v>85.339878263439459</v>
      </c>
      <c r="IH7" s="37">
        <v>753.48139597122236</v>
      </c>
      <c r="II7" s="2">
        <v>758.26171964310595</v>
      </c>
      <c r="IJ7" s="2">
        <v>661.70663591662196</v>
      </c>
      <c r="IK7" s="2">
        <v>853.3939678141636</v>
      </c>
      <c r="IL7" s="2">
        <v>796.92419689963151</v>
      </c>
      <c r="IM7" s="2">
        <v>824.71444586230507</v>
      </c>
      <c r="IN7" s="2">
        <v>789.33126103864845</v>
      </c>
      <c r="IO7" s="2">
        <v>986.21237298397739</v>
      </c>
      <c r="IP7" s="2">
        <v>922.17521188591024</v>
      </c>
      <c r="IQ7" s="2">
        <v>878.59665848372833</v>
      </c>
      <c r="IR7" s="2">
        <v>879.39351185589248</v>
      </c>
      <c r="IS7" s="2">
        <v>830.3051036507444</v>
      </c>
      <c r="IT7" s="2">
        <v>810.13576987131614</v>
      </c>
      <c r="IU7" s="2">
        <v>819.13266646851946</v>
      </c>
      <c r="IV7" s="2">
        <v>869.72201693321324</v>
      </c>
      <c r="IW7" s="2">
        <v>788.59171409621672</v>
      </c>
      <c r="IX7" s="38">
        <v>742.41863994324819</v>
      </c>
      <c r="IY7" s="37">
        <v>40.334513740112911</v>
      </c>
      <c r="IZ7" s="2">
        <v>30.216499736219767</v>
      </c>
      <c r="JA7" s="2">
        <v>31.769891347619385</v>
      </c>
      <c r="JB7" s="2">
        <v>40.682370639592818</v>
      </c>
      <c r="JC7" s="2">
        <v>58.231379157309675</v>
      </c>
      <c r="JD7" s="2">
        <v>75.207481758100712</v>
      </c>
      <c r="JE7" s="2">
        <v>115.74736003054309</v>
      </c>
      <c r="JF7" s="2">
        <v>143.03444857342592</v>
      </c>
      <c r="JG7" s="2">
        <v>194.54503596567289</v>
      </c>
      <c r="JH7" s="2">
        <v>213.56256381121932</v>
      </c>
      <c r="JI7" s="2">
        <v>227.8259376447165</v>
      </c>
      <c r="JJ7" s="2">
        <v>219.13533753211848</v>
      </c>
      <c r="JK7" s="2">
        <v>226.69436146847525</v>
      </c>
      <c r="JL7" s="2">
        <v>246.1987161761071</v>
      </c>
      <c r="JM7" s="2">
        <v>280.70977495610555</v>
      </c>
      <c r="JN7" s="2">
        <v>257.27266783855873</v>
      </c>
      <c r="JO7" s="38">
        <v>108.32261835458931</v>
      </c>
    </row>
    <row r="8" spans="1:275" ht="14.4" x14ac:dyDescent="0.3">
      <c r="A8" s="51">
        <v>3</v>
      </c>
      <c r="B8" s="48" t="s">
        <v>66</v>
      </c>
      <c r="C8" s="46" t="s">
        <v>9</v>
      </c>
      <c r="D8" s="37">
        <v>160.85353499878977</v>
      </c>
      <c r="E8" s="2">
        <v>139.58999579703672</v>
      </c>
      <c r="F8" s="2">
        <v>124.38278837509648</v>
      </c>
      <c r="G8" s="2">
        <v>108.91729290232493</v>
      </c>
      <c r="H8" s="2">
        <v>106.89121422177524</v>
      </c>
      <c r="I8" s="2">
        <v>104.07179354364207</v>
      </c>
      <c r="J8" s="2">
        <v>99.613776156903583</v>
      </c>
      <c r="K8" s="2">
        <v>94.980547843139092</v>
      </c>
      <c r="L8" s="2">
        <v>88.451264955208686</v>
      </c>
      <c r="M8" s="2">
        <v>80.044342983269146</v>
      </c>
      <c r="N8" s="2">
        <v>72.213441167120124</v>
      </c>
      <c r="O8" s="2">
        <v>65.633825563386893</v>
      </c>
      <c r="P8" s="2">
        <v>60.792409122732835</v>
      </c>
      <c r="Q8" s="2">
        <v>62.374340688558874</v>
      </c>
      <c r="R8" s="2">
        <v>61.834467735904774</v>
      </c>
      <c r="S8" s="2">
        <v>58.657598466262634</v>
      </c>
      <c r="T8" s="2">
        <v>59.241942835394482</v>
      </c>
      <c r="U8" s="37">
        <v>158.6973151361922</v>
      </c>
      <c r="V8" s="2">
        <v>137.70135348076354</v>
      </c>
      <c r="W8" s="2">
        <v>122.70083080449321</v>
      </c>
      <c r="X8" s="2">
        <v>107.4304527922192</v>
      </c>
      <c r="Y8" s="2">
        <v>105.43418505252907</v>
      </c>
      <c r="Z8" s="2">
        <v>102.663452955626</v>
      </c>
      <c r="AA8" s="2">
        <v>98.266469595475414</v>
      </c>
      <c r="AB8" s="2">
        <v>93.703395675795235</v>
      </c>
      <c r="AC8" s="2">
        <v>87.261307492180677</v>
      </c>
      <c r="AD8" s="2">
        <v>78.974392288500553</v>
      </c>
      <c r="AE8" s="2">
        <v>71.246840835359976</v>
      </c>
      <c r="AF8" s="2">
        <v>64.760717666137353</v>
      </c>
      <c r="AG8" s="2">
        <v>59.98291889248128</v>
      </c>
      <c r="AH8" s="2">
        <v>61.551733057169798</v>
      </c>
      <c r="AI8" s="2">
        <v>61.019399608871218</v>
      </c>
      <c r="AJ8" s="2">
        <v>57.886737498913298</v>
      </c>
      <c r="AK8" s="2">
        <v>58.480417837718512</v>
      </c>
      <c r="AL8" s="37">
        <v>1.3673837964481903</v>
      </c>
      <c r="AM8" s="2">
        <v>1.1946518509450503</v>
      </c>
      <c r="AN8" s="2">
        <v>1.0717814724199464</v>
      </c>
      <c r="AO8" s="2">
        <v>0.96848308509920944</v>
      </c>
      <c r="AP8" s="2">
        <v>0.8749652893114791</v>
      </c>
      <c r="AQ8" s="2">
        <v>0.822970394168695</v>
      </c>
      <c r="AR8" s="2">
        <v>0.77985006333219586</v>
      </c>
      <c r="AS8" s="2">
        <v>0.74317407420142678</v>
      </c>
      <c r="AT8" s="2">
        <v>0.71607150940974174</v>
      </c>
      <c r="AU8" s="2">
        <v>0.66755800038200852</v>
      </c>
      <c r="AV8" s="2">
        <v>0.60592498571629527</v>
      </c>
      <c r="AW8" s="2">
        <v>0.55384917127003042</v>
      </c>
      <c r="AX8" s="2">
        <v>0.52425168736717331</v>
      </c>
      <c r="AY8" s="2">
        <v>0.53812957917317028</v>
      </c>
      <c r="AZ8" s="2">
        <v>0.54519808069132325</v>
      </c>
      <c r="BA8" s="2">
        <v>0.51864543024437815</v>
      </c>
      <c r="BB8" s="2">
        <v>0.51412666396554707</v>
      </c>
      <c r="BC8" s="37">
        <v>7.3387845999803938</v>
      </c>
      <c r="BD8" s="2">
        <v>6.3455389050335134</v>
      </c>
      <c r="BE8" s="2">
        <v>5.6192046688588233</v>
      </c>
      <c r="BF8" s="2">
        <v>4.8904087105696492</v>
      </c>
      <c r="BG8" s="2">
        <v>4.8240287165761249</v>
      </c>
      <c r="BH8" s="2">
        <v>4.7278724591900207</v>
      </c>
      <c r="BI8" s="2">
        <v>4.5464181985393823</v>
      </c>
      <c r="BJ8" s="2">
        <v>4.3461893964706153</v>
      </c>
      <c r="BK8" s="2">
        <v>4.0713637312477511</v>
      </c>
      <c r="BL8" s="2">
        <v>3.6924627383299171</v>
      </c>
      <c r="BM8" s="2">
        <v>3.3684706986100186</v>
      </c>
      <c r="BN8" s="2">
        <v>3.0652564623614325</v>
      </c>
      <c r="BO8" s="2">
        <v>2.8493773375746341</v>
      </c>
      <c r="BP8" s="2">
        <v>2.9252497296927809</v>
      </c>
      <c r="BQ8" s="2">
        <v>2.9143856225701374</v>
      </c>
      <c r="BR8" s="2">
        <v>2.7710710361687707</v>
      </c>
      <c r="BS8" s="2">
        <v>2.7518496241973494</v>
      </c>
      <c r="BT8" s="37">
        <v>173.15519730238</v>
      </c>
      <c r="BU8" s="2">
        <v>173.62425461254901</v>
      </c>
      <c r="BV8" s="2">
        <v>162.858452127764</v>
      </c>
      <c r="BW8" s="2">
        <v>163.764275421962</v>
      </c>
      <c r="BX8" s="2">
        <v>154.162531252832</v>
      </c>
      <c r="BY8" s="2">
        <v>132.41121529396901</v>
      </c>
      <c r="BZ8" s="2">
        <v>120.669937041887</v>
      </c>
      <c r="CA8" s="2">
        <v>104.603103201548</v>
      </c>
      <c r="CB8" s="2">
        <v>90.996071983874302</v>
      </c>
      <c r="CC8" s="2">
        <v>72.756445100453206</v>
      </c>
      <c r="CD8" s="2">
        <v>56.989697028470403</v>
      </c>
      <c r="CE8" s="2">
        <v>45.307157928174</v>
      </c>
      <c r="CF8" s="2">
        <v>39.726188547959801</v>
      </c>
      <c r="CG8" s="2">
        <v>32.3488248035816</v>
      </c>
      <c r="CH8" s="2">
        <v>27.490390793171201</v>
      </c>
      <c r="CI8" s="2">
        <v>22.005070717795402</v>
      </c>
      <c r="CJ8" s="2">
        <v>17.889300672607799</v>
      </c>
      <c r="CK8" s="37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37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37">
        <v>75.828878741816297</v>
      </c>
      <c r="DT8" s="2">
        <v>65.33758479900473</v>
      </c>
      <c r="DU8" s="2">
        <v>57.767946321243521</v>
      </c>
      <c r="DV8" s="2">
        <v>44.596370673649595</v>
      </c>
      <c r="DW8" s="2">
        <v>38.589122288775883</v>
      </c>
      <c r="DX8" s="2">
        <v>37.858027775795065</v>
      </c>
      <c r="DY8" s="2">
        <v>36.21732717989682</v>
      </c>
      <c r="DZ8" s="2">
        <v>46.26300361907321</v>
      </c>
      <c r="EA8" s="2">
        <v>47.46391825181059</v>
      </c>
      <c r="EB8" s="2">
        <v>36.941864127542125</v>
      </c>
      <c r="EC8" s="2">
        <v>31.614193364025049</v>
      </c>
      <c r="ED8" s="2">
        <v>29.399490180675329</v>
      </c>
      <c r="EE8" s="2">
        <v>24.199977046342759</v>
      </c>
      <c r="EF8" s="2">
        <v>20.28286755715639</v>
      </c>
      <c r="EG8" s="2">
        <v>21.056281227476397</v>
      </c>
      <c r="EH8" s="2">
        <v>22.159849396812572</v>
      </c>
      <c r="EI8" s="2">
        <v>21.957344775285215</v>
      </c>
      <c r="EJ8" s="37">
        <v>2883.2047755664044</v>
      </c>
      <c r="EK8" s="2">
        <v>2489.3170120273244</v>
      </c>
      <c r="EL8" s="2">
        <v>2199.0785695361105</v>
      </c>
      <c r="EM8" s="2">
        <v>1907.9962392610921</v>
      </c>
      <c r="EN8" s="2">
        <v>1876.3613881624908</v>
      </c>
      <c r="EO8" s="2">
        <v>1839.4285476486748</v>
      </c>
      <c r="EP8" s="2">
        <v>1763.8283093037646</v>
      </c>
      <c r="EQ8" s="2">
        <v>1679.5364633049585</v>
      </c>
      <c r="ER8" s="2">
        <v>1563.3967027589106</v>
      </c>
      <c r="ES8" s="2">
        <v>1410.9869274773573</v>
      </c>
      <c r="ET8" s="2">
        <v>1280.2753997463508</v>
      </c>
      <c r="EU8" s="2">
        <v>1155.4054515911671</v>
      </c>
      <c r="EV8" s="2">
        <v>1068.8558810185559</v>
      </c>
      <c r="EW8" s="2">
        <v>1094.6692198974358</v>
      </c>
      <c r="EX8" s="2">
        <v>1089.4120015313188</v>
      </c>
      <c r="EY8" s="2">
        <v>1035.7433286426597</v>
      </c>
      <c r="EZ8" s="2">
        <v>1025.1803003797058</v>
      </c>
      <c r="FA8" s="37">
        <v>306.22041726085786</v>
      </c>
      <c r="FB8" s="2">
        <v>265.73407668848404</v>
      </c>
      <c r="FC8" s="2">
        <v>234.39819275273481</v>
      </c>
      <c r="FD8" s="2">
        <v>207.58850021991859</v>
      </c>
      <c r="FE8" s="2">
        <v>196.6117508477785</v>
      </c>
      <c r="FF8" s="2">
        <v>187.69437541382152</v>
      </c>
      <c r="FG8" s="2">
        <v>179.26930075252469</v>
      </c>
      <c r="FH8" s="2">
        <v>168.62964088594029</v>
      </c>
      <c r="FI8" s="2">
        <v>156.6574103333239</v>
      </c>
      <c r="FJ8" s="2">
        <v>140.92269147424645</v>
      </c>
      <c r="FK8" s="2">
        <v>127.36791298469642</v>
      </c>
      <c r="FL8" s="2">
        <v>115.0259652049719</v>
      </c>
      <c r="FM8" s="2">
        <v>106.11023152270738</v>
      </c>
      <c r="FN8" s="2">
        <v>107.66219921040704</v>
      </c>
      <c r="FO8" s="2">
        <v>106.88417476983749</v>
      </c>
      <c r="FP8" s="2">
        <v>101.54359401825523</v>
      </c>
      <c r="FQ8" s="2">
        <v>100.7261061783769</v>
      </c>
      <c r="FR8" s="37">
        <v>1.5531433146903637</v>
      </c>
      <c r="FS8" s="2">
        <v>1.3944666952430405</v>
      </c>
      <c r="FT8" s="2">
        <v>1.2609778853171374</v>
      </c>
      <c r="FU8" s="2">
        <v>1.1488689317655727</v>
      </c>
      <c r="FV8" s="2">
        <v>1.0746969718245452</v>
      </c>
      <c r="FW8" s="2">
        <v>0.93106586051325779</v>
      </c>
      <c r="FX8" s="2">
        <v>0.84727286338316588</v>
      </c>
      <c r="FY8" s="2">
        <v>0.76552328143077275</v>
      </c>
      <c r="FZ8" s="2">
        <v>0.70115781738528604</v>
      </c>
      <c r="GA8" s="2">
        <v>0.63680369076812071</v>
      </c>
      <c r="GB8" s="2">
        <v>0.56565216551906294</v>
      </c>
      <c r="GC8" s="2">
        <v>0.51020166124330057</v>
      </c>
      <c r="GD8" s="2">
        <v>0.47276436027832985</v>
      </c>
      <c r="GE8" s="2">
        <v>0.4703290277179149</v>
      </c>
      <c r="GF8" s="2">
        <v>0.46451035209056535</v>
      </c>
      <c r="GG8" s="2">
        <v>0.43534147015455965</v>
      </c>
      <c r="GH8" s="2">
        <v>0.43505649101696908</v>
      </c>
      <c r="GI8" s="37">
        <v>53.466274730953948</v>
      </c>
      <c r="GJ8" s="2">
        <v>46.387425436610357</v>
      </c>
      <c r="GK8" s="2">
        <v>41.074108845991717</v>
      </c>
      <c r="GL8" s="2">
        <v>35.983048813908589</v>
      </c>
      <c r="GM8" s="2">
        <v>33.821261387565457</v>
      </c>
      <c r="GN8" s="2">
        <v>32.500156433031002</v>
      </c>
      <c r="GO8" s="2">
        <v>30.948630799737742</v>
      </c>
      <c r="GP8" s="2">
        <v>29.202666635297103</v>
      </c>
      <c r="GQ8" s="2">
        <v>27.175848262663486</v>
      </c>
      <c r="GR8" s="2">
        <v>24.495057401296208</v>
      </c>
      <c r="GS8" s="2">
        <v>22.15230681065005</v>
      </c>
      <c r="GT8" s="2">
        <v>20.00354548739173</v>
      </c>
      <c r="GU8" s="2">
        <v>18.511643873533881</v>
      </c>
      <c r="GV8" s="2">
        <v>18.883649471851424</v>
      </c>
      <c r="GW8" s="2">
        <v>18.746606882651363</v>
      </c>
      <c r="GX8" s="2">
        <v>17.792175051672629</v>
      </c>
      <c r="GY8" s="2">
        <v>17.641246759216081</v>
      </c>
      <c r="GZ8" s="37">
        <v>52.342293084768087</v>
      </c>
      <c r="HA8" s="2">
        <v>45.949313163892604</v>
      </c>
      <c r="HB8" s="2">
        <v>40.626202984438123</v>
      </c>
      <c r="HC8" s="2">
        <v>37.093541422507329</v>
      </c>
      <c r="HD8" s="2">
        <v>35.908912392296365</v>
      </c>
      <c r="HE8" s="2">
        <v>35.217981460825911</v>
      </c>
      <c r="HF8" s="2">
        <v>33.439016228165464</v>
      </c>
      <c r="HG8" s="2">
        <v>33.241469405682722</v>
      </c>
      <c r="HH8" s="2">
        <v>30.900916177802674</v>
      </c>
      <c r="HI8" s="2">
        <v>28.002070806699418</v>
      </c>
      <c r="HJ8" s="2">
        <v>25.651931151307348</v>
      </c>
      <c r="HK8" s="2">
        <v>23.094404294190301</v>
      </c>
      <c r="HL8" s="2">
        <v>21.698013821929685</v>
      </c>
      <c r="HM8" s="2">
        <v>22.150923594462537</v>
      </c>
      <c r="HN8" s="2">
        <v>22.367220009804207</v>
      </c>
      <c r="HO8" s="2">
        <v>20.881917070305608</v>
      </c>
      <c r="HP8" s="2">
        <v>20.336352673318569</v>
      </c>
      <c r="HQ8" s="37">
        <v>48.567127217146009</v>
      </c>
      <c r="HR8" s="2">
        <v>42.043234164793091</v>
      </c>
      <c r="HS8" s="2">
        <v>37.187579955505953</v>
      </c>
      <c r="HT8" s="2">
        <v>32.443611604893441</v>
      </c>
      <c r="HU8" s="2">
        <v>31.712321373667908</v>
      </c>
      <c r="HV8" s="2">
        <v>30.984682815495802</v>
      </c>
      <c r="HW8" s="2">
        <v>29.621716933380501</v>
      </c>
      <c r="HX8" s="2">
        <v>28.292049627232476</v>
      </c>
      <c r="HY8" s="2">
        <v>26.333076238997386</v>
      </c>
      <c r="HZ8" s="2">
        <v>23.776507249514186</v>
      </c>
      <c r="IA8" s="2">
        <v>21.565721220456126</v>
      </c>
      <c r="IB8" s="2">
        <v>19.458354664897321</v>
      </c>
      <c r="IC8" s="2">
        <v>18.049750208452416</v>
      </c>
      <c r="ID8" s="2">
        <v>18.488978535588352</v>
      </c>
      <c r="IE8" s="2">
        <v>18.440528826327629</v>
      </c>
      <c r="IF8" s="2">
        <v>17.502967959316429</v>
      </c>
      <c r="IG8" s="2">
        <v>17.295172133189165</v>
      </c>
      <c r="IH8" s="37">
        <v>56.25382268109216</v>
      </c>
      <c r="II8" s="2">
        <v>50.003994551356008</v>
      </c>
      <c r="IJ8" s="2">
        <v>44.175383452483217</v>
      </c>
      <c r="IK8" s="2">
        <v>41.952214008430168</v>
      </c>
      <c r="IL8" s="2">
        <v>40.288554294204097</v>
      </c>
      <c r="IM8" s="2">
        <v>39.635591445838003</v>
      </c>
      <c r="IN8" s="2">
        <v>37.421445879777941</v>
      </c>
      <c r="IO8" s="2">
        <v>38.434311386471123</v>
      </c>
      <c r="IP8" s="2">
        <v>35.680325079652462</v>
      </c>
      <c r="IQ8" s="2">
        <v>32.425243678925327</v>
      </c>
      <c r="IR8" s="2">
        <v>29.915699928503621</v>
      </c>
      <c r="IS8" s="2">
        <v>26.88484783941313</v>
      </c>
      <c r="IT8" s="2">
        <v>25.501169462335564</v>
      </c>
      <c r="IU8" s="2">
        <v>25.966752657313933</v>
      </c>
      <c r="IV8" s="2">
        <v>26.46290842061255</v>
      </c>
      <c r="IW8" s="2">
        <v>24.404479232493941</v>
      </c>
      <c r="IX8" s="38">
        <v>23.498263580852981</v>
      </c>
      <c r="IY8" s="37">
        <v>0.14707197929404001</v>
      </c>
      <c r="IZ8" s="2">
        <v>0.189544558867344</v>
      </c>
      <c r="JA8" s="2">
        <v>0.19349985289536001</v>
      </c>
      <c r="JB8" s="2">
        <v>0.2848995682327321</v>
      </c>
      <c r="JC8" s="2">
        <v>0.40067227361481683</v>
      </c>
      <c r="JD8" s="2">
        <v>0.47086779612755025</v>
      </c>
      <c r="JE8" s="2">
        <v>0.71152678698132876</v>
      </c>
      <c r="JF8" s="2">
        <v>0.91207358918766157</v>
      </c>
      <c r="JG8" s="2">
        <v>1.2519084886279801</v>
      </c>
      <c r="JH8" s="2">
        <v>1.3143759735977951</v>
      </c>
      <c r="JI8" s="2">
        <v>1.3035780756010504</v>
      </c>
      <c r="JJ8" s="2">
        <v>1.2078000277065504</v>
      </c>
      <c r="JK8" s="2">
        <v>1.2184461706316314</v>
      </c>
      <c r="JL8" s="2">
        <v>1.3153881105039396</v>
      </c>
      <c r="JM8" s="2">
        <v>1.484778773995592</v>
      </c>
      <c r="JN8" s="2">
        <v>1.3230789604605404</v>
      </c>
      <c r="JO8" s="38">
        <v>0.51483577641906375</v>
      </c>
    </row>
    <row r="9" spans="1:275" ht="14.4" x14ac:dyDescent="0.3">
      <c r="A9" s="51">
        <v>4</v>
      </c>
      <c r="B9" s="48" t="s">
        <v>67</v>
      </c>
      <c r="C9" s="46" t="s">
        <v>10</v>
      </c>
      <c r="D9" s="37">
        <v>779.14203721395734</v>
      </c>
      <c r="E9" s="2">
        <v>645.06079415428758</v>
      </c>
      <c r="F9" s="2">
        <v>881.95462200420457</v>
      </c>
      <c r="G9" s="2">
        <v>888.80042851254427</v>
      </c>
      <c r="H9" s="2">
        <v>911.07563386289394</v>
      </c>
      <c r="I9" s="2">
        <v>882.86858143635448</v>
      </c>
      <c r="J9" s="2">
        <v>938.23867464631758</v>
      </c>
      <c r="K9" s="2">
        <v>921.65209975375342</v>
      </c>
      <c r="L9" s="2">
        <v>923.92864301684483</v>
      </c>
      <c r="M9" s="2">
        <v>935.339866321719</v>
      </c>
      <c r="N9" s="2">
        <v>885.67531808428873</v>
      </c>
      <c r="O9" s="2">
        <v>901.75949234399002</v>
      </c>
      <c r="P9" s="2">
        <v>900.32629376759871</v>
      </c>
      <c r="Q9" s="2">
        <v>891.2169092169471</v>
      </c>
      <c r="R9" s="2">
        <v>830.14888233153988</v>
      </c>
      <c r="S9" s="2">
        <v>801.0711899864674</v>
      </c>
      <c r="T9" s="2">
        <v>840.66188793618312</v>
      </c>
      <c r="U9" s="37">
        <v>774.63483294303273</v>
      </c>
      <c r="V9" s="2">
        <v>640.98707103943468</v>
      </c>
      <c r="W9" s="2">
        <v>877.17132495645478</v>
      </c>
      <c r="X9" s="2">
        <v>883.87502850699923</v>
      </c>
      <c r="Y9" s="2">
        <v>905.94088816728436</v>
      </c>
      <c r="Z9" s="2">
        <v>877.43405536192938</v>
      </c>
      <c r="AA9" s="2">
        <v>932.57806411320576</v>
      </c>
      <c r="AB9" s="2">
        <v>915.98022389441712</v>
      </c>
      <c r="AC9" s="2">
        <v>918.14732792141683</v>
      </c>
      <c r="AD9" s="2">
        <v>929.03351666806623</v>
      </c>
      <c r="AE9" s="2">
        <v>879.70989711298398</v>
      </c>
      <c r="AF9" s="2">
        <v>895.68992881886163</v>
      </c>
      <c r="AG9" s="2">
        <v>892.87659111212633</v>
      </c>
      <c r="AH9" s="2">
        <v>883.62713140100573</v>
      </c>
      <c r="AI9" s="2">
        <v>822.6052054245697</v>
      </c>
      <c r="AJ9" s="2">
        <v>793.62800889415689</v>
      </c>
      <c r="AK9" s="2">
        <v>833.28125779526033</v>
      </c>
      <c r="AL9" s="37">
        <v>47.138469107759057</v>
      </c>
      <c r="AM9" s="2">
        <v>41.311726454321786</v>
      </c>
      <c r="AN9" s="2">
        <v>40.661117618914297</v>
      </c>
      <c r="AO9" s="2">
        <v>40.984620080044323</v>
      </c>
      <c r="AP9" s="2">
        <v>41.174169970008791</v>
      </c>
      <c r="AQ9" s="2">
        <v>41.434590046756668</v>
      </c>
      <c r="AR9" s="2">
        <v>34.172123024280083</v>
      </c>
      <c r="AS9" s="2">
        <v>34.035062180126175</v>
      </c>
      <c r="AT9" s="2">
        <v>34.531494709945576</v>
      </c>
      <c r="AU9" s="2">
        <v>54.867458434715694</v>
      </c>
      <c r="AV9" s="2">
        <v>53.522834571847255</v>
      </c>
      <c r="AW9" s="2">
        <v>53.222791755639918</v>
      </c>
      <c r="AX9" s="2">
        <v>93.841326537316519</v>
      </c>
      <c r="AY9" s="2">
        <v>93.793583262091616</v>
      </c>
      <c r="AZ9" s="2">
        <v>93.349547247332595</v>
      </c>
      <c r="BA9" s="2">
        <v>92.491103058937014</v>
      </c>
      <c r="BB9" s="2">
        <v>91.984688486973482</v>
      </c>
      <c r="BC9" s="37">
        <v>10.636309162543641</v>
      </c>
      <c r="BD9" s="2">
        <v>9.6904769030182276</v>
      </c>
      <c r="BE9" s="2">
        <v>12.51958077293269</v>
      </c>
      <c r="BF9" s="2">
        <v>13.03004449306623</v>
      </c>
      <c r="BG9" s="2">
        <v>13.833435030382116</v>
      </c>
      <c r="BH9" s="2">
        <v>15.127913974331946</v>
      </c>
      <c r="BI9" s="2">
        <v>16.814467944684512</v>
      </c>
      <c r="BJ9" s="2">
        <v>17.047513382891875</v>
      </c>
      <c r="BK9" s="2">
        <v>17.518071095396561</v>
      </c>
      <c r="BL9" s="2">
        <v>17.467956221832143</v>
      </c>
      <c r="BM9" s="2">
        <v>16.409414259659961</v>
      </c>
      <c r="BN9" s="2">
        <v>16.917859184444229</v>
      </c>
      <c r="BO9" s="2">
        <v>17.870550775681107</v>
      </c>
      <c r="BP9" s="2">
        <v>18.452062545292421</v>
      </c>
      <c r="BQ9" s="2">
        <v>18.358730359728849</v>
      </c>
      <c r="BR9" s="2">
        <v>18.106388305228716</v>
      </c>
      <c r="BS9" s="2">
        <v>17.946993660166932</v>
      </c>
      <c r="BT9" s="37">
        <v>368.70520783330687</v>
      </c>
      <c r="BU9" s="2">
        <v>349.01839483172722</v>
      </c>
      <c r="BV9" s="2">
        <v>327.09684959282822</v>
      </c>
      <c r="BW9" s="2">
        <v>324.86885264172599</v>
      </c>
      <c r="BX9" s="2">
        <v>316.00865339905147</v>
      </c>
      <c r="BY9" s="2">
        <v>265.46034991758063</v>
      </c>
      <c r="BZ9" s="2">
        <v>247.95708309011229</v>
      </c>
      <c r="CA9" s="2">
        <v>201.30307182580822</v>
      </c>
      <c r="CB9" s="2">
        <v>172.14440326983529</v>
      </c>
      <c r="CC9" s="2">
        <v>141.0524186958082</v>
      </c>
      <c r="CD9" s="2">
        <v>118.28682448333319</v>
      </c>
      <c r="CE9" s="2">
        <v>96.092672092905389</v>
      </c>
      <c r="CF9" s="2">
        <v>86.44955687340439</v>
      </c>
      <c r="CG9" s="2">
        <v>73.760910100007095</v>
      </c>
      <c r="CH9" s="2">
        <v>64.826038716177891</v>
      </c>
      <c r="CI9" s="2">
        <v>55.237305774568</v>
      </c>
      <c r="CJ9" s="2">
        <v>49.105543344177697</v>
      </c>
      <c r="CK9" s="37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37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37">
        <v>2199.1134290915707</v>
      </c>
      <c r="DT9" s="2">
        <v>1576.7250600729601</v>
      </c>
      <c r="DU9" s="2">
        <v>2465.1463844156756</v>
      </c>
      <c r="DV9" s="2">
        <v>2336.0509142172195</v>
      </c>
      <c r="DW9" s="2">
        <v>2104.8010471373514</v>
      </c>
      <c r="DX9" s="2">
        <v>2100.6825630751382</v>
      </c>
      <c r="DY9" s="2">
        <v>1285.4752554864942</v>
      </c>
      <c r="DZ9" s="2">
        <v>1164.5054380870272</v>
      </c>
      <c r="EA9" s="2">
        <v>575.78615763424636</v>
      </c>
      <c r="EB9" s="2">
        <v>623.95104087187383</v>
      </c>
      <c r="EC9" s="2">
        <v>603.03812424893738</v>
      </c>
      <c r="ED9" s="2">
        <v>625.19199309414842</v>
      </c>
      <c r="EE9" s="2">
        <v>619.37628531543646</v>
      </c>
      <c r="EF9" s="2">
        <v>638.15045826760684</v>
      </c>
      <c r="EG9" s="2">
        <v>601.19807379103759</v>
      </c>
      <c r="EH9" s="2">
        <v>571.03703075876228</v>
      </c>
      <c r="EI9" s="2">
        <v>607.09282403665225</v>
      </c>
      <c r="EJ9" s="37">
        <v>4270.1948933776612</v>
      </c>
      <c r="EK9" s="2">
        <v>3539.4667036830351</v>
      </c>
      <c r="EL9" s="2">
        <v>4803.8617835051073</v>
      </c>
      <c r="EM9" s="2">
        <v>4853.765018514543</v>
      </c>
      <c r="EN9" s="2">
        <v>4927.5422644982364</v>
      </c>
      <c r="EO9" s="2">
        <v>4869.2555630085526</v>
      </c>
      <c r="EP9" s="2">
        <v>5064.9579350548938</v>
      </c>
      <c r="EQ9" s="2">
        <v>4714.7936540837927</v>
      </c>
      <c r="ER9" s="2">
        <v>4804.0775564507812</v>
      </c>
      <c r="ES9" s="2">
        <v>4729.3933955839775</v>
      </c>
      <c r="ET9" s="2">
        <v>4473.4692159928909</v>
      </c>
      <c r="EU9" s="2">
        <v>4348.412844953742</v>
      </c>
      <c r="EV9" s="2">
        <v>4346.8275204201273</v>
      </c>
      <c r="EW9" s="2">
        <v>3972.4110061586639</v>
      </c>
      <c r="EX9" s="2">
        <v>3696.2462064658043</v>
      </c>
      <c r="EY9" s="2">
        <v>3597.700748171831</v>
      </c>
      <c r="EZ9" s="2">
        <v>3252.194194087961</v>
      </c>
      <c r="FA9" s="37">
        <v>731.00609498567587</v>
      </c>
      <c r="FB9" s="2">
        <v>689.58196137865673</v>
      </c>
      <c r="FC9" s="2">
        <v>777.31036695770808</v>
      </c>
      <c r="FD9" s="2">
        <v>827.05709818729144</v>
      </c>
      <c r="FE9" s="2">
        <v>910.33040701239509</v>
      </c>
      <c r="FF9" s="2">
        <v>1144.4174886100182</v>
      </c>
      <c r="FG9" s="2">
        <v>1383.562600961016</v>
      </c>
      <c r="FH9" s="2">
        <v>1466.609098749376</v>
      </c>
      <c r="FI9" s="2">
        <v>1476.7825941749286</v>
      </c>
      <c r="FJ9" s="2">
        <v>1428.1492058412082</v>
      </c>
      <c r="FK9" s="2">
        <v>1280.1047511417783</v>
      </c>
      <c r="FL9" s="2">
        <v>1356.4982501234692</v>
      </c>
      <c r="FM9" s="2">
        <v>1557.4296657682735</v>
      </c>
      <c r="FN9" s="2">
        <v>1553.1758264587365</v>
      </c>
      <c r="FO9" s="2">
        <v>1505.6910779289508</v>
      </c>
      <c r="FP9" s="2">
        <v>1448.1215364599195</v>
      </c>
      <c r="FQ9" s="2">
        <v>1402.2079515524501</v>
      </c>
      <c r="FR9" s="37">
        <v>10.43520226788781</v>
      </c>
      <c r="FS9" s="2">
        <v>8.5838384611578356</v>
      </c>
      <c r="FT9" s="2">
        <v>12.203027071140871</v>
      </c>
      <c r="FU9" s="2">
        <v>12.204331306345273</v>
      </c>
      <c r="FV9" s="2">
        <v>12.301061507576769</v>
      </c>
      <c r="FW9" s="2">
        <v>12.085069812290929</v>
      </c>
      <c r="FX9" s="2">
        <v>12.568739362142075</v>
      </c>
      <c r="FY9" s="2">
        <v>12.183081268177519</v>
      </c>
      <c r="FZ9" s="2">
        <v>12.438723556537658</v>
      </c>
      <c r="GA9" s="2">
        <v>12.830462692855663</v>
      </c>
      <c r="GB9" s="2">
        <v>11.851384327453596</v>
      </c>
      <c r="GC9" s="2">
        <v>11.555920805969077</v>
      </c>
      <c r="GD9" s="2">
        <v>12.329754261465938</v>
      </c>
      <c r="GE9" s="2">
        <v>12.678938345461416</v>
      </c>
      <c r="GF9" s="2">
        <v>12.283755191371892</v>
      </c>
      <c r="GG9" s="2">
        <v>11.334526441731864</v>
      </c>
      <c r="GH9" s="2">
        <v>10.53633426496059</v>
      </c>
      <c r="GI9" s="37">
        <v>100.65153027916337</v>
      </c>
      <c r="GJ9" s="2">
        <v>95.048943256843259</v>
      </c>
      <c r="GK9" s="2">
        <v>111.06386951146523</v>
      </c>
      <c r="GL9" s="2">
        <v>116.4689974095316</v>
      </c>
      <c r="GM9" s="2">
        <v>126.2045246440108</v>
      </c>
      <c r="GN9" s="2">
        <v>154.39994495951478</v>
      </c>
      <c r="GO9" s="2">
        <v>186.32852053222985</v>
      </c>
      <c r="GP9" s="2">
        <v>194.1708605297396</v>
      </c>
      <c r="GQ9" s="2">
        <v>195.1612096531625</v>
      </c>
      <c r="GR9" s="2">
        <v>177.02531709405775</v>
      </c>
      <c r="GS9" s="2">
        <v>158.35782297841891</v>
      </c>
      <c r="GT9" s="2">
        <v>165.63122837737131</v>
      </c>
      <c r="GU9" s="2">
        <v>162.00203981459305</v>
      </c>
      <c r="GV9" s="2">
        <v>158.42163101261801</v>
      </c>
      <c r="GW9" s="2">
        <v>149.43847534220731</v>
      </c>
      <c r="GX9" s="2">
        <v>140.08011831371363</v>
      </c>
      <c r="GY9" s="2">
        <v>131.87880611098976</v>
      </c>
      <c r="GZ9" s="37">
        <v>2885.0831228444649</v>
      </c>
      <c r="HA9" s="2">
        <v>1905.042685644906</v>
      </c>
      <c r="HB9" s="2">
        <v>1862.1530129014466</v>
      </c>
      <c r="HC9" s="2">
        <v>2293.9357479373975</v>
      </c>
      <c r="HD9" s="2">
        <v>2373.664612325148</v>
      </c>
      <c r="HE9" s="2">
        <v>2322.8827571804713</v>
      </c>
      <c r="HF9" s="2">
        <v>1011.8423068652703</v>
      </c>
      <c r="HG9" s="2">
        <v>798.65581469868027</v>
      </c>
      <c r="HH9" s="2">
        <v>1098.982145725618</v>
      </c>
      <c r="HI9" s="2">
        <v>1573.5462733163067</v>
      </c>
      <c r="HJ9" s="2">
        <v>1542.5215051330886</v>
      </c>
      <c r="HK9" s="2">
        <v>1043.9926283247792</v>
      </c>
      <c r="HL9" s="2">
        <v>1187.0478453637736</v>
      </c>
      <c r="HM9" s="2">
        <v>865.93178691690207</v>
      </c>
      <c r="HN9" s="2">
        <v>949.32962525557764</v>
      </c>
      <c r="HO9" s="2">
        <v>1050.4880270215676</v>
      </c>
      <c r="HP9" s="2">
        <v>826.68737398241808</v>
      </c>
      <c r="HQ9" s="37">
        <v>2269.796249228838</v>
      </c>
      <c r="HR9" s="2">
        <v>1456.5131763781867</v>
      </c>
      <c r="HS9" s="2">
        <v>1411.1484336113067</v>
      </c>
      <c r="HT9" s="2">
        <v>1856.6430703045742</v>
      </c>
      <c r="HU9" s="2">
        <v>2041.11500962011</v>
      </c>
      <c r="HV9" s="2">
        <v>1934.9889760275805</v>
      </c>
      <c r="HW9" s="2">
        <v>718.88118565535785</v>
      </c>
      <c r="HX9" s="2">
        <v>577.73985181487001</v>
      </c>
      <c r="HY9" s="2">
        <v>848.57327928165648</v>
      </c>
      <c r="HZ9" s="2">
        <v>1275.6849853366552</v>
      </c>
      <c r="IA9" s="2">
        <v>1303.3881529537589</v>
      </c>
      <c r="IB9" s="2">
        <v>767.83394547095122</v>
      </c>
      <c r="IC9" s="2">
        <v>1001.2931617905806</v>
      </c>
      <c r="ID9" s="2">
        <v>592.52426567689668</v>
      </c>
      <c r="IE9" s="2">
        <v>627.72330768844495</v>
      </c>
      <c r="IF9" s="2">
        <v>918.05763936321171</v>
      </c>
      <c r="IG9" s="2">
        <v>642.12065923745183</v>
      </c>
      <c r="IH9" s="37">
        <v>3761.1693847979914</v>
      </c>
      <c r="II9" s="2">
        <v>2540.3284429871846</v>
      </c>
      <c r="IJ9" s="2">
        <v>2500.7877671624133</v>
      </c>
      <c r="IK9" s="2">
        <v>2913.3075435911592</v>
      </c>
      <c r="IL9" s="2">
        <v>2860.0359075733463</v>
      </c>
      <c r="IM9" s="2">
        <v>2893.1439122263382</v>
      </c>
      <c r="IN9" s="2">
        <v>1448.0199782985958</v>
      </c>
      <c r="IO9" s="2">
        <v>1105.8111508201196</v>
      </c>
      <c r="IP9" s="2">
        <v>1470.3046044052594</v>
      </c>
      <c r="IQ9" s="2">
        <v>2053.8766142195964</v>
      </c>
      <c r="IR9" s="2">
        <v>1978.4214276542205</v>
      </c>
      <c r="IS9" s="2">
        <v>1447.7042303883218</v>
      </c>
      <c r="IT9" s="2">
        <v>1449.0109227242549</v>
      </c>
      <c r="IU9" s="2">
        <v>1237.2244404076641</v>
      </c>
      <c r="IV9" s="2">
        <v>1374.422872999952</v>
      </c>
      <c r="IW9" s="2">
        <v>1251.3345353297386</v>
      </c>
      <c r="IX9" s="38">
        <v>1088.3922718516972</v>
      </c>
      <c r="IY9" s="37">
        <v>3.8403268670116226</v>
      </c>
      <c r="IZ9" s="2">
        <v>5.1930770937987454</v>
      </c>
      <c r="JA9" s="2">
        <v>5.5763013829857044</v>
      </c>
      <c r="JB9" s="2">
        <v>7.0772110387108498</v>
      </c>
      <c r="JC9" s="2">
        <v>11.249981548438361</v>
      </c>
      <c r="JD9" s="2">
        <v>17.832510148336628</v>
      </c>
      <c r="JE9" s="2">
        <v>31.028234263899982</v>
      </c>
      <c r="JF9" s="2">
        <v>42.330536218584854</v>
      </c>
      <c r="JG9" s="2">
        <v>59.785888396857693</v>
      </c>
      <c r="JH9" s="2">
        <v>63.61035868674049</v>
      </c>
      <c r="JI9" s="2">
        <v>64.28279489541228</v>
      </c>
      <c r="JJ9" s="2">
        <v>66.16950791404291</v>
      </c>
      <c r="JK9" s="2">
        <v>84.10070456669861</v>
      </c>
      <c r="JL9" s="2">
        <v>127.12292616029416</v>
      </c>
      <c r="JM9" s="2">
        <v>157.39349799427657</v>
      </c>
      <c r="JN9" s="2">
        <v>148.8940045469453</v>
      </c>
      <c r="JO9" s="38">
        <v>86.604420540142527</v>
      </c>
    </row>
    <row r="10" spans="1:275" ht="14.4" x14ac:dyDescent="0.3">
      <c r="A10" s="51">
        <v>5</v>
      </c>
      <c r="B10" s="48" t="s">
        <v>6</v>
      </c>
      <c r="C10" s="46" t="s">
        <v>11</v>
      </c>
      <c r="D10" s="37">
        <v>883.61676892971627</v>
      </c>
      <c r="E10" s="2">
        <v>898.78178446400136</v>
      </c>
      <c r="F10" s="2">
        <v>871.48100539971801</v>
      </c>
      <c r="G10" s="2">
        <v>862.06769699507151</v>
      </c>
      <c r="H10" s="2">
        <v>836.49332512937838</v>
      </c>
      <c r="I10" s="2">
        <v>794.22867633073429</v>
      </c>
      <c r="J10" s="2">
        <v>766.7843016706604</v>
      </c>
      <c r="K10" s="2">
        <v>702.35157598301146</v>
      </c>
      <c r="L10" s="2">
        <v>733.59297642327078</v>
      </c>
      <c r="M10" s="2">
        <v>691.14288472701128</v>
      </c>
      <c r="N10" s="2">
        <v>655.14757441949382</v>
      </c>
      <c r="O10" s="2">
        <v>635.61554911552719</v>
      </c>
      <c r="P10" s="2">
        <v>626.89205288160485</v>
      </c>
      <c r="Q10" s="2">
        <v>569.59264067535662</v>
      </c>
      <c r="R10" s="2">
        <v>549.85906837657478</v>
      </c>
      <c r="S10" s="2">
        <v>510.39124644494558</v>
      </c>
      <c r="T10" s="2">
        <v>543.74989002443431</v>
      </c>
      <c r="U10" s="37">
        <v>653.30130234582327</v>
      </c>
      <c r="V10" s="2">
        <v>662.20882023131787</v>
      </c>
      <c r="W10" s="2">
        <v>631.43967405374178</v>
      </c>
      <c r="X10" s="2">
        <v>624.23179478288989</v>
      </c>
      <c r="Y10" s="2">
        <v>598.56677907148992</v>
      </c>
      <c r="Z10" s="2">
        <v>558.67474353715966</v>
      </c>
      <c r="AA10" s="2">
        <v>524.22845203760096</v>
      </c>
      <c r="AB10" s="2">
        <v>450.97940606547411</v>
      </c>
      <c r="AC10" s="2">
        <v>470.74521675087334</v>
      </c>
      <c r="AD10" s="2">
        <v>432.30832117285746</v>
      </c>
      <c r="AE10" s="2">
        <v>402.41504887165337</v>
      </c>
      <c r="AF10" s="2">
        <v>384.81358854342017</v>
      </c>
      <c r="AG10" s="2">
        <v>375.07894650847533</v>
      </c>
      <c r="AH10" s="2">
        <v>319.95708065674484</v>
      </c>
      <c r="AI10" s="2">
        <v>297.60750218139242</v>
      </c>
      <c r="AJ10" s="2">
        <v>255.39175981995615</v>
      </c>
      <c r="AK10" s="2">
        <v>292.22635286600109</v>
      </c>
      <c r="AL10" s="37">
        <v>27.971529497522567</v>
      </c>
      <c r="AM10" s="2">
        <v>24.462693617517331</v>
      </c>
      <c r="AN10" s="2">
        <v>25.173391834648609</v>
      </c>
      <c r="AO10" s="2">
        <v>19.410439253374776</v>
      </c>
      <c r="AP10" s="2">
        <v>19.878868933900165</v>
      </c>
      <c r="AQ10" s="2">
        <v>21.024697235541058</v>
      </c>
      <c r="AR10" s="2">
        <v>21.362717920275959</v>
      </c>
      <c r="AS10" s="2">
        <v>20.644024167802964</v>
      </c>
      <c r="AT10" s="2">
        <v>24.669506615104623</v>
      </c>
      <c r="AU10" s="2">
        <v>28.19680528263536</v>
      </c>
      <c r="AV10" s="2">
        <v>25.629666737707829</v>
      </c>
      <c r="AW10" s="2">
        <v>28.134505516421182</v>
      </c>
      <c r="AX10" s="2">
        <v>39.885998516466834</v>
      </c>
      <c r="AY10" s="2">
        <v>33.958813585336401</v>
      </c>
      <c r="AZ10" s="2">
        <v>33.327377182541959</v>
      </c>
      <c r="BA10" s="2">
        <v>35.320362332943773</v>
      </c>
      <c r="BB10" s="2">
        <v>32.366324548961217</v>
      </c>
      <c r="BC10" s="37">
        <v>11.531204273881524</v>
      </c>
      <c r="BD10" s="2">
        <v>10.238154175345008</v>
      </c>
      <c r="BE10" s="2">
        <v>10.802247655125345</v>
      </c>
      <c r="BF10" s="2">
        <v>8.8265854328358131</v>
      </c>
      <c r="BG10" s="2">
        <v>9.3980965487570813</v>
      </c>
      <c r="BH10" s="2">
        <v>9.6111431130242337</v>
      </c>
      <c r="BI10" s="2">
        <v>9.9310158526837817</v>
      </c>
      <c r="BJ10" s="2">
        <v>9.4866873860854195</v>
      </c>
      <c r="BK10" s="2">
        <v>11.202802498448982</v>
      </c>
      <c r="BL10" s="2">
        <v>12.800608672033819</v>
      </c>
      <c r="BM10" s="2">
        <v>10.97338514762305</v>
      </c>
      <c r="BN10" s="2">
        <v>10.746097957403606</v>
      </c>
      <c r="BO10" s="2">
        <v>13.949149026211563</v>
      </c>
      <c r="BP10" s="2">
        <v>11.989724201807318</v>
      </c>
      <c r="BQ10" s="2">
        <v>11.63715772614405</v>
      </c>
      <c r="BR10" s="2">
        <v>10.68944419897408</v>
      </c>
      <c r="BS10" s="2">
        <v>11.603254130004574</v>
      </c>
      <c r="BT10" s="37">
        <v>226476.49462538367</v>
      </c>
      <c r="BU10" s="2">
        <v>233174.89795492671</v>
      </c>
      <c r="BV10" s="2">
        <v>236473.88074599777</v>
      </c>
      <c r="BW10" s="2">
        <v>234953.36477338517</v>
      </c>
      <c r="BX10" s="2">
        <v>234879.4421423192</v>
      </c>
      <c r="BY10" s="2">
        <v>232418.28834602956</v>
      </c>
      <c r="BZ10" s="2">
        <v>239325.9743303296</v>
      </c>
      <c r="CA10" s="2">
        <v>248280.16508352614</v>
      </c>
      <c r="CB10" s="2">
        <v>259188.27082508529</v>
      </c>
      <c r="CC10" s="2">
        <v>254652.89170815112</v>
      </c>
      <c r="CD10" s="2">
        <v>249106.94781506533</v>
      </c>
      <c r="CE10" s="2">
        <v>247166.4784589351</v>
      </c>
      <c r="CF10" s="2">
        <v>246999.7739227222</v>
      </c>
      <c r="CG10" s="2">
        <v>245507.43632474318</v>
      </c>
      <c r="CH10" s="2">
        <v>248234.55283664301</v>
      </c>
      <c r="CI10" s="2">
        <v>251177.81376693954</v>
      </c>
      <c r="CJ10" s="2">
        <v>247542.41772661192</v>
      </c>
      <c r="CK10" s="37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37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37">
        <v>272.29152447895433</v>
      </c>
      <c r="DT10" s="2">
        <v>270.27805278053444</v>
      </c>
      <c r="DU10" s="2">
        <v>242.70275911785205</v>
      </c>
      <c r="DV10" s="2">
        <v>216.21948789184063</v>
      </c>
      <c r="DW10" s="2">
        <v>202.48905801715927</v>
      </c>
      <c r="DX10" s="2">
        <v>197.2419677965791</v>
      </c>
      <c r="DY10" s="2">
        <v>184.37745209077323</v>
      </c>
      <c r="DZ10" s="2">
        <v>145.21444235901129</v>
      </c>
      <c r="EA10" s="2">
        <v>148.71206965306334</v>
      </c>
      <c r="EB10" s="2">
        <v>158.00120233416868</v>
      </c>
      <c r="EC10" s="2">
        <v>142.61493399737037</v>
      </c>
      <c r="ED10" s="2">
        <v>149.51088129883178</v>
      </c>
      <c r="EE10" s="2">
        <v>186.47345498864462</v>
      </c>
      <c r="EF10" s="2">
        <v>177.99947870521279</v>
      </c>
      <c r="EG10" s="2">
        <v>130.10304003879133</v>
      </c>
      <c r="EH10" s="2">
        <v>166.59356869229555</v>
      </c>
      <c r="EI10" s="2">
        <v>128.59648830402486</v>
      </c>
      <c r="EJ10" s="37">
        <v>1683.4762726127528</v>
      </c>
      <c r="EK10" s="2">
        <v>1517.9522214606343</v>
      </c>
      <c r="EL10" s="2">
        <v>1345.0023912725769</v>
      </c>
      <c r="EM10" s="2">
        <v>1189.1990987224633</v>
      </c>
      <c r="EN10" s="2">
        <v>1090.3372399920113</v>
      </c>
      <c r="EO10" s="2">
        <v>1012.8355789692328</v>
      </c>
      <c r="EP10" s="2">
        <v>927.85309947655003</v>
      </c>
      <c r="EQ10" s="2">
        <v>804.19161259456087</v>
      </c>
      <c r="ER10" s="2">
        <v>792.90425682756643</v>
      </c>
      <c r="ES10" s="2">
        <v>738.96031916896504</v>
      </c>
      <c r="ET10" s="2">
        <v>662.31979804594175</v>
      </c>
      <c r="EU10" s="2">
        <v>613.364166540464</v>
      </c>
      <c r="EV10" s="2">
        <v>648.13156996475084</v>
      </c>
      <c r="EW10" s="2">
        <v>549.53917539075496</v>
      </c>
      <c r="EX10" s="2">
        <v>522.08038557924363</v>
      </c>
      <c r="EY10" s="2">
        <v>489.39067609046106</v>
      </c>
      <c r="EZ10" s="2">
        <v>459.93967242149211</v>
      </c>
      <c r="FA10" s="37">
        <v>690.92682941294447</v>
      </c>
      <c r="FB10" s="2">
        <v>664.17364811034383</v>
      </c>
      <c r="FC10" s="2">
        <v>597.39874046082923</v>
      </c>
      <c r="FD10" s="2">
        <v>551.82249377706034</v>
      </c>
      <c r="FE10" s="2">
        <v>530.05679902251609</v>
      </c>
      <c r="FF10" s="2">
        <v>526.64806794714173</v>
      </c>
      <c r="FG10" s="2">
        <v>516.5554877928937</v>
      </c>
      <c r="FH10" s="2">
        <v>479.0817733094193</v>
      </c>
      <c r="FI10" s="2">
        <v>472.93922134609602</v>
      </c>
      <c r="FJ10" s="2">
        <v>443.99518925481146</v>
      </c>
      <c r="FK10" s="2">
        <v>401.58170646107897</v>
      </c>
      <c r="FL10" s="2">
        <v>379.34240879143999</v>
      </c>
      <c r="FM10" s="2">
        <v>384.34928926702418</v>
      </c>
      <c r="FN10" s="2">
        <v>344.7193772231488</v>
      </c>
      <c r="FO10" s="2">
        <v>327.54243178824652</v>
      </c>
      <c r="FP10" s="2">
        <v>312.48724860871505</v>
      </c>
      <c r="FQ10" s="2">
        <v>307.08955992503252</v>
      </c>
      <c r="FR10" s="37">
        <v>13.49436661468617</v>
      </c>
      <c r="FS10" s="2">
        <v>13.335205971726078</v>
      </c>
      <c r="FT10" s="2">
        <v>12.168272122758257</v>
      </c>
      <c r="FU10" s="2">
        <v>11.220228363029307</v>
      </c>
      <c r="FV10" s="2">
        <v>10.817198120328312</v>
      </c>
      <c r="FW10" s="2">
        <v>10.244384110517583</v>
      </c>
      <c r="FX10" s="2">
        <v>9.9992007161048271</v>
      </c>
      <c r="FY10" s="2">
        <v>8.7696153150571341</v>
      </c>
      <c r="FZ10" s="2">
        <v>9.4678877457182189</v>
      </c>
      <c r="GA10" s="2">
        <v>9.5539974827533278</v>
      </c>
      <c r="GB10" s="2">
        <v>9.1589628406695507</v>
      </c>
      <c r="GC10" s="2">
        <v>9.249276158585765</v>
      </c>
      <c r="GD10" s="2">
        <v>10.671846574990997</v>
      </c>
      <c r="GE10" s="2">
        <v>9.2503379134233672</v>
      </c>
      <c r="GF10" s="2">
        <v>9.0144018257336267</v>
      </c>
      <c r="GG10" s="2">
        <v>8.9593692517372645</v>
      </c>
      <c r="GH10" s="2">
        <v>8.5560491209229248</v>
      </c>
      <c r="GI10" s="37">
        <v>1480.0199731092046</v>
      </c>
      <c r="GJ10" s="2">
        <v>1497.9960999236921</v>
      </c>
      <c r="GK10" s="2">
        <v>1627.8111999002181</v>
      </c>
      <c r="GL10" s="2">
        <v>1425.6644838127131</v>
      </c>
      <c r="GM10" s="2">
        <v>1611.7112432984536</v>
      </c>
      <c r="GN10" s="2">
        <v>1655.9275559226555</v>
      </c>
      <c r="GO10" s="2">
        <v>1476.3763956052594</v>
      </c>
      <c r="GP10" s="2">
        <v>1411.5753547518041</v>
      </c>
      <c r="GQ10" s="2">
        <v>1503.7837466806741</v>
      </c>
      <c r="GR10" s="2">
        <v>1517.6463926936037</v>
      </c>
      <c r="GS10" s="2">
        <v>1465.6200321780648</v>
      </c>
      <c r="GT10" s="2">
        <v>1434.6652800897114</v>
      </c>
      <c r="GU10" s="2">
        <v>1460.6007765362274</v>
      </c>
      <c r="GV10" s="2">
        <v>1454.0454833399299</v>
      </c>
      <c r="GW10" s="2">
        <v>1457.751842040838</v>
      </c>
      <c r="GX10" s="2">
        <v>1437.582080103213</v>
      </c>
      <c r="GY10" s="2">
        <v>1437.6631791140799</v>
      </c>
      <c r="GZ10" s="37">
        <v>112.22209944712023</v>
      </c>
      <c r="HA10" s="2">
        <v>100.02362695435077</v>
      </c>
      <c r="HB10" s="2">
        <v>89.065315260124294</v>
      </c>
      <c r="HC10" s="2">
        <v>79.457654009533968</v>
      </c>
      <c r="HD10" s="2">
        <v>73.939779588994298</v>
      </c>
      <c r="HE10" s="2">
        <v>71.288397750924062</v>
      </c>
      <c r="HF10" s="2">
        <v>62.03795116051235</v>
      </c>
      <c r="HG10" s="2">
        <v>64.168094737537729</v>
      </c>
      <c r="HH10" s="2">
        <v>61.883890525381503</v>
      </c>
      <c r="HI10" s="2">
        <v>61.918278237717601</v>
      </c>
      <c r="HJ10" s="2">
        <v>57.145154852868068</v>
      </c>
      <c r="HK10" s="2">
        <v>54.655173179182391</v>
      </c>
      <c r="HL10" s="2">
        <v>58.967796295151729</v>
      </c>
      <c r="HM10" s="2">
        <v>52.37395391271189</v>
      </c>
      <c r="HN10" s="2">
        <v>52.744300135934473</v>
      </c>
      <c r="HO10" s="2">
        <v>48.384290452393941</v>
      </c>
      <c r="HP10" s="2">
        <v>44.714534071656743</v>
      </c>
      <c r="HQ10" s="37">
        <v>69.211429366612222</v>
      </c>
      <c r="HR10" s="2">
        <v>58.219675845478932</v>
      </c>
      <c r="HS10" s="2">
        <v>54.040645387081412</v>
      </c>
      <c r="HT10" s="2">
        <v>42.744881194053413</v>
      </c>
      <c r="HU10" s="2">
        <v>39.547906569724468</v>
      </c>
      <c r="HV10" s="2">
        <v>35.859070703817615</v>
      </c>
      <c r="HW10" s="2">
        <v>32.118696294996717</v>
      </c>
      <c r="HX10" s="2">
        <v>28.13817298816555</v>
      </c>
      <c r="HY10" s="2">
        <v>27.832074514622988</v>
      </c>
      <c r="HZ10" s="2">
        <v>28.346028530118257</v>
      </c>
      <c r="IA10" s="2">
        <v>24.046137945731807</v>
      </c>
      <c r="IB10" s="2">
        <v>23.584869523506885</v>
      </c>
      <c r="IC10" s="2">
        <v>27.360356288191767</v>
      </c>
      <c r="ID10" s="2">
        <v>23.103046270186063</v>
      </c>
      <c r="IE10" s="2">
        <v>22.553831518914066</v>
      </c>
      <c r="IF10" s="2">
        <v>21.056897253428023</v>
      </c>
      <c r="IG10" s="2">
        <v>20.017191982976605</v>
      </c>
      <c r="IH10" s="37">
        <v>149.28610917340012</v>
      </c>
      <c r="II10" s="2">
        <v>136.65620023901809</v>
      </c>
      <c r="IJ10" s="2">
        <v>117.77191307707866</v>
      </c>
      <c r="IK10" s="2">
        <v>113.875593645888</v>
      </c>
      <c r="IL10" s="2">
        <v>105.55980676199189</v>
      </c>
      <c r="IM10" s="2">
        <v>103.6794414395322</v>
      </c>
      <c r="IN10" s="2">
        <v>88.951141842685843</v>
      </c>
      <c r="IO10" s="2">
        <v>99.118128254935627</v>
      </c>
      <c r="IP10" s="2">
        <v>94.279333647043728</v>
      </c>
      <c r="IQ10" s="2">
        <v>93.15293832598752</v>
      </c>
      <c r="IR10" s="2">
        <v>88.710504757576032</v>
      </c>
      <c r="IS10" s="2">
        <v>83.733981337721431</v>
      </c>
      <c r="IT10" s="2">
        <v>87.028226657989009</v>
      </c>
      <c r="IU10" s="2">
        <v>78.738933280524122</v>
      </c>
      <c r="IV10" s="2">
        <v>80.215748083991983</v>
      </c>
      <c r="IW10" s="2">
        <v>72.787932297735651</v>
      </c>
      <c r="IX10" s="38">
        <v>66.405818190908676</v>
      </c>
      <c r="IY10" s="37">
        <v>174.02637560221481</v>
      </c>
      <c r="IZ10" s="2">
        <v>147.80069553824802</v>
      </c>
      <c r="JA10" s="2">
        <v>159.61809420168854</v>
      </c>
      <c r="JB10" s="2">
        <v>113.52910122006193</v>
      </c>
      <c r="JC10" s="2">
        <v>129.87877872952038</v>
      </c>
      <c r="JD10" s="2">
        <v>142.02083601560136</v>
      </c>
      <c r="JE10" s="2">
        <v>179.71663054588464</v>
      </c>
      <c r="JF10" s="2">
        <v>158.04620927508515</v>
      </c>
      <c r="JG10" s="2">
        <v>195.99581588624093</v>
      </c>
      <c r="JH10" s="2">
        <v>241.13172899103853</v>
      </c>
      <c r="JI10" s="2">
        <v>211.48562108759305</v>
      </c>
      <c r="JJ10" s="2">
        <v>214.14379591059716</v>
      </c>
      <c r="JK10" s="2">
        <v>314.74379028032575</v>
      </c>
      <c r="JL10" s="2">
        <v>278.57858622325733</v>
      </c>
      <c r="JM10" s="2">
        <v>276.35445009246911</v>
      </c>
      <c r="JN10" s="2">
        <v>295.75057840843311</v>
      </c>
      <c r="JO10" s="38">
        <v>267.56693433906423</v>
      </c>
    </row>
    <row r="11" spans="1:275" ht="14.4" x14ac:dyDescent="0.3">
      <c r="A11" s="51">
        <v>6</v>
      </c>
      <c r="B11" s="48" t="s">
        <v>6</v>
      </c>
      <c r="C11" s="46" t="s">
        <v>12</v>
      </c>
      <c r="D11" s="37">
        <v>54.075844935307238</v>
      </c>
      <c r="E11" s="2">
        <v>49.149924602953654</v>
      </c>
      <c r="F11" s="2">
        <v>49.929233133283944</v>
      </c>
      <c r="G11" s="2">
        <v>45.078003196506828</v>
      </c>
      <c r="H11" s="2">
        <v>41.875521136168807</v>
      </c>
      <c r="I11" s="2">
        <v>38.676006155242689</v>
      </c>
      <c r="J11" s="2">
        <v>34.048651327690528</v>
      </c>
      <c r="K11" s="2">
        <v>29.785560956513489</v>
      </c>
      <c r="L11" s="2">
        <v>28.5412712823818</v>
      </c>
      <c r="M11" s="2">
        <v>26.131022381263953</v>
      </c>
      <c r="N11" s="2">
        <v>20.849760650490392</v>
      </c>
      <c r="O11" s="2">
        <v>20.316939888306791</v>
      </c>
      <c r="P11" s="2">
        <v>18.236589998080643</v>
      </c>
      <c r="Q11" s="2">
        <v>17.671230794945419</v>
      </c>
      <c r="R11" s="2">
        <v>19.317031315924236</v>
      </c>
      <c r="S11" s="2">
        <v>19.682346019460059</v>
      </c>
      <c r="T11" s="2">
        <v>21.759164873410597</v>
      </c>
      <c r="U11" s="37">
        <v>53.415775976831547</v>
      </c>
      <c r="V11" s="2">
        <v>48.510935579551521</v>
      </c>
      <c r="W11" s="2">
        <v>49.331353387157783</v>
      </c>
      <c r="X11" s="2">
        <v>44.5474275724197</v>
      </c>
      <c r="Y11" s="2">
        <v>41.274060910261724</v>
      </c>
      <c r="Z11" s="2">
        <v>38.221394006226305</v>
      </c>
      <c r="AA11" s="2">
        <v>33.61202400986646</v>
      </c>
      <c r="AB11" s="2">
        <v>29.339364777404384</v>
      </c>
      <c r="AC11" s="2">
        <v>28.135757096864992</v>
      </c>
      <c r="AD11" s="2">
        <v>25.733971144212191</v>
      </c>
      <c r="AE11" s="2">
        <v>20.487684267430179</v>
      </c>
      <c r="AF11" s="2">
        <v>20.01567638062205</v>
      </c>
      <c r="AG11" s="2">
        <v>17.984283980899505</v>
      </c>
      <c r="AH11" s="2">
        <v>17.432598934248645</v>
      </c>
      <c r="AI11" s="2">
        <v>19.084930637371379</v>
      </c>
      <c r="AJ11" s="2">
        <v>19.483269582685001</v>
      </c>
      <c r="AK11" s="2">
        <v>21.564439379318571</v>
      </c>
      <c r="AL11" s="37">
        <v>1.6535893423022816</v>
      </c>
      <c r="AM11" s="2">
        <v>1.4549943399736995</v>
      </c>
      <c r="AN11" s="2">
        <v>1.3546693628241557</v>
      </c>
      <c r="AO11" s="2">
        <v>1.1927214628075391</v>
      </c>
      <c r="AP11" s="2">
        <v>3.5722434224620154</v>
      </c>
      <c r="AQ11" s="2">
        <v>1.0775847335244184</v>
      </c>
      <c r="AR11" s="2">
        <v>1.2077729327987565</v>
      </c>
      <c r="AS11" s="2">
        <v>1.637521425117306</v>
      </c>
      <c r="AT11" s="2">
        <v>1.3336331287032372</v>
      </c>
      <c r="AU11" s="2">
        <v>1.6477393343110787</v>
      </c>
      <c r="AV11" s="2">
        <v>1.4153109822555536</v>
      </c>
      <c r="AW11" s="2">
        <v>1.3847467027287299</v>
      </c>
      <c r="AX11" s="2">
        <v>1.3948230976009275</v>
      </c>
      <c r="AY11" s="2">
        <v>1.5112963017337391</v>
      </c>
      <c r="AZ11" s="2">
        <v>1.4568479452631209</v>
      </c>
      <c r="BA11" s="2">
        <v>1.114465166497143</v>
      </c>
      <c r="BB11" s="2">
        <v>1.1085284917456328</v>
      </c>
      <c r="BC11" s="37">
        <v>0.50152920998007988</v>
      </c>
      <c r="BD11" s="2">
        <v>0.46562518215554421</v>
      </c>
      <c r="BE11" s="2">
        <v>0.46934243953120736</v>
      </c>
      <c r="BF11" s="2">
        <v>0.44238045377298207</v>
      </c>
      <c r="BG11" s="2">
        <v>0.65540865740328191</v>
      </c>
      <c r="BH11" s="2">
        <v>0.46015170400953459</v>
      </c>
      <c r="BI11" s="2">
        <v>0.45146383167311832</v>
      </c>
      <c r="BJ11" s="2">
        <v>0.49931756478919492</v>
      </c>
      <c r="BK11" s="2">
        <v>0.48805356476222994</v>
      </c>
      <c r="BL11" s="2">
        <v>0.52370556852794792</v>
      </c>
      <c r="BM11" s="2">
        <v>0.53132479695885371</v>
      </c>
      <c r="BN11" s="2">
        <v>0.52397642711196579</v>
      </c>
      <c r="BO11" s="2">
        <v>0.52954283510405598</v>
      </c>
      <c r="BP11" s="2">
        <v>0.5282523389674425</v>
      </c>
      <c r="BQ11" s="2">
        <v>0.54186652138754277</v>
      </c>
      <c r="BR11" s="2">
        <v>0.48677665181175933</v>
      </c>
      <c r="BS11" s="2">
        <v>0.49462753569307566</v>
      </c>
      <c r="BT11" s="37">
        <v>480.86321624654897</v>
      </c>
      <c r="BU11" s="2">
        <v>474.85850861166602</v>
      </c>
      <c r="BV11" s="2">
        <v>435.57325749129899</v>
      </c>
      <c r="BW11" s="2">
        <v>379.94860287868198</v>
      </c>
      <c r="BX11" s="2">
        <v>327.75411586629298</v>
      </c>
      <c r="BY11" s="2">
        <v>302.49957491516</v>
      </c>
      <c r="BZ11" s="2">
        <v>283.17176031232799</v>
      </c>
      <c r="CA11" s="2">
        <v>268.02642453668699</v>
      </c>
      <c r="CB11" s="2">
        <v>238.83826325112199</v>
      </c>
      <c r="CC11" s="2">
        <v>212.132560031145</v>
      </c>
      <c r="CD11" s="2">
        <v>181.646604362956</v>
      </c>
      <c r="CE11" s="2">
        <v>123.636846823669</v>
      </c>
      <c r="CF11" s="2">
        <v>72.922119145727507</v>
      </c>
      <c r="CG11" s="2">
        <v>56.328694421852298</v>
      </c>
      <c r="CH11" s="2">
        <v>47.714307917799999</v>
      </c>
      <c r="CI11" s="2">
        <v>38.875599383020599</v>
      </c>
      <c r="CJ11" s="2">
        <v>32.610399364480699</v>
      </c>
      <c r="CK11" s="37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37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37">
        <v>17.860170306715748</v>
      </c>
      <c r="DT11" s="2">
        <v>15.02893412343502</v>
      </c>
      <c r="DU11" s="2">
        <v>14.085812140647851</v>
      </c>
      <c r="DV11" s="2">
        <v>11.951279748306471</v>
      </c>
      <c r="DW11" s="2">
        <v>12.557398549580785</v>
      </c>
      <c r="DX11" s="2">
        <v>10.39788291806274</v>
      </c>
      <c r="DY11" s="2">
        <v>6.9412309435069925</v>
      </c>
      <c r="DZ11" s="2">
        <v>5.2863877356340971</v>
      </c>
      <c r="EA11" s="2">
        <v>4.2158786057912758</v>
      </c>
      <c r="EB11" s="2">
        <v>4.8259076449481615</v>
      </c>
      <c r="EC11" s="2">
        <v>3.9008626721775923</v>
      </c>
      <c r="ED11" s="2">
        <v>3.6545615612711724</v>
      </c>
      <c r="EE11" s="2">
        <v>3.5392904320304321</v>
      </c>
      <c r="EF11" s="2">
        <v>4.0223164601355972</v>
      </c>
      <c r="EG11" s="2">
        <v>4.0428643405584435</v>
      </c>
      <c r="EH11" s="2">
        <v>3.855087962546599</v>
      </c>
      <c r="EI11" s="2">
        <v>3.35670998255268</v>
      </c>
      <c r="EJ11" s="37">
        <v>100.97981397225233</v>
      </c>
      <c r="EK11" s="2">
        <v>93.677359604273917</v>
      </c>
      <c r="EL11" s="2">
        <v>91.8187775579934</v>
      </c>
      <c r="EM11" s="2">
        <v>85.044947671857912</v>
      </c>
      <c r="EN11" s="2">
        <v>113.52807268179849</v>
      </c>
      <c r="EO11" s="2">
        <v>77.662741622815446</v>
      </c>
      <c r="EP11" s="2">
        <v>71.315550928844971</v>
      </c>
      <c r="EQ11" s="2">
        <v>69.696114236229903</v>
      </c>
      <c r="ER11" s="2">
        <v>64.849429323064385</v>
      </c>
      <c r="ES11" s="2">
        <v>60.797022845416969</v>
      </c>
      <c r="ET11" s="2">
        <v>53.827791239630521</v>
      </c>
      <c r="EU11" s="2">
        <v>48.337672589485749</v>
      </c>
      <c r="EV11" s="2">
        <v>42.611372271757133</v>
      </c>
      <c r="EW11" s="2">
        <v>39.663265404661132</v>
      </c>
      <c r="EX11" s="2">
        <v>38.985078240654204</v>
      </c>
      <c r="EY11" s="2">
        <v>34.759863868140926</v>
      </c>
      <c r="EZ11" s="2">
        <v>32.860927561805298</v>
      </c>
      <c r="FA11" s="37">
        <v>134.31191656872841</v>
      </c>
      <c r="FB11" s="2">
        <v>119.53544074899364</v>
      </c>
      <c r="FC11" s="2">
        <v>107.67311692492829</v>
      </c>
      <c r="FD11" s="2">
        <v>95.708488420081935</v>
      </c>
      <c r="FE11" s="2">
        <v>353.68401073941442</v>
      </c>
      <c r="FF11" s="2">
        <v>73.785020700494229</v>
      </c>
      <c r="FG11" s="2">
        <v>70.79854448064863</v>
      </c>
      <c r="FH11" s="2">
        <v>70.757382112572785</v>
      </c>
      <c r="FI11" s="2">
        <v>68.220057120758383</v>
      </c>
      <c r="FJ11" s="2">
        <v>63.873065355241387</v>
      </c>
      <c r="FK11" s="2">
        <v>56.769645815561354</v>
      </c>
      <c r="FL11" s="2">
        <v>55.613261561401316</v>
      </c>
      <c r="FM11" s="2">
        <v>50.415893967993973</v>
      </c>
      <c r="FN11" s="2">
        <v>47.801892083586097</v>
      </c>
      <c r="FO11" s="2">
        <v>47.040821771301246</v>
      </c>
      <c r="FP11" s="2">
        <v>44.389664056351513</v>
      </c>
      <c r="FQ11" s="2">
        <v>44.551994001241134</v>
      </c>
      <c r="FR11" s="37">
        <v>2.9691953222099223</v>
      </c>
      <c r="FS11" s="2">
        <v>2.6248217891012957</v>
      </c>
      <c r="FT11" s="2">
        <v>2.3754482219444086</v>
      </c>
      <c r="FU11" s="2">
        <v>2.0385867025157811</v>
      </c>
      <c r="FV11" s="2">
        <v>12.742429664762799</v>
      </c>
      <c r="FW11" s="2">
        <v>1.6091405951374202</v>
      </c>
      <c r="FX11" s="2">
        <v>1.4467371174463095</v>
      </c>
      <c r="FY11" s="2">
        <v>1.4001134315213313</v>
      </c>
      <c r="FZ11" s="2">
        <v>1.2795417435408645</v>
      </c>
      <c r="GA11" s="2">
        <v>1.2367608236208221</v>
      </c>
      <c r="GB11" s="2">
        <v>1.0066058300258831</v>
      </c>
      <c r="GC11" s="2">
        <v>0.93701901860636905</v>
      </c>
      <c r="GD11" s="2">
        <v>0.85779143457922868</v>
      </c>
      <c r="GE11" s="2">
        <v>0.8274181191420884</v>
      </c>
      <c r="GF11" s="2">
        <v>0.8287975903532081</v>
      </c>
      <c r="GG11" s="2">
        <v>0.74085323291453131</v>
      </c>
      <c r="GH11" s="2">
        <v>0.73756995221312727</v>
      </c>
      <c r="GI11" s="37">
        <v>49.128995008718618</v>
      </c>
      <c r="GJ11" s="2">
        <v>38.986631936333886</v>
      </c>
      <c r="GK11" s="2">
        <v>39.060405989524831</v>
      </c>
      <c r="GL11" s="2">
        <v>42.153063728308261</v>
      </c>
      <c r="GM11" s="2">
        <v>74.271046583432238</v>
      </c>
      <c r="GN11" s="2">
        <v>33.291784603122096</v>
      </c>
      <c r="GO11" s="2">
        <v>36.781024040805875</v>
      </c>
      <c r="GP11" s="2">
        <v>34.861689834466773</v>
      </c>
      <c r="GQ11" s="2">
        <v>45.729154010179762</v>
      </c>
      <c r="GR11" s="2">
        <v>28.743747438652839</v>
      </c>
      <c r="GS11" s="2">
        <v>27.872417995174331</v>
      </c>
      <c r="GT11" s="2">
        <v>26.576731585081397</v>
      </c>
      <c r="GU11" s="2">
        <v>25.175779770937869</v>
      </c>
      <c r="GV11" s="2">
        <v>26.314803258886265</v>
      </c>
      <c r="GW11" s="2">
        <v>19.127000314632518</v>
      </c>
      <c r="GX11" s="2">
        <v>26.682727696724999</v>
      </c>
      <c r="GY11" s="2">
        <v>30.236361139746371</v>
      </c>
      <c r="GZ11" s="37">
        <v>11.706269691001996</v>
      </c>
      <c r="HA11" s="2">
        <v>11.510850502259874</v>
      </c>
      <c r="HB11" s="2">
        <v>10.017291190811529</v>
      </c>
      <c r="HC11" s="2">
        <v>11.39368797234075</v>
      </c>
      <c r="HD11" s="2">
        <v>10.561164417009973</v>
      </c>
      <c r="HE11" s="2">
        <v>10.198682794760767</v>
      </c>
      <c r="HF11" s="2">
        <v>8.8399966001204167</v>
      </c>
      <c r="HG11" s="2">
        <v>11.144401294224924</v>
      </c>
      <c r="HH11" s="2">
        <v>10.112942789860739</v>
      </c>
      <c r="HI11" s="2">
        <v>9.639810205232779</v>
      </c>
      <c r="HJ11" s="2">
        <v>9.7394330404633287</v>
      </c>
      <c r="HK11" s="2">
        <v>9.0053369193492667</v>
      </c>
      <c r="HL11" s="2">
        <v>8.499028620706552</v>
      </c>
      <c r="HM11" s="2">
        <v>8.0856432108021004</v>
      </c>
      <c r="HN11" s="2">
        <v>8.4744079149809757</v>
      </c>
      <c r="HO11" s="2">
        <v>7.405258407597759</v>
      </c>
      <c r="HP11" s="2">
        <v>6.786604796338243</v>
      </c>
      <c r="HQ11" s="37">
        <v>4.7870283632641479</v>
      </c>
      <c r="HR11" s="2">
        <v>4.427194071804113</v>
      </c>
      <c r="HS11" s="2">
        <v>4.0682403769566786</v>
      </c>
      <c r="HT11" s="2">
        <v>3.8902492953087351</v>
      </c>
      <c r="HU11" s="2">
        <v>3.9570618427680806</v>
      </c>
      <c r="HV11" s="2">
        <v>3.3214490645815231</v>
      </c>
      <c r="HW11" s="2">
        <v>2.8122101549943959</v>
      </c>
      <c r="HX11" s="2">
        <v>2.7844197423011821</v>
      </c>
      <c r="HY11" s="2">
        <v>2.5501781657009177</v>
      </c>
      <c r="HZ11" s="2">
        <v>2.4388217674487072</v>
      </c>
      <c r="IA11" s="2">
        <v>2.2707473330772801</v>
      </c>
      <c r="IB11" s="2">
        <v>2.0832212289886538</v>
      </c>
      <c r="IC11" s="2">
        <v>1.9378922570776367</v>
      </c>
      <c r="ID11" s="2">
        <v>1.8370566947639493</v>
      </c>
      <c r="IE11" s="2">
        <v>1.8016126088081834</v>
      </c>
      <c r="IF11" s="2">
        <v>1.6081125834260355</v>
      </c>
      <c r="IG11" s="2">
        <v>1.4563821829350472</v>
      </c>
      <c r="IH11" s="37">
        <v>18.625981467155047</v>
      </c>
      <c r="II11" s="2">
        <v>18.660144276371064</v>
      </c>
      <c r="IJ11" s="2">
        <v>15.989869552268972</v>
      </c>
      <c r="IK11" s="2">
        <v>19.070379356785125</v>
      </c>
      <c r="IL11" s="2">
        <v>17.277127491781133</v>
      </c>
      <c r="IM11" s="2">
        <v>17.251219259905806</v>
      </c>
      <c r="IN11" s="2">
        <v>15.039138651483139</v>
      </c>
      <c r="IO11" s="2">
        <v>19.840184522576408</v>
      </c>
      <c r="IP11" s="2">
        <v>17.985555703054679</v>
      </c>
      <c r="IQ11" s="2">
        <v>17.096462571574857</v>
      </c>
      <c r="IR11" s="2">
        <v>17.479961905887059</v>
      </c>
      <c r="IS11" s="2">
        <v>16.177495654365881</v>
      </c>
      <c r="IT11" s="2">
        <v>15.278530690955382</v>
      </c>
      <c r="IU11" s="2">
        <v>14.513260444683169</v>
      </c>
      <c r="IV11" s="2">
        <v>15.365334276760406</v>
      </c>
      <c r="IW11" s="2">
        <v>13.380666805579047</v>
      </c>
      <c r="IX11" s="38">
        <v>12.270624825845566</v>
      </c>
      <c r="IY11" s="37">
        <v>0.32014653870431925</v>
      </c>
      <c r="IZ11" s="2">
        <v>0.44569949432442807</v>
      </c>
      <c r="JA11" s="2">
        <v>0.46190335066010485</v>
      </c>
      <c r="JB11" s="2">
        <v>0.56262766559880195</v>
      </c>
      <c r="JC11" s="2">
        <v>19.301666458888061</v>
      </c>
      <c r="JD11" s="2">
        <v>2.6870857739216123</v>
      </c>
      <c r="JE11" s="2">
        <v>4.6979423590443679</v>
      </c>
      <c r="JF11" s="2">
        <v>9.0046564740641131</v>
      </c>
      <c r="JG11" s="2">
        <v>7.0255029407851186</v>
      </c>
      <c r="JH11" s="2">
        <v>10.031376155983136</v>
      </c>
      <c r="JI11" s="2">
        <v>9.1810591462512825</v>
      </c>
      <c r="JJ11" s="2">
        <v>8.9630039560150561</v>
      </c>
      <c r="JK11" s="2">
        <v>9.5342053288316446</v>
      </c>
      <c r="JL11" s="2">
        <v>10.76914616894798</v>
      </c>
      <c r="JM11" s="2">
        <v>10.514593341519092</v>
      </c>
      <c r="JN11" s="2">
        <v>7.5912017375848659</v>
      </c>
      <c r="JO11" s="38">
        <v>6.085540452010898</v>
      </c>
    </row>
    <row r="12" spans="1:275" ht="14.4" x14ac:dyDescent="0.3">
      <c r="A12" s="51">
        <v>7</v>
      </c>
      <c r="B12" s="48" t="s">
        <v>6</v>
      </c>
      <c r="C12" s="46" t="s">
        <v>13</v>
      </c>
      <c r="D12" s="37">
        <v>254.67769847078412</v>
      </c>
      <c r="E12" s="2">
        <v>247.36535622769932</v>
      </c>
      <c r="F12" s="2">
        <v>257.51840174854192</v>
      </c>
      <c r="G12" s="2">
        <v>251.28181118142385</v>
      </c>
      <c r="H12" s="2">
        <v>233.46478197251724</v>
      </c>
      <c r="I12" s="2">
        <v>213.424252851711</v>
      </c>
      <c r="J12" s="2">
        <v>203.86944586820977</v>
      </c>
      <c r="K12" s="2">
        <v>207.20268023616458</v>
      </c>
      <c r="L12" s="2">
        <v>279.61815498289604</v>
      </c>
      <c r="M12" s="2">
        <v>289.3260938601249</v>
      </c>
      <c r="N12" s="2">
        <v>300.9752883320723</v>
      </c>
      <c r="O12" s="2">
        <v>303.64730200542454</v>
      </c>
      <c r="P12" s="2">
        <v>298.65091625806434</v>
      </c>
      <c r="Q12" s="2">
        <v>303.09581232681364</v>
      </c>
      <c r="R12" s="2">
        <v>292.05113794248138</v>
      </c>
      <c r="S12" s="2">
        <v>265.81868214445956</v>
      </c>
      <c r="T12" s="2">
        <v>324.75287239603404</v>
      </c>
      <c r="U12" s="37">
        <v>222.1892509483051</v>
      </c>
      <c r="V12" s="2">
        <v>217.39630689269845</v>
      </c>
      <c r="W12" s="2">
        <v>226.51673802324387</v>
      </c>
      <c r="X12" s="2">
        <v>222.99066741853414</v>
      </c>
      <c r="Y12" s="2">
        <v>203.46511256380296</v>
      </c>
      <c r="Z12" s="2">
        <v>185.09889167451448</v>
      </c>
      <c r="AA12" s="2">
        <v>174.11504742630083</v>
      </c>
      <c r="AB12" s="2">
        <v>177.5055975397801</v>
      </c>
      <c r="AC12" s="2">
        <v>250.63897017701822</v>
      </c>
      <c r="AD12" s="2">
        <v>258.19790451028791</v>
      </c>
      <c r="AE12" s="2">
        <v>272.95564298237127</v>
      </c>
      <c r="AF12" s="2">
        <v>272.49350663403305</v>
      </c>
      <c r="AG12" s="2">
        <v>270.49687367436627</v>
      </c>
      <c r="AH12" s="2">
        <v>276.75988635045405</v>
      </c>
      <c r="AI12" s="2">
        <v>264.95233429363157</v>
      </c>
      <c r="AJ12" s="2">
        <v>239.07511391852302</v>
      </c>
      <c r="AK12" s="2">
        <v>297.88003359692414</v>
      </c>
      <c r="AL12" s="37">
        <v>200.7916521406276</v>
      </c>
      <c r="AM12" s="2">
        <v>183.6099155390547</v>
      </c>
      <c r="AN12" s="2">
        <v>191.0416097942765</v>
      </c>
      <c r="AO12" s="2">
        <v>173.83395451255177</v>
      </c>
      <c r="AP12" s="2">
        <v>186.17883375691679</v>
      </c>
      <c r="AQ12" s="2">
        <v>175.39224914428976</v>
      </c>
      <c r="AR12" s="2">
        <v>184.49670667020752</v>
      </c>
      <c r="AS12" s="2">
        <v>184.17398536883317</v>
      </c>
      <c r="AT12" s="2">
        <v>179.79679308137625</v>
      </c>
      <c r="AU12" s="2">
        <v>194.25977642132833</v>
      </c>
      <c r="AV12" s="2">
        <v>173.39262023497659</v>
      </c>
      <c r="AW12" s="2">
        <v>195.54018543721691</v>
      </c>
      <c r="AX12" s="2">
        <v>176.11126538927581</v>
      </c>
      <c r="AY12" s="2">
        <v>163.59473122238495</v>
      </c>
      <c r="AZ12" s="2">
        <v>167.93951853339729</v>
      </c>
      <c r="BA12" s="2">
        <v>165.56843703058163</v>
      </c>
      <c r="BB12" s="2">
        <v>166.47875196166694</v>
      </c>
      <c r="BC12" s="37">
        <v>94.52583031686332</v>
      </c>
      <c r="BD12" s="2">
        <v>86.98818160976262</v>
      </c>
      <c r="BE12" s="2">
        <v>90.610475691469404</v>
      </c>
      <c r="BF12" s="2">
        <v>83.014422225351041</v>
      </c>
      <c r="BG12" s="2">
        <v>88.988021192711642</v>
      </c>
      <c r="BH12" s="2">
        <v>84.257926689661957</v>
      </c>
      <c r="BI12" s="2">
        <v>88.740696762289133</v>
      </c>
      <c r="BJ12" s="2">
        <v>88.870691782957735</v>
      </c>
      <c r="BK12" s="2">
        <v>87.11242734280809</v>
      </c>
      <c r="BL12" s="2">
        <v>93.984379757145376</v>
      </c>
      <c r="BM12" s="2">
        <v>84.821670805574854</v>
      </c>
      <c r="BN12" s="2">
        <v>95.220451949886296</v>
      </c>
      <c r="BO12" s="2">
        <v>86.653393878350073</v>
      </c>
      <c r="BP12" s="2">
        <v>81.294131722275338</v>
      </c>
      <c r="BQ12" s="2">
        <v>83.832880646021621</v>
      </c>
      <c r="BR12" s="2">
        <v>82.865393089704</v>
      </c>
      <c r="BS12" s="2">
        <v>83.360995405706959</v>
      </c>
      <c r="BT12" s="37">
        <v>1816.936228572707</v>
      </c>
      <c r="BU12" s="2">
        <v>1776.1035733204501</v>
      </c>
      <c r="BV12" s="2">
        <v>1640.7225928189371</v>
      </c>
      <c r="BW12" s="2">
        <v>1424.9711468202431</v>
      </c>
      <c r="BX12" s="2">
        <v>1204.836447451913</v>
      </c>
      <c r="BY12" s="2">
        <v>1086.0276283959201</v>
      </c>
      <c r="BZ12" s="2">
        <v>1072.2060131363469</v>
      </c>
      <c r="CA12" s="2">
        <v>989.47778357325797</v>
      </c>
      <c r="CB12" s="2">
        <v>860.08135375515303</v>
      </c>
      <c r="CC12" s="2">
        <v>783.05497439629198</v>
      </c>
      <c r="CD12" s="2">
        <v>686.90921964458403</v>
      </c>
      <c r="CE12" s="2">
        <v>445.25041242958503</v>
      </c>
      <c r="CF12" s="2">
        <v>259.77777503575089</v>
      </c>
      <c r="CG12" s="2">
        <v>212.32859572955448</v>
      </c>
      <c r="CH12" s="2">
        <v>180.78375871889619</v>
      </c>
      <c r="CI12" s="2">
        <v>148.322820308421</v>
      </c>
      <c r="CJ12" s="2">
        <v>120.7699616702875</v>
      </c>
      <c r="CK12" s="37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37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37">
        <v>292.92488192138143</v>
      </c>
      <c r="DT12" s="2">
        <v>254.31763979706056</v>
      </c>
      <c r="DU12" s="2">
        <v>268.19204413908886</v>
      </c>
      <c r="DV12" s="2">
        <v>227.43504981583695</v>
      </c>
      <c r="DW12" s="2">
        <v>233.61825409059043</v>
      </c>
      <c r="DX12" s="2">
        <v>188.22818314043826</v>
      </c>
      <c r="DY12" s="2">
        <v>192.72690408347219</v>
      </c>
      <c r="DZ12" s="2">
        <v>173.1701880704592</v>
      </c>
      <c r="EA12" s="2">
        <v>169.09193313937698</v>
      </c>
      <c r="EB12" s="2">
        <v>178.96300566710508</v>
      </c>
      <c r="EC12" s="2">
        <v>166.44890672820245</v>
      </c>
      <c r="ED12" s="2">
        <v>183.75407421526688</v>
      </c>
      <c r="EE12" s="2">
        <v>164.69699000246345</v>
      </c>
      <c r="EF12" s="2">
        <v>154.36670080561186</v>
      </c>
      <c r="EG12" s="2">
        <v>157.10559271463063</v>
      </c>
      <c r="EH12" s="2">
        <v>153.56607687684644</v>
      </c>
      <c r="EI12" s="2">
        <v>155.09335159654267</v>
      </c>
      <c r="EJ12" s="37">
        <v>2271.9500741056172</v>
      </c>
      <c r="EK12" s="2">
        <v>2093.9398680740919</v>
      </c>
      <c r="EL12" s="2">
        <v>2081.2263081401034</v>
      </c>
      <c r="EM12" s="2">
        <v>2167.2021497360593</v>
      </c>
      <c r="EN12" s="2">
        <v>1928.7286933319717</v>
      </c>
      <c r="EO12" s="2">
        <v>1824.7369821843715</v>
      </c>
      <c r="EP12" s="2">
        <v>1862.0386612423142</v>
      </c>
      <c r="EQ12" s="2">
        <v>1803.088292870784</v>
      </c>
      <c r="ER12" s="2">
        <v>1789.7879721915131</v>
      </c>
      <c r="ES12" s="2">
        <v>1817.9272180052758</v>
      </c>
      <c r="ET12" s="2">
        <v>1680.2075074455611</v>
      </c>
      <c r="EU12" s="2">
        <v>1766.9819882784966</v>
      </c>
      <c r="EV12" s="2">
        <v>1618.394550268082</v>
      </c>
      <c r="EW12" s="2">
        <v>1522.644077721842</v>
      </c>
      <c r="EX12" s="2">
        <v>1519.7942360275708</v>
      </c>
      <c r="EY12" s="2">
        <v>1439.2971928381212</v>
      </c>
      <c r="EZ12" s="2">
        <v>1418.5757476419442</v>
      </c>
      <c r="FA12" s="37">
        <v>1180.7653106936898</v>
      </c>
      <c r="FB12" s="2">
        <v>1108.8131437996612</v>
      </c>
      <c r="FC12" s="2">
        <v>1105.7716538822206</v>
      </c>
      <c r="FD12" s="2">
        <v>1057.058555826105</v>
      </c>
      <c r="FE12" s="2">
        <v>1085.8600564440515</v>
      </c>
      <c r="FF12" s="2">
        <v>1126.1662024412685</v>
      </c>
      <c r="FG12" s="2">
        <v>1235.2533030561613</v>
      </c>
      <c r="FH12" s="2">
        <v>1252.3830763325457</v>
      </c>
      <c r="FI12" s="2">
        <v>1235.9537592004467</v>
      </c>
      <c r="FJ12" s="2">
        <v>1221.9186681985439</v>
      </c>
      <c r="FK12" s="2">
        <v>1130.9782197783552</v>
      </c>
      <c r="FL12" s="2">
        <v>1225.4965541347451</v>
      </c>
      <c r="FM12" s="2">
        <v>1144.2891496762666</v>
      </c>
      <c r="FN12" s="2">
        <v>1096.5903615806985</v>
      </c>
      <c r="FO12" s="2">
        <v>1100.3018084643015</v>
      </c>
      <c r="FP12" s="2">
        <v>1064.9328351324355</v>
      </c>
      <c r="FQ12" s="2">
        <v>1052.5048802654121</v>
      </c>
      <c r="FR12" s="37">
        <v>22.930626368244791</v>
      </c>
      <c r="FS12" s="2">
        <v>21.006591935530537</v>
      </c>
      <c r="FT12" s="2">
        <v>21.072023403426876</v>
      </c>
      <c r="FU12" s="2">
        <v>19.094836831965349</v>
      </c>
      <c r="FV12" s="2">
        <v>19.708427902390341</v>
      </c>
      <c r="FW12" s="2">
        <v>18.28462915847507</v>
      </c>
      <c r="FX12" s="2">
        <v>18.822641381857856</v>
      </c>
      <c r="FY12" s="2">
        <v>18.716749527979296</v>
      </c>
      <c r="FZ12" s="2">
        <v>19.321588064567774</v>
      </c>
      <c r="GA12" s="2">
        <v>20.693182754512669</v>
      </c>
      <c r="GB12" s="2">
        <v>19.010697357670235</v>
      </c>
      <c r="GC12" s="2">
        <v>20.891273117853185</v>
      </c>
      <c r="GD12" s="2">
        <v>19.050003186936006</v>
      </c>
      <c r="GE12" s="2">
        <v>17.959048757243625</v>
      </c>
      <c r="GF12" s="2">
        <v>18.379586002453983</v>
      </c>
      <c r="GG12" s="2">
        <v>17.707519116970502</v>
      </c>
      <c r="GH12" s="2">
        <v>17.810776606530286</v>
      </c>
      <c r="GI12" s="37">
        <v>1321.1384274087718</v>
      </c>
      <c r="GJ12" s="2">
        <v>1152.4323320614899</v>
      </c>
      <c r="GK12" s="2">
        <v>1088.2001074455266</v>
      </c>
      <c r="GL12" s="2">
        <v>963.11415088955971</v>
      </c>
      <c r="GM12" s="2">
        <v>916.93296696250491</v>
      </c>
      <c r="GN12" s="2">
        <v>866.8716872292448</v>
      </c>
      <c r="GO12" s="2">
        <v>949.37815854993289</v>
      </c>
      <c r="GP12" s="2">
        <v>997.7287918899649</v>
      </c>
      <c r="GQ12" s="2">
        <v>902.49122091069057</v>
      </c>
      <c r="GR12" s="2">
        <v>884.82745132364744</v>
      </c>
      <c r="GS12" s="2">
        <v>868.04508477977197</v>
      </c>
      <c r="GT12" s="2">
        <v>968.56852095433146</v>
      </c>
      <c r="GU12" s="2">
        <v>939.37938775922225</v>
      </c>
      <c r="GV12" s="2">
        <v>870.13741814517073</v>
      </c>
      <c r="GW12" s="2">
        <v>983.50302301390423</v>
      </c>
      <c r="GX12" s="2">
        <v>888.15060415479604</v>
      </c>
      <c r="GY12" s="2">
        <v>809.8483602361714</v>
      </c>
      <c r="GZ12" s="37">
        <v>489.71533220018785</v>
      </c>
      <c r="HA12" s="2">
        <v>420.77084377905521</v>
      </c>
      <c r="HB12" s="2">
        <v>396.43773832883062</v>
      </c>
      <c r="HC12" s="2">
        <v>339.73584416322632</v>
      </c>
      <c r="HD12" s="2">
        <v>320.40438830498834</v>
      </c>
      <c r="HE12" s="2">
        <v>274.30281306861275</v>
      </c>
      <c r="HF12" s="2">
        <v>251.75589026057781</v>
      </c>
      <c r="HG12" s="2">
        <v>218.65828787547056</v>
      </c>
      <c r="HH12" s="2">
        <v>210.062907069001</v>
      </c>
      <c r="HI12" s="2">
        <v>217.35651195999736</v>
      </c>
      <c r="HJ12" s="2">
        <v>199.88201179952696</v>
      </c>
      <c r="HK12" s="2">
        <v>215.55443553957542</v>
      </c>
      <c r="HL12" s="2">
        <v>197.42924771468202</v>
      </c>
      <c r="HM12" s="2">
        <v>184.61559440572685</v>
      </c>
      <c r="HN12" s="2">
        <v>187.11609091415255</v>
      </c>
      <c r="HO12" s="2">
        <v>177.48474702402365</v>
      </c>
      <c r="HP12" s="2">
        <v>172.3673650246769</v>
      </c>
      <c r="HQ12" s="37">
        <v>355.39480521814988</v>
      </c>
      <c r="HR12" s="2">
        <v>311.21929136603535</v>
      </c>
      <c r="HS12" s="2">
        <v>287.50288189411413</v>
      </c>
      <c r="HT12" s="2">
        <v>249.24912056455528</v>
      </c>
      <c r="HU12" s="2">
        <v>229.12356580151479</v>
      </c>
      <c r="HV12" s="2">
        <v>192.37304046852648</v>
      </c>
      <c r="HW12" s="2">
        <v>176.33477782323402</v>
      </c>
      <c r="HX12" s="2">
        <v>149.66768617597029</v>
      </c>
      <c r="HY12" s="2">
        <v>147.10019781669519</v>
      </c>
      <c r="HZ12" s="2">
        <v>152.90102960818047</v>
      </c>
      <c r="IA12" s="2">
        <v>139.34751590995251</v>
      </c>
      <c r="IB12" s="2">
        <v>151.58805196791383</v>
      </c>
      <c r="IC12" s="2">
        <v>137.18739572239545</v>
      </c>
      <c r="ID12" s="2">
        <v>126.99726768642502</v>
      </c>
      <c r="IE12" s="2">
        <v>126.92169402757719</v>
      </c>
      <c r="IF12" s="2">
        <v>120.98054777781948</v>
      </c>
      <c r="IG12" s="2">
        <v>118.25150029263554</v>
      </c>
      <c r="IH12" s="37">
        <v>1069.9562161843464</v>
      </c>
      <c r="II12" s="2">
        <v>943.70311971552064</v>
      </c>
      <c r="IJ12" s="2">
        <v>867.717934779904</v>
      </c>
      <c r="IK12" s="2">
        <v>781.6495320657948</v>
      </c>
      <c r="IL12" s="2">
        <v>763.1634406089795</v>
      </c>
      <c r="IM12" s="2">
        <v>683.21879803845241</v>
      </c>
      <c r="IN12" s="2">
        <v>630.51241422089515</v>
      </c>
      <c r="IO12" s="2">
        <v>641.41123911764203</v>
      </c>
      <c r="IP12" s="2">
        <v>630.45868566220292</v>
      </c>
      <c r="IQ12" s="2">
        <v>660.66325886997151</v>
      </c>
      <c r="IR12" s="2">
        <v>644.76209235399278</v>
      </c>
      <c r="IS12" s="2">
        <v>653.85026955070327</v>
      </c>
      <c r="IT12" s="2">
        <v>628.04295600929368</v>
      </c>
      <c r="IU12" s="2">
        <v>660.70756757842116</v>
      </c>
      <c r="IV12" s="2">
        <v>654.08846566084776</v>
      </c>
      <c r="IW12" s="2">
        <v>628.03070597460021</v>
      </c>
      <c r="IX12" s="38">
        <v>620.2457379598211</v>
      </c>
      <c r="IY12" s="37">
        <v>1875.5059521055573</v>
      </c>
      <c r="IZ12" s="2">
        <v>1717.2316557514816</v>
      </c>
      <c r="JA12" s="2">
        <v>1793.3152800630908</v>
      </c>
      <c r="JB12" s="2">
        <v>1632.5642360074992</v>
      </c>
      <c r="JC12" s="2">
        <v>1759.1119596624474</v>
      </c>
      <c r="JD12" s="2">
        <v>1661.8173382114708</v>
      </c>
      <c r="JE12" s="2">
        <v>1757.5926589758717</v>
      </c>
      <c r="JF12" s="2">
        <v>1760.3045586440262</v>
      </c>
      <c r="JG12" s="2">
        <v>1716.8056442992395</v>
      </c>
      <c r="JH12" s="2">
        <v>1858.8991962690272</v>
      </c>
      <c r="JI12" s="2">
        <v>1660.8281689660116</v>
      </c>
      <c r="JJ12" s="2">
        <v>1874.1495309197639</v>
      </c>
      <c r="JK12" s="2">
        <v>1692.1573490616524</v>
      </c>
      <c r="JL12" s="2">
        <v>1579.1965103018304</v>
      </c>
      <c r="JM12" s="2">
        <v>1632.5882327218815</v>
      </c>
      <c r="JN12" s="2">
        <v>1609.5254892457344</v>
      </c>
      <c r="JO12" s="38">
        <v>1580.9380219804407</v>
      </c>
    </row>
    <row r="13" spans="1:275" ht="14.4" x14ac:dyDescent="0.3">
      <c r="A13" s="51">
        <v>8</v>
      </c>
      <c r="B13" s="48" t="s">
        <v>6</v>
      </c>
      <c r="C13" s="46" t="s">
        <v>14</v>
      </c>
      <c r="D13" s="37">
        <v>1855.4360655333971</v>
      </c>
      <c r="E13" s="2">
        <v>1557.6477058370924</v>
      </c>
      <c r="F13" s="2">
        <v>1631.3625007353289</v>
      </c>
      <c r="G13" s="2">
        <v>1490.3593769479114</v>
      </c>
      <c r="H13" s="2">
        <v>1383.4595229758525</v>
      </c>
      <c r="I13" s="2">
        <v>1142.4278100489241</v>
      </c>
      <c r="J13" s="2">
        <v>983.34735400526199</v>
      </c>
      <c r="K13" s="2">
        <v>915.85809501585504</v>
      </c>
      <c r="L13" s="2">
        <v>1053.3290275730624</v>
      </c>
      <c r="M13" s="2">
        <v>1033.3003184141098</v>
      </c>
      <c r="N13" s="2">
        <v>1095.4197753244848</v>
      </c>
      <c r="O13" s="2">
        <v>1042.7778336947822</v>
      </c>
      <c r="P13" s="2">
        <v>980.51830217223858</v>
      </c>
      <c r="Q13" s="2">
        <v>1014.2041503105343</v>
      </c>
      <c r="R13" s="2">
        <v>926.59717875518754</v>
      </c>
      <c r="S13" s="2">
        <v>1086.7487379025868</v>
      </c>
      <c r="T13" s="2">
        <v>1109.922714377075</v>
      </c>
      <c r="U13" s="37">
        <v>1694.5147115690752</v>
      </c>
      <c r="V13" s="2">
        <v>1403.1802561155639</v>
      </c>
      <c r="W13" s="2">
        <v>1466.9358641904978</v>
      </c>
      <c r="X13" s="2">
        <v>1326.6749469324025</v>
      </c>
      <c r="Y13" s="2">
        <v>1220.3148194857627</v>
      </c>
      <c r="Z13" s="2">
        <v>983.99438166762673</v>
      </c>
      <c r="AA13" s="2">
        <v>827.73154062862591</v>
      </c>
      <c r="AB13" s="2">
        <v>762.18628129658748</v>
      </c>
      <c r="AC13" s="2">
        <v>900.25621073534717</v>
      </c>
      <c r="AD13" s="2">
        <v>876.62006702412839</v>
      </c>
      <c r="AE13" s="2">
        <v>942.41338960042674</v>
      </c>
      <c r="AF13" s="2">
        <v>880.95871280130814</v>
      </c>
      <c r="AG13" s="2">
        <v>822.52575829580041</v>
      </c>
      <c r="AH13" s="2">
        <v>852.52362076663655</v>
      </c>
      <c r="AI13" s="2">
        <v>763.93616977817521</v>
      </c>
      <c r="AJ13" s="2">
        <v>923.05064796986869</v>
      </c>
      <c r="AK13" s="2">
        <v>954.39955130053295</v>
      </c>
      <c r="AL13" s="37">
        <v>837.55183373299315</v>
      </c>
      <c r="AM13" s="2">
        <v>802.24766343887836</v>
      </c>
      <c r="AN13" s="2">
        <v>869.48589943424372</v>
      </c>
      <c r="AO13" s="2">
        <v>876.52473970760298</v>
      </c>
      <c r="AP13" s="2">
        <v>863.99016617892926</v>
      </c>
      <c r="AQ13" s="2">
        <v>834.64107938484176</v>
      </c>
      <c r="AR13" s="2">
        <v>819.78580363391893</v>
      </c>
      <c r="AS13" s="2">
        <v>799.48243554465125</v>
      </c>
      <c r="AT13" s="2">
        <v>800.91223124016904</v>
      </c>
      <c r="AU13" s="2">
        <v>816.31498220116919</v>
      </c>
      <c r="AV13" s="2">
        <v>783.73574089509225</v>
      </c>
      <c r="AW13" s="2">
        <v>839.03362225038131</v>
      </c>
      <c r="AX13" s="2">
        <v>808.28183906555205</v>
      </c>
      <c r="AY13" s="2">
        <v>851.48180062450797</v>
      </c>
      <c r="AZ13" s="2">
        <v>841.26156843270064</v>
      </c>
      <c r="BA13" s="2">
        <v>857.0064348400756</v>
      </c>
      <c r="BB13" s="2">
        <v>805.36041979271477</v>
      </c>
      <c r="BC13" s="37">
        <v>515.76260351657936</v>
      </c>
      <c r="BD13" s="2">
        <v>495.13064212188863</v>
      </c>
      <c r="BE13" s="2">
        <v>525.83482750949236</v>
      </c>
      <c r="BF13" s="2">
        <v>522.78449066820576</v>
      </c>
      <c r="BG13" s="2">
        <v>522.44146055232659</v>
      </c>
      <c r="BH13" s="2">
        <v>507.94216758979576</v>
      </c>
      <c r="BI13" s="2">
        <v>498.90282027703034</v>
      </c>
      <c r="BJ13" s="2">
        <v>493.81879396219915</v>
      </c>
      <c r="BK13" s="2">
        <v>491.33763443892713</v>
      </c>
      <c r="BL13" s="2">
        <v>503.44378519621205</v>
      </c>
      <c r="BM13" s="2">
        <v>493.2129761370395</v>
      </c>
      <c r="BN13" s="2">
        <v>521.22199766823178</v>
      </c>
      <c r="BO13" s="2">
        <v>510.55171099059157</v>
      </c>
      <c r="BP13" s="2">
        <v>519.95835433181549</v>
      </c>
      <c r="BQ13" s="2">
        <v>524.76766543733584</v>
      </c>
      <c r="BR13" s="2">
        <v>527.05353203181392</v>
      </c>
      <c r="BS13" s="2">
        <v>501.68257712404886</v>
      </c>
      <c r="BT13" s="37">
        <v>792.81268790463071</v>
      </c>
      <c r="BU13" s="2">
        <v>794.89498293860788</v>
      </c>
      <c r="BV13" s="2">
        <v>734.80207065665661</v>
      </c>
      <c r="BW13" s="2">
        <v>603.84727662214425</v>
      </c>
      <c r="BX13" s="2">
        <v>505.99179071279218</v>
      </c>
      <c r="BY13" s="2">
        <v>458.80374722652198</v>
      </c>
      <c r="BZ13" s="2">
        <v>452.56350147373456</v>
      </c>
      <c r="CA13" s="2">
        <v>424.3251240353992</v>
      </c>
      <c r="CB13" s="2">
        <v>442.80123667516796</v>
      </c>
      <c r="CC13" s="2">
        <v>410.82881135197113</v>
      </c>
      <c r="CD13" s="2">
        <v>360.34630268056861</v>
      </c>
      <c r="CE13" s="2">
        <v>202.35008838224599</v>
      </c>
      <c r="CF13" s="2">
        <v>64.448970096646391</v>
      </c>
      <c r="CG13" s="2">
        <v>50.075228480904585</v>
      </c>
      <c r="CH13" s="2">
        <v>42.253720002908821</v>
      </c>
      <c r="CI13" s="2">
        <v>32.723768765884202</v>
      </c>
      <c r="CJ13" s="2">
        <v>27.188384473045147</v>
      </c>
      <c r="CK13" s="37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37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37">
        <v>7342.0112126405174</v>
      </c>
      <c r="DT13" s="2">
        <v>6557.0117601236916</v>
      </c>
      <c r="DU13" s="2">
        <v>6168.723769147975</v>
      </c>
      <c r="DV13" s="2">
        <v>5859.1672866516747</v>
      </c>
      <c r="DW13" s="2">
        <v>5860.8540205051495</v>
      </c>
      <c r="DX13" s="2">
        <v>5566.0775400724833</v>
      </c>
      <c r="DY13" s="2">
        <v>5226.6578577075852</v>
      </c>
      <c r="DZ13" s="2">
        <v>4583.9929464802608</v>
      </c>
      <c r="EA13" s="2">
        <v>5700.4539573451111</v>
      </c>
      <c r="EB13" s="2">
        <v>5676.6937344005428</v>
      </c>
      <c r="EC13" s="2">
        <v>4815.6893335687982</v>
      </c>
      <c r="ED13" s="2">
        <v>4760.2913898644456</v>
      </c>
      <c r="EE13" s="2">
        <v>4485.396626356237</v>
      </c>
      <c r="EF13" s="2">
        <v>4625.5590586239941</v>
      </c>
      <c r="EG13" s="2">
        <v>4165.0339347608551</v>
      </c>
      <c r="EH13" s="2">
        <v>4519.2773813216263</v>
      </c>
      <c r="EI13" s="2">
        <v>4147.2857107876443</v>
      </c>
      <c r="EJ13" s="37">
        <v>16486.432069941242</v>
      </c>
      <c r="EK13" s="2">
        <v>15086.524720569785</v>
      </c>
      <c r="EL13" s="2">
        <v>15589.631891561607</v>
      </c>
      <c r="EM13" s="2">
        <v>15387.226073052223</v>
      </c>
      <c r="EN13" s="2">
        <v>14702.379078536396</v>
      </c>
      <c r="EO13" s="2">
        <v>14478.955143525207</v>
      </c>
      <c r="EP13" s="2">
        <v>14272.506086942592</v>
      </c>
      <c r="EQ13" s="2">
        <v>14000.041296463094</v>
      </c>
      <c r="ER13" s="2">
        <v>15098.347245822713</v>
      </c>
      <c r="ES13" s="2">
        <v>15529.977617346933</v>
      </c>
      <c r="ET13" s="2">
        <v>15460.770083834454</v>
      </c>
      <c r="EU13" s="2">
        <v>15473.708113439119</v>
      </c>
      <c r="EV13" s="2">
        <v>15308.548549402291</v>
      </c>
      <c r="EW13" s="2">
        <v>15900.439291497943</v>
      </c>
      <c r="EX13" s="2">
        <v>15612.305112406821</v>
      </c>
      <c r="EY13" s="2">
        <v>15308.145201338471</v>
      </c>
      <c r="EZ13" s="2">
        <v>14907.065467691689</v>
      </c>
      <c r="FA13" s="37">
        <v>16473.486598054154</v>
      </c>
      <c r="FB13" s="2">
        <v>15881.420887217897</v>
      </c>
      <c r="FC13" s="2">
        <v>16385.604701466251</v>
      </c>
      <c r="FD13" s="2">
        <v>16051.310045408265</v>
      </c>
      <c r="FE13" s="2">
        <v>16581.637010542807</v>
      </c>
      <c r="FF13" s="2">
        <v>16496.065222249435</v>
      </c>
      <c r="FG13" s="2">
        <v>16733.685332007219</v>
      </c>
      <c r="FH13" s="2">
        <v>16727.790076459813</v>
      </c>
      <c r="FI13" s="2">
        <v>16772.690231035405</v>
      </c>
      <c r="FJ13" s="2">
        <v>17125.757932949131</v>
      </c>
      <c r="FK13" s="2">
        <v>17173.163734758298</v>
      </c>
      <c r="FL13" s="2">
        <v>17857.780794132788</v>
      </c>
      <c r="FM13" s="2">
        <v>18135.618265263649</v>
      </c>
      <c r="FN13" s="2">
        <v>18159.635614201943</v>
      </c>
      <c r="FO13" s="2">
        <v>18192.769587799859</v>
      </c>
      <c r="FP13" s="2">
        <v>17491.648377843871</v>
      </c>
      <c r="FQ13" s="2">
        <v>17669.865130867922</v>
      </c>
      <c r="FR13" s="37">
        <v>1644.9165386373472</v>
      </c>
      <c r="FS13" s="2">
        <v>1576.6504768285924</v>
      </c>
      <c r="FT13" s="2">
        <v>1616.8262262408434</v>
      </c>
      <c r="FU13" s="2">
        <v>1583.2956686070991</v>
      </c>
      <c r="FV13" s="2">
        <v>1560.0215003803055</v>
      </c>
      <c r="FW13" s="2">
        <v>1441.4644102702634</v>
      </c>
      <c r="FX13" s="2">
        <v>1428.7612103709148</v>
      </c>
      <c r="FY13" s="2">
        <v>1404.2983568247769</v>
      </c>
      <c r="FZ13" s="2">
        <v>1377.6181795178184</v>
      </c>
      <c r="GA13" s="2">
        <v>1413.9961730191337</v>
      </c>
      <c r="GB13" s="2">
        <v>1369.180155180909</v>
      </c>
      <c r="GC13" s="2">
        <v>1294.9132454934004</v>
      </c>
      <c r="GD13" s="2">
        <v>1225.4956794611633</v>
      </c>
      <c r="GE13" s="2">
        <v>1163.6208295839099</v>
      </c>
      <c r="GF13" s="2">
        <v>1166.4218030708828</v>
      </c>
      <c r="GG13" s="2">
        <v>1119.1479124076243</v>
      </c>
      <c r="GH13" s="2">
        <v>1038.6851202635348</v>
      </c>
      <c r="GI13" s="37">
        <v>7533.208767850746</v>
      </c>
      <c r="GJ13" s="2">
        <v>7291.5458454928421</v>
      </c>
      <c r="GK13" s="2">
        <v>7529.6350241198907</v>
      </c>
      <c r="GL13" s="2">
        <v>7457.991531454355</v>
      </c>
      <c r="GM13" s="2">
        <v>7628.1828583384413</v>
      </c>
      <c r="GN13" s="2">
        <v>7408.6730330802775</v>
      </c>
      <c r="GO13" s="2">
        <v>7419.6722145716794</v>
      </c>
      <c r="GP13" s="2">
        <v>7304.601705470548</v>
      </c>
      <c r="GQ13" s="2">
        <v>7098.2151091030883</v>
      </c>
      <c r="GR13" s="2">
        <v>7257.8470332912411</v>
      </c>
      <c r="GS13" s="2">
        <v>7023.1413628154578</v>
      </c>
      <c r="GT13" s="2">
        <v>7167.3715203351148</v>
      </c>
      <c r="GU13" s="2">
        <v>7212.3734635727751</v>
      </c>
      <c r="GV13" s="2">
        <v>7201.6191956344901</v>
      </c>
      <c r="GW13" s="2">
        <v>7203.756126754286</v>
      </c>
      <c r="GX13" s="2">
        <v>6947.5487985565023</v>
      </c>
      <c r="GY13" s="2">
        <v>6898.8381227821237</v>
      </c>
      <c r="GZ13" s="37">
        <v>4485.2560083669523</v>
      </c>
      <c r="HA13" s="2">
        <v>4488.3475100525902</v>
      </c>
      <c r="HB13" s="2">
        <v>4918.3776251478903</v>
      </c>
      <c r="HC13" s="2">
        <v>4125.9988330856686</v>
      </c>
      <c r="HD13" s="2">
        <v>3649.0713132543797</v>
      </c>
      <c r="HE13" s="2">
        <v>3537.5837286648457</v>
      </c>
      <c r="HF13" s="2">
        <v>3046.3661348666956</v>
      </c>
      <c r="HG13" s="2">
        <v>2785.2355475370023</v>
      </c>
      <c r="HH13" s="2">
        <v>2620.2542069514557</v>
      </c>
      <c r="HI13" s="2">
        <v>2805.9005129517359</v>
      </c>
      <c r="HJ13" s="2">
        <v>2781.8391227558704</v>
      </c>
      <c r="HK13" s="2">
        <v>2793.8881476056804</v>
      </c>
      <c r="HL13" s="2">
        <v>2544.0243969058192</v>
      </c>
      <c r="HM13" s="2">
        <v>2068.4322028354236</v>
      </c>
      <c r="HN13" s="2">
        <v>2161.2452620566833</v>
      </c>
      <c r="HO13" s="2">
        <v>2123.8597439441883</v>
      </c>
      <c r="HP13" s="2">
        <v>2083.8442760641251</v>
      </c>
      <c r="HQ13" s="37">
        <v>3509.4557858666244</v>
      </c>
      <c r="HR13" s="2">
        <v>3531.7643852824331</v>
      </c>
      <c r="HS13" s="2">
        <v>3852.3730488830915</v>
      </c>
      <c r="HT13" s="2">
        <v>3249.8420658078649</v>
      </c>
      <c r="HU13" s="2">
        <v>2858.3732159765764</v>
      </c>
      <c r="HV13" s="2">
        <v>2770.1596967789392</v>
      </c>
      <c r="HW13" s="2">
        <v>2386.754466625745</v>
      </c>
      <c r="HX13" s="2">
        <v>2189.4507175003178</v>
      </c>
      <c r="HY13" s="2">
        <v>2057.5655509632866</v>
      </c>
      <c r="HZ13" s="2">
        <v>2205.2457865616343</v>
      </c>
      <c r="IA13" s="2">
        <v>2187.3967035855967</v>
      </c>
      <c r="IB13" s="2">
        <v>2194.2375406007927</v>
      </c>
      <c r="IC13" s="2">
        <v>1998.2929239166915</v>
      </c>
      <c r="ID13" s="2">
        <v>1623.247404165061</v>
      </c>
      <c r="IE13" s="2">
        <v>1694.7306685602471</v>
      </c>
      <c r="IF13" s="2">
        <v>1663.8494133067488</v>
      </c>
      <c r="IG13" s="2">
        <v>1634.6858974802581</v>
      </c>
      <c r="IH13" s="37">
        <v>4747.0314232514229</v>
      </c>
      <c r="II13" s="2">
        <v>4719.2924444059645</v>
      </c>
      <c r="IJ13" s="2">
        <v>5174.5453528761827</v>
      </c>
      <c r="IK13" s="2">
        <v>4346.00198698227</v>
      </c>
      <c r="IL13" s="2">
        <v>3847.7598383009786</v>
      </c>
      <c r="IM13" s="2">
        <v>3699.8452936540839</v>
      </c>
      <c r="IN13" s="2">
        <v>3188.0164339332214</v>
      </c>
      <c r="IO13" s="2">
        <v>2931.9592045744917</v>
      </c>
      <c r="IP13" s="2">
        <v>2761.7602853846165</v>
      </c>
      <c r="IQ13" s="2">
        <v>2954.2958022310704</v>
      </c>
      <c r="IR13" s="2">
        <v>2929.1435416047334</v>
      </c>
      <c r="IS13" s="2">
        <v>2943.2493299637235</v>
      </c>
      <c r="IT13" s="2">
        <v>2679.8281060242339</v>
      </c>
      <c r="IU13" s="2">
        <v>2176.7310918377325</v>
      </c>
      <c r="IV13" s="2">
        <v>2276.4872472218099</v>
      </c>
      <c r="IW13" s="2">
        <v>2236.8916225314492</v>
      </c>
      <c r="IX13" s="38">
        <v>2194.0117347415066</v>
      </c>
      <c r="IY13" s="37">
        <v>20458.882329654763</v>
      </c>
      <c r="IZ13" s="2">
        <v>20222.70639989866</v>
      </c>
      <c r="JA13" s="2">
        <v>21475.345245132292</v>
      </c>
      <c r="JB13" s="2">
        <v>21501.100405282748</v>
      </c>
      <c r="JC13" s="2">
        <v>21390.963496876568</v>
      </c>
      <c r="JD13" s="2">
        <v>21307.077012865648</v>
      </c>
      <c r="JE13" s="2">
        <v>21458.193501859583</v>
      </c>
      <c r="JF13" s="2">
        <v>21764.396209787934</v>
      </c>
      <c r="JG13" s="2">
        <v>21438.5985493072</v>
      </c>
      <c r="JH13" s="2">
        <v>21652.763024323474</v>
      </c>
      <c r="JI13" s="2">
        <v>21568.185899204971</v>
      </c>
      <c r="JJ13" s="2">
        <v>22882.591318978106</v>
      </c>
      <c r="JK13" s="2">
        <v>23137.955389019036</v>
      </c>
      <c r="JL13" s="2">
        <v>23293.357580432406</v>
      </c>
      <c r="JM13" s="2">
        <v>23310.764155080076</v>
      </c>
      <c r="JN13" s="2">
        <v>23178.300176486227</v>
      </c>
      <c r="JO13" s="38">
        <v>22756.494567458729</v>
      </c>
    </row>
    <row r="14" spans="1:275" ht="14.4" x14ac:dyDescent="0.3">
      <c r="A14" s="51">
        <v>9</v>
      </c>
      <c r="B14" s="48" t="s">
        <v>6</v>
      </c>
      <c r="C14" s="46" t="s">
        <v>15</v>
      </c>
      <c r="D14" s="37">
        <v>31.842015890204614</v>
      </c>
      <c r="E14" s="2">
        <v>28.210697837151912</v>
      </c>
      <c r="F14" s="2">
        <v>25.658951872581056</v>
      </c>
      <c r="G14" s="2">
        <v>24.61064409986847</v>
      </c>
      <c r="H14" s="2">
        <v>24.409055927735103</v>
      </c>
      <c r="I14" s="2">
        <v>21.265172624384604</v>
      </c>
      <c r="J14" s="2">
        <v>19.770533652746636</v>
      </c>
      <c r="K14" s="2">
        <v>18.778502682401101</v>
      </c>
      <c r="L14" s="2">
        <v>14.868637801810275</v>
      </c>
      <c r="M14" s="2">
        <v>14.769845510928208</v>
      </c>
      <c r="N14" s="2">
        <v>14.410552259060218</v>
      </c>
      <c r="O14" s="2">
        <v>14.478423124297089</v>
      </c>
      <c r="P14" s="2">
        <v>11.603426730308048</v>
      </c>
      <c r="Q14" s="2">
        <v>11.082705345595736</v>
      </c>
      <c r="R14" s="2">
        <v>9.5845979094009994</v>
      </c>
      <c r="S14" s="2">
        <v>8.471007403270189</v>
      </c>
      <c r="T14" s="2">
        <v>9.2627594914709377</v>
      </c>
      <c r="U14" s="37">
        <v>30.986809882602589</v>
      </c>
      <c r="V14" s="2">
        <v>27.378713469691846</v>
      </c>
      <c r="W14" s="2">
        <v>24.923142691810213</v>
      </c>
      <c r="X14" s="2">
        <v>23.972773384171184</v>
      </c>
      <c r="Y14" s="2">
        <v>23.838094576599939</v>
      </c>
      <c r="Z14" s="2">
        <v>20.752899346381625</v>
      </c>
      <c r="AA14" s="2">
        <v>19.282488400550008</v>
      </c>
      <c r="AB14" s="2">
        <v>18.305339471424553</v>
      </c>
      <c r="AC14" s="2">
        <v>14.442010306553808</v>
      </c>
      <c r="AD14" s="2">
        <v>14.381512969932327</v>
      </c>
      <c r="AE14" s="2">
        <v>14.071666242430586</v>
      </c>
      <c r="AF14" s="2">
        <v>14.227580003548525</v>
      </c>
      <c r="AG14" s="2">
        <v>11.421046832147791</v>
      </c>
      <c r="AH14" s="2">
        <v>10.912631379625811</v>
      </c>
      <c r="AI14" s="2">
        <v>9.4273315753619844</v>
      </c>
      <c r="AJ14" s="2">
        <v>8.3342125742445639</v>
      </c>
      <c r="AK14" s="2">
        <v>9.133930777288457</v>
      </c>
      <c r="AL14" s="37">
        <v>1.4906411994698749</v>
      </c>
      <c r="AM14" s="2">
        <v>1.2761233124161822</v>
      </c>
      <c r="AN14" s="2">
        <v>1.0259817336464467</v>
      </c>
      <c r="AO14" s="2">
        <v>0.88465751022687955</v>
      </c>
      <c r="AP14" s="2">
        <v>0.72828328136366138</v>
      </c>
      <c r="AQ14" s="2">
        <v>0.60442067366565611</v>
      </c>
      <c r="AR14" s="2">
        <v>0.54627696821207261</v>
      </c>
      <c r="AS14" s="2">
        <v>0.88949086050827975</v>
      </c>
      <c r="AT14" s="2">
        <v>0.75921188381113647</v>
      </c>
      <c r="AU14" s="2">
        <v>0.54246091805141017</v>
      </c>
      <c r="AV14" s="2">
        <v>0.50788231515385163</v>
      </c>
      <c r="AW14" s="2">
        <v>0.5734454036200296</v>
      </c>
      <c r="AX14" s="2">
        <v>0.5603562260204985</v>
      </c>
      <c r="AY14" s="2">
        <v>0.52401707649940144</v>
      </c>
      <c r="AZ14" s="2">
        <v>0.45767370708104621</v>
      </c>
      <c r="BA14" s="2">
        <v>0.32188388471131762</v>
      </c>
      <c r="BB14" s="2">
        <v>0.30122662648111437</v>
      </c>
      <c r="BC14" s="37">
        <v>0.44946559286929211</v>
      </c>
      <c r="BD14" s="2">
        <v>0.43100803525175668</v>
      </c>
      <c r="BE14" s="2">
        <v>0.40838685780642692</v>
      </c>
      <c r="BF14" s="2">
        <v>0.39571926516502348</v>
      </c>
      <c r="BG14" s="2">
        <v>0.42121357673475796</v>
      </c>
      <c r="BH14" s="2">
        <v>0.40177184533618976</v>
      </c>
      <c r="BI14" s="2">
        <v>0.41063314378927662</v>
      </c>
      <c r="BJ14" s="2">
        <v>0.44579815601397083</v>
      </c>
      <c r="BK14" s="2">
        <v>0.45487976652840778</v>
      </c>
      <c r="BL14" s="2">
        <v>0.46014200674707112</v>
      </c>
      <c r="BM14" s="2">
        <v>0.45973261783644359</v>
      </c>
      <c r="BN14" s="2">
        <v>0.44121215706600098</v>
      </c>
      <c r="BO14" s="2">
        <v>0.41205486779373779</v>
      </c>
      <c r="BP14" s="2">
        <v>0.41644414670106866</v>
      </c>
      <c r="BQ14" s="2">
        <v>0.40275196122403639</v>
      </c>
      <c r="BR14" s="2">
        <v>0.365127378557627</v>
      </c>
      <c r="BS14" s="2">
        <v>0.35842384324098514</v>
      </c>
      <c r="BT14" s="37">
        <v>694.35967190643703</v>
      </c>
      <c r="BU14" s="2">
        <v>682.03578537069097</v>
      </c>
      <c r="BV14" s="2">
        <v>598.85917491009297</v>
      </c>
      <c r="BW14" s="2">
        <v>508.23470014219498</v>
      </c>
      <c r="BX14" s="2">
        <v>438.94782142220998</v>
      </c>
      <c r="BY14" s="2">
        <v>388.87996012627502</v>
      </c>
      <c r="BZ14" s="2">
        <v>363.93171398253799</v>
      </c>
      <c r="CA14" s="2">
        <v>330.12095553862002</v>
      </c>
      <c r="CB14" s="2">
        <v>284.826424379721</v>
      </c>
      <c r="CC14" s="2">
        <v>251.20600350247901</v>
      </c>
      <c r="CD14" s="2">
        <v>202.836168078653</v>
      </c>
      <c r="CE14" s="2">
        <v>117.865427824725</v>
      </c>
      <c r="CF14" s="2">
        <v>57.495383866340298</v>
      </c>
      <c r="CG14" s="2">
        <v>45.043788952161002</v>
      </c>
      <c r="CH14" s="2">
        <v>37.722200516368602</v>
      </c>
      <c r="CI14" s="2">
        <v>31.023324935943702</v>
      </c>
      <c r="CJ14" s="2">
        <v>25.412050182152999</v>
      </c>
      <c r="CK14" s="37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37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37">
        <v>1.3295808604723727</v>
      </c>
      <c r="DT14" s="2">
        <v>1.0612622868034085</v>
      </c>
      <c r="DU14" s="2">
        <v>1.1413049313839891</v>
      </c>
      <c r="DV14" s="2">
        <v>0.79905378985579012</v>
      </c>
      <c r="DW14" s="2">
        <v>0.58654172060263576</v>
      </c>
      <c r="DX14" s="2">
        <v>0.30150302435173471</v>
      </c>
      <c r="DY14" s="2">
        <v>0.22637189975917776</v>
      </c>
      <c r="DZ14" s="2">
        <v>0.19481668782871511</v>
      </c>
      <c r="EA14" s="2">
        <v>0.51377124297997789</v>
      </c>
      <c r="EB14" s="2">
        <v>0.18999285102188346</v>
      </c>
      <c r="EC14" s="2">
        <v>0.72409386770328499</v>
      </c>
      <c r="ED14" s="2">
        <v>0.72676511288421464</v>
      </c>
      <c r="EE14" s="2">
        <v>0.68586104024694905</v>
      </c>
      <c r="EF14" s="2">
        <v>0.65750000327470348</v>
      </c>
      <c r="EG14" s="2">
        <v>0.42451370572744251</v>
      </c>
      <c r="EH14" s="2">
        <v>1.8971059332592549E-2</v>
      </c>
      <c r="EI14" s="2">
        <v>4.0174751203784921E-2</v>
      </c>
      <c r="EJ14" s="37">
        <v>90.486747780732756</v>
      </c>
      <c r="EK14" s="2">
        <v>83.120472829587214</v>
      </c>
      <c r="EL14" s="2">
        <v>76.915890566845405</v>
      </c>
      <c r="EM14" s="2">
        <v>72.269623676918187</v>
      </c>
      <c r="EN14" s="2">
        <v>73.513656410190421</v>
      </c>
      <c r="EO14" s="2">
        <v>66.514923299412928</v>
      </c>
      <c r="EP14" s="2">
        <v>65.288409249293835</v>
      </c>
      <c r="EQ14" s="2">
        <v>65.371473898633113</v>
      </c>
      <c r="ER14" s="2">
        <v>58.878730682458944</v>
      </c>
      <c r="ES14" s="2">
        <v>51.439666728012135</v>
      </c>
      <c r="ET14" s="2">
        <v>46.182856959296785</v>
      </c>
      <c r="EU14" s="2">
        <v>40.658345077565173</v>
      </c>
      <c r="EV14" s="2">
        <v>33.631194105259979</v>
      </c>
      <c r="EW14" s="2">
        <v>30.345931722138868</v>
      </c>
      <c r="EX14" s="2">
        <v>27.212587072192708</v>
      </c>
      <c r="EY14" s="2">
        <v>22.419637488797573</v>
      </c>
      <c r="EZ14" s="2">
        <v>19.506151306689777</v>
      </c>
      <c r="FA14" s="37">
        <v>156.92309724582975</v>
      </c>
      <c r="FB14" s="2">
        <v>140.96276604638356</v>
      </c>
      <c r="FC14" s="2">
        <v>115.96098173701417</v>
      </c>
      <c r="FD14" s="2">
        <v>100.88647891527468</v>
      </c>
      <c r="FE14" s="2">
        <v>85.666286206701443</v>
      </c>
      <c r="FF14" s="2">
        <v>80.073936135374382</v>
      </c>
      <c r="FG14" s="2">
        <v>76.986143311432073</v>
      </c>
      <c r="FH14" s="2">
        <v>114.74911452761454</v>
      </c>
      <c r="FI14" s="2">
        <v>97.684351950002082</v>
      </c>
      <c r="FJ14" s="2">
        <v>63.817959860819762</v>
      </c>
      <c r="FK14" s="2">
        <v>59.682571817277385</v>
      </c>
      <c r="FL14" s="2">
        <v>68.716063652720393</v>
      </c>
      <c r="FM14" s="2">
        <v>56.048722062400316</v>
      </c>
      <c r="FN14" s="2">
        <v>53.680093751427599</v>
      </c>
      <c r="FO14" s="2">
        <v>50.942075574321926</v>
      </c>
      <c r="FP14" s="2">
        <v>48.439885044255938</v>
      </c>
      <c r="FQ14" s="2">
        <v>45.761803223393912</v>
      </c>
      <c r="FR14" s="37">
        <v>2.8043830202707758</v>
      </c>
      <c r="FS14" s="2">
        <v>2.3937671722890981</v>
      </c>
      <c r="FT14" s="2">
        <v>1.8522636730565107</v>
      </c>
      <c r="FU14" s="2">
        <v>1.495952986759151</v>
      </c>
      <c r="FV14" s="2">
        <v>1.2869812822856266</v>
      </c>
      <c r="FW14" s="2">
        <v>1.0233078091353125</v>
      </c>
      <c r="FX14" s="2">
        <v>0.86493076401116664</v>
      </c>
      <c r="FY14" s="2">
        <v>2.172616025870739</v>
      </c>
      <c r="FZ14" s="2">
        <v>1.5474418992412222</v>
      </c>
      <c r="GA14" s="2">
        <v>0.61754502540001477</v>
      </c>
      <c r="GB14" s="2">
        <v>0.56741125763419842</v>
      </c>
      <c r="GC14" s="2">
        <v>0.81048517693267574</v>
      </c>
      <c r="GD14" s="2">
        <v>0.50348558483149153</v>
      </c>
      <c r="GE14" s="2">
        <v>0.4663551889322573</v>
      </c>
      <c r="GF14" s="2">
        <v>0.42823383194821701</v>
      </c>
      <c r="GG14" s="2">
        <v>0.37263474935295182</v>
      </c>
      <c r="GH14" s="2">
        <v>0.32505080056945285</v>
      </c>
      <c r="GI14" s="37">
        <v>4870.1640460893486</v>
      </c>
      <c r="GJ14" s="2">
        <v>2122.0119867442904</v>
      </c>
      <c r="GK14" s="2">
        <v>1784.0342327186052</v>
      </c>
      <c r="GL14" s="2">
        <v>1884.9514491525306</v>
      </c>
      <c r="GM14" s="2">
        <v>1263.0585952034778</v>
      </c>
      <c r="GN14" s="2">
        <v>1390.4592356511348</v>
      </c>
      <c r="GO14" s="2">
        <v>1121.8559122143199</v>
      </c>
      <c r="GP14" s="2">
        <v>696.10651345408894</v>
      </c>
      <c r="GQ14" s="2">
        <v>807.25331187088909</v>
      </c>
      <c r="GR14" s="2">
        <v>1385.6640730459749</v>
      </c>
      <c r="GS14" s="2">
        <v>935.70799113047326</v>
      </c>
      <c r="GT14" s="2">
        <v>648.22036984999966</v>
      </c>
      <c r="GU14" s="2">
        <v>589.24811782106269</v>
      </c>
      <c r="GV14" s="2">
        <v>337.06943690663297</v>
      </c>
      <c r="GW14" s="2">
        <v>324.46972938406589</v>
      </c>
      <c r="GX14" s="2">
        <v>354.3127447248375</v>
      </c>
      <c r="GY14" s="2">
        <v>341.27893032292837</v>
      </c>
      <c r="GZ14" s="37">
        <v>12.131657439694324</v>
      </c>
      <c r="HA14" s="2">
        <v>11.981483277269176</v>
      </c>
      <c r="HB14" s="2">
        <v>9.8947219374443289</v>
      </c>
      <c r="HC14" s="2">
        <v>11.411500203738655</v>
      </c>
      <c r="HD14" s="2">
        <v>10.461171658209969</v>
      </c>
      <c r="HE14" s="2">
        <v>10.332749619362087</v>
      </c>
      <c r="HF14" s="2">
        <v>9.2309797986831974</v>
      </c>
      <c r="HG14" s="2">
        <v>10.880691330401044</v>
      </c>
      <c r="HH14" s="2">
        <v>9.8878948833379052</v>
      </c>
      <c r="HI14" s="2">
        <v>9.3007743888961603</v>
      </c>
      <c r="HJ14" s="2">
        <v>8.6640623998155029</v>
      </c>
      <c r="HK14" s="2">
        <v>7.5364006699136707</v>
      </c>
      <c r="HL14" s="2">
        <v>6.7967492812529331</v>
      </c>
      <c r="HM14" s="2">
        <v>6.4494420803825108</v>
      </c>
      <c r="HN14" s="2">
        <v>6.5962241836936908</v>
      </c>
      <c r="HO14" s="2">
        <v>5.6890628380277413</v>
      </c>
      <c r="HP14" s="2">
        <v>5.0630281434367967</v>
      </c>
      <c r="HQ14" s="37">
        <v>4.1774339987046076</v>
      </c>
      <c r="HR14" s="2">
        <v>3.9112493527780829</v>
      </c>
      <c r="HS14" s="2">
        <v>3.5167048150144691</v>
      </c>
      <c r="HT14" s="2">
        <v>3.4243510255019083</v>
      </c>
      <c r="HU14" s="2">
        <v>3.1625274247496336</v>
      </c>
      <c r="HV14" s="2">
        <v>2.9560772242748512</v>
      </c>
      <c r="HW14" s="2">
        <v>2.8021596281757941</v>
      </c>
      <c r="HX14" s="2">
        <v>2.8438674705381914</v>
      </c>
      <c r="HY14" s="2">
        <v>2.6586857943240445</v>
      </c>
      <c r="HZ14" s="2">
        <v>2.4186996162114931</v>
      </c>
      <c r="IA14" s="2">
        <v>2.2420700062718972</v>
      </c>
      <c r="IB14" s="2">
        <v>2.0256931649059813</v>
      </c>
      <c r="IC14" s="2">
        <v>1.7644367853247858</v>
      </c>
      <c r="ID14" s="2">
        <v>1.6106643989257361</v>
      </c>
      <c r="IE14" s="2">
        <v>1.4863320002578768</v>
      </c>
      <c r="IF14" s="2">
        <v>1.2372703021491835</v>
      </c>
      <c r="IG14" s="2">
        <v>1.0916761764634364</v>
      </c>
      <c r="IH14" s="37">
        <v>20.430880237333529</v>
      </c>
      <c r="II14" s="2">
        <v>20.41444568265501</v>
      </c>
      <c r="IJ14" s="2">
        <v>16.526659693682056</v>
      </c>
      <c r="IK14" s="2">
        <v>19.781687964538257</v>
      </c>
      <c r="IL14" s="2">
        <v>18.106466481972483</v>
      </c>
      <c r="IM14" s="2">
        <v>18.072417540759229</v>
      </c>
      <c r="IN14" s="2">
        <v>15.960668583751188</v>
      </c>
      <c r="IO14" s="2">
        <v>19.333200828608536</v>
      </c>
      <c r="IP14" s="2">
        <v>17.463402699290235</v>
      </c>
      <c r="IQ14" s="2">
        <v>16.517376608759548</v>
      </c>
      <c r="IR14" s="2">
        <v>15.376226067076875</v>
      </c>
      <c r="IS14" s="2">
        <v>13.29574612457281</v>
      </c>
      <c r="IT14" s="2">
        <v>12.052964170278056</v>
      </c>
      <c r="IU14" s="2">
        <v>11.496457781440276</v>
      </c>
      <c r="IV14" s="2">
        <v>11.944261047966132</v>
      </c>
      <c r="IW14" s="2">
        <v>10.348361543523705</v>
      </c>
      <c r="IX14" s="38">
        <v>9.2067751413676753</v>
      </c>
      <c r="IY14" s="37">
        <v>0.47371229717281277</v>
      </c>
      <c r="IZ14" s="2">
        <v>0.57774883752654282</v>
      </c>
      <c r="JA14" s="2">
        <v>0.60790777314583144</v>
      </c>
      <c r="JB14" s="2">
        <v>0.66192678660711346</v>
      </c>
      <c r="JC14" s="2">
        <v>0.97276002592120703</v>
      </c>
      <c r="JD14" s="2">
        <v>1.1311485655295241</v>
      </c>
      <c r="JE14" s="2">
        <v>1.6291301505622289</v>
      </c>
      <c r="JF14" s="2">
        <v>4.3992352671311004</v>
      </c>
      <c r="JG14" s="2">
        <v>4.140570129089685</v>
      </c>
      <c r="JH14" s="2">
        <v>3.2031647372623904</v>
      </c>
      <c r="JI14" s="2">
        <v>3.1552071916593132</v>
      </c>
      <c r="JJ14" s="2">
        <v>3.3212637213372878</v>
      </c>
      <c r="JK14" s="2">
        <v>3.770058708356911</v>
      </c>
      <c r="JL14" s="2">
        <v>3.887057487219101</v>
      </c>
      <c r="JM14" s="2">
        <v>3.84802615202512</v>
      </c>
      <c r="JN14" s="2">
        <v>2.7337944231444062</v>
      </c>
      <c r="JO14" s="38">
        <v>1.2552312035641331</v>
      </c>
    </row>
    <row r="15" spans="1:275" s="17" customFormat="1" ht="14.4" x14ac:dyDescent="0.3">
      <c r="A15" s="51">
        <v>10</v>
      </c>
      <c r="B15" s="48" t="s">
        <v>6</v>
      </c>
      <c r="C15" s="46" t="s">
        <v>16</v>
      </c>
      <c r="D15" s="37">
        <v>3186.7609164094861</v>
      </c>
      <c r="E15" s="2">
        <v>3170.6987906223844</v>
      </c>
      <c r="F15" s="2">
        <v>3113.6273464782566</v>
      </c>
      <c r="G15" s="2">
        <v>2992.8966324107728</v>
      </c>
      <c r="H15" s="2">
        <v>3169.3959757132998</v>
      </c>
      <c r="I15" s="2">
        <v>2743.3843967420694</v>
      </c>
      <c r="J15" s="2">
        <v>2931.4491698325724</v>
      </c>
      <c r="K15" s="2">
        <v>2998.512615169197</v>
      </c>
      <c r="L15" s="2">
        <v>2941.8930980687351</v>
      </c>
      <c r="M15" s="2">
        <v>3015.0913126759633</v>
      </c>
      <c r="N15" s="2">
        <v>3166.7204839132287</v>
      </c>
      <c r="O15" s="2">
        <v>2541.0187516383503</v>
      </c>
      <c r="P15" s="2">
        <v>2438.8149469973391</v>
      </c>
      <c r="Q15" s="2">
        <v>2885.9610991551376</v>
      </c>
      <c r="R15" s="2">
        <v>2784.8809142956643</v>
      </c>
      <c r="S15" s="2">
        <v>2756.6513462262519</v>
      </c>
      <c r="T15" s="2">
        <v>2789.5814600214617</v>
      </c>
      <c r="U15" s="37">
        <v>3073.3640542236449</v>
      </c>
      <c r="V15" s="2">
        <v>3053.3897791095555</v>
      </c>
      <c r="W15" s="2">
        <v>2997.0438464377453</v>
      </c>
      <c r="X15" s="2">
        <v>2885.3591265436417</v>
      </c>
      <c r="Y15" s="2">
        <v>3060.2756226747047</v>
      </c>
      <c r="Z15" s="2">
        <v>2643.1107596578886</v>
      </c>
      <c r="AA15" s="2">
        <v>2841.1500880734779</v>
      </c>
      <c r="AB15" s="2">
        <v>2914.345050969961</v>
      </c>
      <c r="AC15" s="2">
        <v>2853.3079146690479</v>
      </c>
      <c r="AD15" s="2">
        <v>2934.1178278087664</v>
      </c>
      <c r="AE15" s="2">
        <v>3072.8519180946701</v>
      </c>
      <c r="AF15" s="2">
        <v>2467.6770952748589</v>
      </c>
      <c r="AG15" s="2">
        <v>2364.298951582432</v>
      </c>
      <c r="AH15" s="2">
        <v>2804.5520020203712</v>
      </c>
      <c r="AI15" s="2">
        <v>2712.4323351246167</v>
      </c>
      <c r="AJ15" s="2">
        <v>2687.6738393188562</v>
      </c>
      <c r="AK15" s="2">
        <v>2718.6911088969309</v>
      </c>
      <c r="AL15" s="37">
        <v>3955.2022489579285</v>
      </c>
      <c r="AM15" s="2">
        <v>4095.6340524453581</v>
      </c>
      <c r="AN15" s="2">
        <v>4070.1160215099721</v>
      </c>
      <c r="AO15" s="2">
        <v>3755.9924881246816</v>
      </c>
      <c r="AP15" s="2">
        <v>3807.7568503057523</v>
      </c>
      <c r="AQ15" s="2">
        <v>3498.6989753017942</v>
      </c>
      <c r="AR15" s="2">
        <v>3140.6007203833947</v>
      </c>
      <c r="AS15" s="2">
        <v>2913.9665360121244</v>
      </c>
      <c r="AT15" s="2">
        <v>3080.7568320785717</v>
      </c>
      <c r="AU15" s="2">
        <v>2815.7920178747822</v>
      </c>
      <c r="AV15" s="2">
        <v>3271.2943535409299</v>
      </c>
      <c r="AW15" s="2">
        <v>2556.2839933949858</v>
      </c>
      <c r="AX15" s="2">
        <v>2615.4142223804256</v>
      </c>
      <c r="AY15" s="2">
        <v>2828.352820486175</v>
      </c>
      <c r="AZ15" s="2">
        <v>2516.5152798955105</v>
      </c>
      <c r="BA15" s="2">
        <v>2387.4497818601785</v>
      </c>
      <c r="BB15" s="2">
        <v>2454.1231204144251</v>
      </c>
      <c r="BC15" s="37">
        <v>9.6017054557648525</v>
      </c>
      <c r="BD15" s="2">
        <v>9.5077410837949703</v>
      </c>
      <c r="BE15" s="2">
        <v>9.5189225051242747</v>
      </c>
      <c r="BF15" s="2">
        <v>8.6369403188449816</v>
      </c>
      <c r="BG15" s="2">
        <v>9.1720861376981642</v>
      </c>
      <c r="BH15" s="2">
        <v>8.4573410065714079</v>
      </c>
      <c r="BI15" s="2">
        <v>8.6823693587079145</v>
      </c>
      <c r="BJ15" s="2">
        <v>9.4898152000384357</v>
      </c>
      <c r="BK15" s="2">
        <v>8.5359919822283636</v>
      </c>
      <c r="BL15" s="2">
        <v>7.83653572737781</v>
      </c>
      <c r="BM15" s="2">
        <v>8.3822300109848786</v>
      </c>
      <c r="BN15" s="2">
        <v>6.5444510000489364</v>
      </c>
      <c r="BO15" s="2">
        <v>4.7917006285719959</v>
      </c>
      <c r="BP15" s="2">
        <v>8.315287803013323</v>
      </c>
      <c r="BQ15" s="2">
        <v>7.4730422201610081</v>
      </c>
      <c r="BR15" s="2">
        <v>8.0177324077988033</v>
      </c>
      <c r="BS15" s="2">
        <v>8.1963249218715628</v>
      </c>
      <c r="BT15" s="37">
        <v>106.747269238218</v>
      </c>
      <c r="BU15" s="2">
        <v>111.706657149062</v>
      </c>
      <c r="BV15" s="2">
        <v>97.736974373542694</v>
      </c>
      <c r="BW15" s="2">
        <v>80.927015141501698</v>
      </c>
      <c r="BX15" s="2">
        <v>72.558403539624194</v>
      </c>
      <c r="BY15" s="2">
        <v>68.870408989948302</v>
      </c>
      <c r="BZ15" s="2">
        <v>61.433708300438397</v>
      </c>
      <c r="CA15" s="2">
        <v>61.7001628844652</v>
      </c>
      <c r="CB15" s="2">
        <v>61.954226200489202</v>
      </c>
      <c r="CC15" s="2">
        <v>54.626398946468903</v>
      </c>
      <c r="CD15" s="2">
        <v>51.032966499068401</v>
      </c>
      <c r="CE15" s="2">
        <v>31.425033416360101</v>
      </c>
      <c r="CF15" s="2">
        <v>14.596521685540001</v>
      </c>
      <c r="CG15" s="2">
        <v>11.666893357012</v>
      </c>
      <c r="CH15" s="2">
        <v>5.7951456344738004</v>
      </c>
      <c r="CI15" s="2">
        <v>4.2139272430711996</v>
      </c>
      <c r="CJ15" s="2">
        <v>2.87764863202962</v>
      </c>
      <c r="CK15" s="37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37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37">
        <v>1095.1226000095567</v>
      </c>
      <c r="DT15" s="2">
        <v>1295.6557725056032</v>
      </c>
      <c r="DU15" s="2">
        <v>1231.7377287581598</v>
      </c>
      <c r="DV15" s="2">
        <v>1379.3911450407252</v>
      </c>
      <c r="DW15" s="2">
        <v>879.60618553874178</v>
      </c>
      <c r="DX15" s="2">
        <v>1009.8795990367588</v>
      </c>
      <c r="DY15" s="2">
        <v>793.39687354924558</v>
      </c>
      <c r="DZ15" s="2">
        <v>1013.0860716271756</v>
      </c>
      <c r="EA15" s="2">
        <v>1097.0045520044328</v>
      </c>
      <c r="EB15" s="2">
        <v>689.57007650693834</v>
      </c>
      <c r="EC15" s="2">
        <v>811.66655807935626</v>
      </c>
      <c r="ED15" s="2">
        <v>937.64891574955016</v>
      </c>
      <c r="EE15" s="2">
        <v>502.3250146759097</v>
      </c>
      <c r="EF15" s="2">
        <v>595.68900146395958</v>
      </c>
      <c r="EG15" s="2">
        <v>482.22669755801235</v>
      </c>
      <c r="EH15" s="2">
        <v>388.77624725043484</v>
      </c>
      <c r="EI15" s="2">
        <v>421.96267265129831</v>
      </c>
      <c r="EJ15" s="37">
        <v>1537.5145514593619</v>
      </c>
      <c r="EK15" s="2">
        <v>1524.8173869340385</v>
      </c>
      <c r="EL15" s="2">
        <v>1464.5948026617259</v>
      </c>
      <c r="EM15" s="2">
        <v>1336.7890676546335</v>
      </c>
      <c r="EN15" s="2">
        <v>1337.7247047428261</v>
      </c>
      <c r="EO15" s="2">
        <v>1241.0648156530599</v>
      </c>
      <c r="EP15" s="2">
        <v>1160.8682971687874</v>
      </c>
      <c r="EQ15" s="2">
        <v>1323.6124621453566</v>
      </c>
      <c r="ER15" s="2">
        <v>1069.3463636009135</v>
      </c>
      <c r="ES15" s="2">
        <v>1028.9725623390946</v>
      </c>
      <c r="ET15" s="2">
        <v>1044.2801667588726</v>
      </c>
      <c r="EU15" s="2">
        <v>923.35900465923237</v>
      </c>
      <c r="EV15" s="2">
        <v>946.14931942450153</v>
      </c>
      <c r="EW15" s="2">
        <v>962.16819918307567</v>
      </c>
      <c r="EX15" s="2">
        <v>949.91168430123469</v>
      </c>
      <c r="EY15" s="2">
        <v>921.09024788762588</v>
      </c>
      <c r="EZ15" s="2">
        <v>1062.3464450910983</v>
      </c>
      <c r="FA15" s="37">
        <v>557.30681382199759</v>
      </c>
      <c r="FB15" s="2">
        <v>546.70308620636126</v>
      </c>
      <c r="FC15" s="2">
        <v>543.54465168116258</v>
      </c>
      <c r="FD15" s="2">
        <v>536.36335953877892</v>
      </c>
      <c r="FE15" s="2">
        <v>572.39857117261101</v>
      </c>
      <c r="FF15" s="2">
        <v>542.06290518850972</v>
      </c>
      <c r="FG15" s="2">
        <v>543.2667626273618</v>
      </c>
      <c r="FH15" s="2">
        <v>619.65083449602321</v>
      </c>
      <c r="FI15" s="2">
        <v>462.64949604142134</v>
      </c>
      <c r="FJ15" s="2">
        <v>448.29071449908866</v>
      </c>
      <c r="FK15" s="2">
        <v>460.05355547631194</v>
      </c>
      <c r="FL15" s="2">
        <v>403.67923325489585</v>
      </c>
      <c r="FM15" s="2">
        <v>427.41129331369797</v>
      </c>
      <c r="FN15" s="2">
        <v>452.58783129489865</v>
      </c>
      <c r="FO15" s="2">
        <v>440.55699986393955</v>
      </c>
      <c r="FP15" s="2">
        <v>431.45377832676837</v>
      </c>
      <c r="FQ15" s="2">
        <v>472.38950150673594</v>
      </c>
      <c r="FR15" s="37">
        <v>85.566996640450611</v>
      </c>
      <c r="FS15" s="2">
        <v>85.895379803353435</v>
      </c>
      <c r="FT15" s="2">
        <v>84.544732523373824</v>
      </c>
      <c r="FU15" s="2">
        <v>82.114341631916517</v>
      </c>
      <c r="FV15" s="2">
        <v>89.284777970710309</v>
      </c>
      <c r="FW15" s="2">
        <v>81.114827847348081</v>
      </c>
      <c r="FX15" s="2">
        <v>75.427267783213239</v>
      </c>
      <c r="FY15" s="2">
        <v>90.279897122730119</v>
      </c>
      <c r="FZ15" s="2">
        <v>68.652334696033932</v>
      </c>
      <c r="GA15" s="2">
        <v>66.541893630317162</v>
      </c>
      <c r="GB15" s="2">
        <v>70.903551446263066</v>
      </c>
      <c r="GC15" s="2">
        <v>57.207178614899213</v>
      </c>
      <c r="GD15" s="2">
        <v>59.437409961037098</v>
      </c>
      <c r="GE15" s="2">
        <v>63.817632676821454</v>
      </c>
      <c r="GF15" s="2">
        <v>63.685408518547803</v>
      </c>
      <c r="GG15" s="2">
        <v>61.598192928901412</v>
      </c>
      <c r="GH15" s="2">
        <v>64.278973457378413</v>
      </c>
      <c r="GI15" s="37">
        <v>14084.321883273031</v>
      </c>
      <c r="GJ15" s="2">
        <v>14108.612324432544</v>
      </c>
      <c r="GK15" s="2">
        <v>13866.531461956147</v>
      </c>
      <c r="GL15" s="2">
        <v>14050.805879378095</v>
      </c>
      <c r="GM15" s="2">
        <v>13582.943350282087</v>
      </c>
      <c r="GN15" s="2">
        <v>12925.397833229083</v>
      </c>
      <c r="GO15" s="2">
        <v>12095.178388672537</v>
      </c>
      <c r="GP15" s="2">
        <v>13484.789024841088</v>
      </c>
      <c r="GQ15" s="2">
        <v>11487.899050962536</v>
      </c>
      <c r="GR15" s="2">
        <v>11573.604195252643</v>
      </c>
      <c r="GS15" s="2">
        <v>10294.388458240592</v>
      </c>
      <c r="GT15" s="2">
        <v>9804.7134707201058</v>
      </c>
      <c r="GU15" s="2">
        <v>9806.620073711023</v>
      </c>
      <c r="GV15" s="2">
        <v>10664.179716077049</v>
      </c>
      <c r="GW15" s="2">
        <v>10841.858883004379</v>
      </c>
      <c r="GX15" s="2">
        <v>10645.038333658778</v>
      </c>
      <c r="GY15" s="2">
        <v>12224.857197329578</v>
      </c>
      <c r="GZ15" s="37">
        <v>142.91864993651157</v>
      </c>
      <c r="HA15" s="2">
        <v>132.08926670399086</v>
      </c>
      <c r="HB15" s="2">
        <v>170.4535042089864</v>
      </c>
      <c r="HC15" s="2">
        <v>130.25377986641985</v>
      </c>
      <c r="HD15" s="2">
        <v>129.48925173827533</v>
      </c>
      <c r="HE15" s="2">
        <v>122.98973857364683</v>
      </c>
      <c r="HF15" s="2">
        <v>82.213281213754613</v>
      </c>
      <c r="HG15" s="2">
        <v>122.05667501665074</v>
      </c>
      <c r="HH15" s="2">
        <v>111.22696778013122</v>
      </c>
      <c r="HI15" s="2">
        <v>97.27517846019488</v>
      </c>
      <c r="HJ15" s="2">
        <v>85.00247855998299</v>
      </c>
      <c r="HK15" s="2">
        <v>70.890871905437294</v>
      </c>
      <c r="HL15" s="2">
        <v>57.381278190061536</v>
      </c>
      <c r="HM15" s="2">
        <v>80.804427304989673</v>
      </c>
      <c r="HN15" s="2">
        <v>73.270451186827358</v>
      </c>
      <c r="HO15" s="2">
        <v>73.490162567644276</v>
      </c>
      <c r="HP15" s="2">
        <v>74.896358078645562</v>
      </c>
      <c r="HQ15" s="37">
        <v>128.0444326567081</v>
      </c>
      <c r="HR15" s="2">
        <v>112.01516649940832</v>
      </c>
      <c r="HS15" s="2">
        <v>141.49049966069396</v>
      </c>
      <c r="HT15" s="2">
        <v>85.487023553362306</v>
      </c>
      <c r="HU15" s="2">
        <v>99.886316444284191</v>
      </c>
      <c r="HV15" s="2">
        <v>95.795785104986351</v>
      </c>
      <c r="HW15" s="2">
        <v>73.919255539991966</v>
      </c>
      <c r="HX15" s="2">
        <v>99.474746554963687</v>
      </c>
      <c r="HY15" s="2">
        <v>96.645570497339577</v>
      </c>
      <c r="HZ15" s="2">
        <v>81.086263124736874</v>
      </c>
      <c r="IA15" s="2">
        <v>65.421478087707968</v>
      </c>
      <c r="IB15" s="2">
        <v>57.123114749829199</v>
      </c>
      <c r="IC15" s="2">
        <v>52.102641016256186</v>
      </c>
      <c r="ID15" s="2">
        <v>67.550299643558319</v>
      </c>
      <c r="IE15" s="2">
        <v>55.054372064371229</v>
      </c>
      <c r="IF15" s="2">
        <v>52.651297585642617</v>
      </c>
      <c r="IG15" s="2">
        <v>54.308568363118461</v>
      </c>
      <c r="IH15" s="37">
        <v>181.57315621947541</v>
      </c>
      <c r="II15" s="2">
        <v>170.29062497102217</v>
      </c>
      <c r="IJ15" s="2">
        <v>213.21432655230279</v>
      </c>
      <c r="IK15" s="2">
        <v>161.81890487460336</v>
      </c>
      <c r="IL15" s="2">
        <v>168.70470307525318</v>
      </c>
      <c r="IM15" s="2">
        <v>161.52024244647336</v>
      </c>
      <c r="IN15" s="2">
        <v>199.68287309581433</v>
      </c>
      <c r="IO15" s="2">
        <v>152.03422903793287</v>
      </c>
      <c r="IP15" s="2">
        <v>113.93122993954728</v>
      </c>
      <c r="IQ15" s="2">
        <v>101.63801045649046</v>
      </c>
      <c r="IR15" s="2">
        <v>98.621779005930648</v>
      </c>
      <c r="IS15" s="2">
        <v>80.270341555483981</v>
      </c>
      <c r="IT15" s="2">
        <v>58.986791845136253</v>
      </c>
      <c r="IU15" s="2">
        <v>91.783265489006013</v>
      </c>
      <c r="IV15" s="2">
        <v>81.033605808109812</v>
      </c>
      <c r="IW15" s="2">
        <v>81.869916434676085</v>
      </c>
      <c r="IX15" s="38">
        <v>82.664076811235105</v>
      </c>
      <c r="IY15" s="37">
        <v>0.10654434191711477</v>
      </c>
      <c r="IZ15" s="2">
        <v>0.11522040976231193</v>
      </c>
      <c r="JA15" s="2">
        <v>0.11216319932686247</v>
      </c>
      <c r="JB15" s="2">
        <v>0.13074016989494044</v>
      </c>
      <c r="JC15" s="2">
        <v>0.19584874519558934</v>
      </c>
      <c r="JD15" s="2">
        <v>0.25619859804004463</v>
      </c>
      <c r="JE15" s="2">
        <v>0.35969275411861484</v>
      </c>
      <c r="JF15" s="2">
        <v>0.45731907378663289</v>
      </c>
      <c r="JG15" s="2">
        <v>0.6389847251213765</v>
      </c>
      <c r="JH15" s="2">
        <v>0.93610506588216691</v>
      </c>
      <c r="JI15" s="2">
        <v>0.80297202145809621</v>
      </c>
      <c r="JJ15" s="2">
        <v>0.72279743656299356</v>
      </c>
      <c r="JK15" s="2">
        <v>0.68816157328948102</v>
      </c>
      <c r="JL15" s="2">
        <v>0.76396262631310385</v>
      </c>
      <c r="JM15" s="2">
        <v>0.61118706252146116</v>
      </c>
      <c r="JN15" s="2">
        <v>0.52521301463022718</v>
      </c>
      <c r="JO15" s="38">
        <v>4.5821090608950712</v>
      </c>
    </row>
    <row r="16" spans="1:275" ht="14.4" x14ac:dyDescent="0.3">
      <c r="A16" s="51">
        <v>11</v>
      </c>
      <c r="B16" s="48" t="s">
        <v>6</v>
      </c>
      <c r="C16" s="46" t="s">
        <v>17</v>
      </c>
      <c r="D16" s="37">
        <v>1508.4518895501592</v>
      </c>
      <c r="E16" s="2">
        <v>1371.9487271823143</v>
      </c>
      <c r="F16" s="2">
        <v>1615.8911737475087</v>
      </c>
      <c r="G16" s="2">
        <v>1315.3177719361963</v>
      </c>
      <c r="H16" s="2">
        <v>1313.3688086696939</v>
      </c>
      <c r="I16" s="2">
        <v>1317.3254602994557</v>
      </c>
      <c r="J16" s="2">
        <v>1239.9808757244159</v>
      </c>
      <c r="K16" s="2">
        <v>1213.7584890741437</v>
      </c>
      <c r="L16" s="2">
        <v>1268.4095469092076</v>
      </c>
      <c r="M16" s="2">
        <v>1260.0349890772488</v>
      </c>
      <c r="N16" s="2">
        <v>1254.7441408574127</v>
      </c>
      <c r="O16" s="2">
        <v>1225.2890594434496</v>
      </c>
      <c r="P16" s="2">
        <v>913.76820282818937</v>
      </c>
      <c r="Q16" s="2">
        <v>1308.8308974866222</v>
      </c>
      <c r="R16" s="2">
        <v>1105.0449277761036</v>
      </c>
      <c r="S16" s="2">
        <v>1127.7749524456019</v>
      </c>
      <c r="T16" s="2">
        <v>1193.5535006068551</v>
      </c>
      <c r="U16" s="37">
        <v>1266.3173472241085</v>
      </c>
      <c r="V16" s="2">
        <v>1099.400064820122</v>
      </c>
      <c r="W16" s="2">
        <v>1337.0487625725793</v>
      </c>
      <c r="X16" s="2">
        <v>1267.9528928291684</v>
      </c>
      <c r="Y16" s="2">
        <v>1244.0786623413851</v>
      </c>
      <c r="Z16" s="2">
        <v>1263.2041552565709</v>
      </c>
      <c r="AA16" s="2">
        <v>1179.1021286434861</v>
      </c>
      <c r="AB16" s="2">
        <v>1171.4520321456941</v>
      </c>
      <c r="AC16" s="2">
        <v>1212.4057019186534</v>
      </c>
      <c r="AD16" s="2">
        <v>1212.8897424566883</v>
      </c>
      <c r="AE16" s="2">
        <v>1222.047104034973</v>
      </c>
      <c r="AF16" s="2">
        <v>1195.694689387743</v>
      </c>
      <c r="AG16" s="2">
        <v>904.37938698770643</v>
      </c>
      <c r="AH16" s="2">
        <v>1293.4077461958984</v>
      </c>
      <c r="AI16" s="2">
        <v>1094.441656928077</v>
      </c>
      <c r="AJ16" s="2">
        <v>1117.9164492120442</v>
      </c>
      <c r="AK16" s="2">
        <v>1185.0772419750247</v>
      </c>
      <c r="AL16" s="37">
        <v>86.055145421263731</v>
      </c>
      <c r="AM16" s="2">
        <v>77.204344366558232</v>
      </c>
      <c r="AN16" s="2">
        <v>84.719178111995191</v>
      </c>
      <c r="AO16" s="2">
        <v>80.737051901706891</v>
      </c>
      <c r="AP16" s="2">
        <v>88.318859977488017</v>
      </c>
      <c r="AQ16" s="2">
        <v>84.131042748718841</v>
      </c>
      <c r="AR16" s="2">
        <v>81.185113238504158</v>
      </c>
      <c r="AS16" s="2">
        <v>86.040379405802128</v>
      </c>
      <c r="AT16" s="2">
        <v>60.213014331342222</v>
      </c>
      <c r="AU16" s="2">
        <v>62.352177608772287</v>
      </c>
      <c r="AV16" s="2">
        <v>61.54271289507799</v>
      </c>
      <c r="AW16" s="2">
        <v>59.854062063226394</v>
      </c>
      <c r="AX16" s="2">
        <v>60.312727392745053</v>
      </c>
      <c r="AY16" s="2">
        <v>70.573466321070171</v>
      </c>
      <c r="AZ16" s="2">
        <v>67.830134297849639</v>
      </c>
      <c r="BA16" s="2">
        <v>61.954849090188546</v>
      </c>
      <c r="BB16" s="2">
        <v>50.550984524900478</v>
      </c>
      <c r="BC16" s="37">
        <v>900.37173626917706</v>
      </c>
      <c r="BD16" s="2">
        <v>1016.1303326824341</v>
      </c>
      <c r="BE16" s="2">
        <v>1039.5501224020663</v>
      </c>
      <c r="BF16" s="2">
        <v>167.09662909796748</v>
      </c>
      <c r="BG16" s="2">
        <v>249.70771888871104</v>
      </c>
      <c r="BH16" s="2">
        <v>192.99949697719555</v>
      </c>
      <c r="BI16" s="2">
        <v>218.88512358432641</v>
      </c>
      <c r="BJ16" s="2">
        <v>148.41016973525103</v>
      </c>
      <c r="BK16" s="2">
        <v>202.98132228191369</v>
      </c>
      <c r="BL16" s="2">
        <v>169.41657600175199</v>
      </c>
      <c r="BM16" s="2">
        <v>115.16760782235914</v>
      </c>
      <c r="BN16" s="2">
        <v>104.34995341279722</v>
      </c>
      <c r="BO16" s="2">
        <v>28.705000478355512</v>
      </c>
      <c r="BP16" s="2">
        <v>50.471358761405675</v>
      </c>
      <c r="BQ16" s="2">
        <v>32.635694344544575</v>
      </c>
      <c r="BR16" s="2">
        <v>30.481795261752104</v>
      </c>
      <c r="BS16" s="2">
        <v>26.510937258261013</v>
      </c>
      <c r="BT16" s="37">
        <v>1126.4881429226009</v>
      </c>
      <c r="BU16" s="2">
        <v>1112.4025590832771</v>
      </c>
      <c r="BV16" s="2">
        <v>989.49175124624003</v>
      </c>
      <c r="BW16" s="2">
        <v>823.63494281840542</v>
      </c>
      <c r="BX16" s="2">
        <v>644.67274343017641</v>
      </c>
      <c r="BY16" s="2">
        <v>620.76914696442577</v>
      </c>
      <c r="BZ16" s="2">
        <v>601.00616040543287</v>
      </c>
      <c r="CA16" s="2">
        <v>568.63132524558159</v>
      </c>
      <c r="CB16" s="2">
        <v>527.83018456994614</v>
      </c>
      <c r="CC16" s="2">
        <v>503.9930070498678</v>
      </c>
      <c r="CD16" s="2">
        <v>454.42478845197769</v>
      </c>
      <c r="CE16" s="2">
        <v>265.71866354471729</v>
      </c>
      <c r="CF16" s="2">
        <v>93.234346721444012</v>
      </c>
      <c r="CG16" s="2">
        <v>72.184161960734912</v>
      </c>
      <c r="CH16" s="2">
        <v>55.568086383165735</v>
      </c>
      <c r="CI16" s="2">
        <v>46.091714667702561</v>
      </c>
      <c r="CJ16" s="2">
        <v>35.432691694549767</v>
      </c>
      <c r="CK16" s="37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37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0</v>
      </c>
      <c r="DQ16" s="2">
        <v>0</v>
      </c>
      <c r="DR16" s="2">
        <v>0</v>
      </c>
      <c r="DS16" s="37">
        <v>842.8337261712195</v>
      </c>
      <c r="DT16" s="2">
        <v>708.97904856531989</v>
      </c>
      <c r="DU16" s="2">
        <v>889.70052654441486</v>
      </c>
      <c r="DV16" s="2">
        <v>854.55316001866561</v>
      </c>
      <c r="DW16" s="2">
        <v>744.52016885709304</v>
      </c>
      <c r="DX16" s="2">
        <v>637.87673246085967</v>
      </c>
      <c r="DY16" s="2">
        <v>681.15210013722344</v>
      </c>
      <c r="DZ16" s="2">
        <v>693.36330906032811</v>
      </c>
      <c r="EA16" s="2">
        <v>655.22855008167039</v>
      </c>
      <c r="EB16" s="2">
        <v>665.98424781209292</v>
      </c>
      <c r="EC16" s="2">
        <v>751.36934595372429</v>
      </c>
      <c r="ED16" s="2">
        <v>704.26843468792299</v>
      </c>
      <c r="EE16" s="2">
        <v>706.08572866961799</v>
      </c>
      <c r="EF16" s="2">
        <v>725.37050946802117</v>
      </c>
      <c r="EG16" s="2">
        <v>638.29039221633116</v>
      </c>
      <c r="EH16" s="2">
        <v>579.7290816795911</v>
      </c>
      <c r="EI16" s="2">
        <v>625.19944868207756</v>
      </c>
      <c r="EJ16" s="37">
        <v>1709.7851153646097</v>
      </c>
      <c r="EK16" s="2">
        <v>1474.3122686106012</v>
      </c>
      <c r="EL16" s="2">
        <v>1743.6253657396512</v>
      </c>
      <c r="EM16" s="2">
        <v>1586.1567086446198</v>
      </c>
      <c r="EN16" s="2">
        <v>1487.1806626378504</v>
      </c>
      <c r="EO16" s="2">
        <v>1334.2708068945333</v>
      </c>
      <c r="EP16" s="2">
        <v>1324.570282176134</v>
      </c>
      <c r="EQ16" s="2">
        <v>1321.443498528108</v>
      </c>
      <c r="ER16" s="2">
        <v>1323.6091998160853</v>
      </c>
      <c r="ES16" s="2">
        <v>1394.7411461786824</v>
      </c>
      <c r="ET16" s="2">
        <v>1348.4835688763048</v>
      </c>
      <c r="EU16" s="2">
        <v>1348.1299923425534</v>
      </c>
      <c r="EV16" s="2">
        <v>1014.8348943640923</v>
      </c>
      <c r="EW16" s="2">
        <v>1377.7160832667721</v>
      </c>
      <c r="EX16" s="2">
        <v>1201.1790322390666</v>
      </c>
      <c r="EY16" s="2">
        <v>1160.535888727964</v>
      </c>
      <c r="EZ16" s="2">
        <v>1158.9230677674295</v>
      </c>
      <c r="FA16" s="37">
        <v>533.82974180807332</v>
      </c>
      <c r="FB16" s="2">
        <v>632.41839844588037</v>
      </c>
      <c r="FC16" s="2">
        <v>531.08391644846336</v>
      </c>
      <c r="FD16" s="2">
        <v>460.10991578526739</v>
      </c>
      <c r="FE16" s="2">
        <v>413.77026800820926</v>
      </c>
      <c r="FF16" s="2">
        <v>382.69376607492018</v>
      </c>
      <c r="FG16" s="2">
        <v>442.6821924831541</v>
      </c>
      <c r="FH16" s="2">
        <v>418.49823577816034</v>
      </c>
      <c r="FI16" s="2">
        <v>377.64878672077407</v>
      </c>
      <c r="FJ16" s="2">
        <v>335.296139352583</v>
      </c>
      <c r="FK16" s="2">
        <v>394.06750516822513</v>
      </c>
      <c r="FL16" s="2">
        <v>403.92480110463453</v>
      </c>
      <c r="FM16" s="2">
        <v>426.42261053281544</v>
      </c>
      <c r="FN16" s="2">
        <v>454.50311233999344</v>
      </c>
      <c r="FO16" s="2">
        <v>415.25180377690242</v>
      </c>
      <c r="FP16" s="2">
        <v>395.42325023930721</v>
      </c>
      <c r="FQ16" s="2">
        <v>438.67371436660881</v>
      </c>
      <c r="FR16" s="37">
        <v>56.069430037241219</v>
      </c>
      <c r="FS16" s="2">
        <v>47.750569297905507</v>
      </c>
      <c r="FT16" s="2">
        <v>69.654775184961494</v>
      </c>
      <c r="FU16" s="2">
        <v>52.565108107740507</v>
      </c>
      <c r="FV16" s="2">
        <v>47.016068374812747</v>
      </c>
      <c r="FW16" s="2">
        <v>51.594448272681817</v>
      </c>
      <c r="FX16" s="2">
        <v>47.780667673523794</v>
      </c>
      <c r="FY16" s="2">
        <v>40.877897260296422</v>
      </c>
      <c r="FZ16" s="2">
        <v>45.789373747047335</v>
      </c>
      <c r="GA16" s="2">
        <v>45.873452593851511</v>
      </c>
      <c r="GB16" s="2">
        <v>43.208301482896061</v>
      </c>
      <c r="GC16" s="2">
        <v>41.290386022953726</v>
      </c>
      <c r="GD16" s="2">
        <v>37.930966735826601</v>
      </c>
      <c r="GE16" s="2">
        <v>38.913900236457053</v>
      </c>
      <c r="GF16" s="2">
        <v>37.392886910844609</v>
      </c>
      <c r="GG16" s="2">
        <v>33.983637963490352</v>
      </c>
      <c r="GH16" s="2">
        <v>36.55645506652786</v>
      </c>
      <c r="GI16" s="37">
        <v>1904.762524170347</v>
      </c>
      <c r="GJ16" s="2">
        <v>1913.9798018519989</v>
      </c>
      <c r="GK16" s="2">
        <v>1811.6948312759455</v>
      </c>
      <c r="GL16" s="2">
        <v>1841.5388553020957</v>
      </c>
      <c r="GM16" s="2">
        <v>1784.5077318935485</v>
      </c>
      <c r="GN16" s="2">
        <v>1762.1155978842678</v>
      </c>
      <c r="GO16" s="2">
        <v>1749.6127090840505</v>
      </c>
      <c r="GP16" s="2">
        <v>1799.2651230786739</v>
      </c>
      <c r="GQ16" s="2">
        <v>1882.3164442315149</v>
      </c>
      <c r="GR16" s="2">
        <v>1617.0135253367125</v>
      </c>
      <c r="GS16" s="2">
        <v>2041.697670529787</v>
      </c>
      <c r="GT16" s="2">
        <v>1589.4830591133268</v>
      </c>
      <c r="GU16" s="2">
        <v>1328.9505362694215</v>
      </c>
      <c r="GV16" s="2">
        <v>1562.4858855827965</v>
      </c>
      <c r="GW16" s="2">
        <v>1464.5853385715891</v>
      </c>
      <c r="GX16" s="2">
        <v>1364.7593967993012</v>
      </c>
      <c r="GY16" s="2">
        <v>1469.0690996625174</v>
      </c>
      <c r="GZ16" s="37">
        <v>328.70273292390476</v>
      </c>
      <c r="HA16" s="2">
        <v>251.39236836096944</v>
      </c>
      <c r="HB16" s="2">
        <v>331.09472572639794</v>
      </c>
      <c r="HC16" s="2">
        <v>303.96743351324892</v>
      </c>
      <c r="HD16" s="2">
        <v>443.1081358726816</v>
      </c>
      <c r="HE16" s="2">
        <v>270.59238530316617</v>
      </c>
      <c r="HF16" s="2">
        <v>256.28310030031344</v>
      </c>
      <c r="HG16" s="2">
        <v>231.98759340715341</v>
      </c>
      <c r="HH16" s="2">
        <v>124.23965156749829</v>
      </c>
      <c r="HI16" s="2">
        <v>110.3462047608112</v>
      </c>
      <c r="HJ16" s="2">
        <v>122.3119647745326</v>
      </c>
      <c r="HK16" s="2">
        <v>114.89394406719354</v>
      </c>
      <c r="HL16" s="2">
        <v>102.61021531057634</v>
      </c>
      <c r="HM16" s="2">
        <v>91.846457456902655</v>
      </c>
      <c r="HN16" s="2">
        <v>104.14103094854556</v>
      </c>
      <c r="HO16" s="2">
        <v>105.1280196275022</v>
      </c>
      <c r="HP16" s="2">
        <v>100.80137291379634</v>
      </c>
      <c r="HQ16" s="37">
        <v>289.83219645693288</v>
      </c>
      <c r="HR16" s="2">
        <v>218.52522109618184</v>
      </c>
      <c r="HS16" s="2">
        <v>263.26795747331988</v>
      </c>
      <c r="HT16" s="2">
        <v>263.55029140187719</v>
      </c>
      <c r="HU16" s="2">
        <v>391.16829889768917</v>
      </c>
      <c r="HV16" s="2">
        <v>237.96247781945814</v>
      </c>
      <c r="HW16" s="2">
        <v>219.86462191900347</v>
      </c>
      <c r="HX16" s="2">
        <v>194.54806475833908</v>
      </c>
      <c r="HY16" s="2">
        <v>101.27403052724961</v>
      </c>
      <c r="HZ16" s="2">
        <v>89.610950550164944</v>
      </c>
      <c r="IA16" s="2">
        <v>99.524811655268323</v>
      </c>
      <c r="IB16" s="2">
        <v>93.786126993729738</v>
      </c>
      <c r="IC16" s="2">
        <v>83.954873295771591</v>
      </c>
      <c r="ID16" s="2">
        <v>72.819219671154457</v>
      </c>
      <c r="IE16" s="2">
        <v>85.392965208704382</v>
      </c>
      <c r="IF16" s="2">
        <v>87.139699094682612</v>
      </c>
      <c r="IG16" s="2">
        <v>84.305931869959636</v>
      </c>
      <c r="IH16" s="37">
        <v>395.32051738173408</v>
      </c>
      <c r="II16" s="2">
        <v>305.15340370432011</v>
      </c>
      <c r="IJ16" s="2">
        <v>390.67679620353664</v>
      </c>
      <c r="IK16" s="2">
        <v>375.12270693092444</v>
      </c>
      <c r="IL16" s="2">
        <v>523.20796460355405</v>
      </c>
      <c r="IM16" s="2">
        <v>327.14705098793598</v>
      </c>
      <c r="IN16" s="2">
        <v>297.40295479429426</v>
      </c>
      <c r="IO16" s="2">
        <v>277.30186397541041</v>
      </c>
      <c r="IP16" s="2">
        <v>146.66410760749815</v>
      </c>
      <c r="IQ16" s="2">
        <v>131.25483347671303</v>
      </c>
      <c r="IR16" s="2">
        <v>146.43109344069552</v>
      </c>
      <c r="IS16" s="2">
        <v>137.74494230343444</v>
      </c>
      <c r="IT16" s="2">
        <v>124.56694884189773</v>
      </c>
      <c r="IU16" s="2">
        <v>112.15209909678413</v>
      </c>
      <c r="IV16" s="2">
        <v>123.99417527221956</v>
      </c>
      <c r="IW16" s="2">
        <v>124.52148591252343</v>
      </c>
      <c r="IX16" s="38">
        <v>118.22716918162088</v>
      </c>
      <c r="IY16" s="37">
        <v>129.74337067821926</v>
      </c>
      <c r="IZ16" s="2">
        <v>129.59854480406216</v>
      </c>
      <c r="JA16" s="2">
        <v>135.57316403275445</v>
      </c>
      <c r="JB16" s="2">
        <v>124.41872413787507</v>
      </c>
      <c r="JC16" s="2">
        <v>115.71012307657722</v>
      </c>
      <c r="JD16" s="2">
        <v>112.31204151112226</v>
      </c>
      <c r="JE16" s="2">
        <v>109.20726247479364</v>
      </c>
      <c r="JF16" s="2">
        <v>119.58069019595582</v>
      </c>
      <c r="JG16" s="2">
        <v>116.49279015416282</v>
      </c>
      <c r="JH16" s="2">
        <v>142.60466900503476</v>
      </c>
      <c r="JI16" s="2">
        <v>152.00921315789122</v>
      </c>
      <c r="JJ16" s="2">
        <v>153.85369228046156</v>
      </c>
      <c r="JK16" s="2">
        <v>158.52663413559821</v>
      </c>
      <c r="JL16" s="2">
        <v>254.13710502782862</v>
      </c>
      <c r="JM16" s="2">
        <v>219.35707307848133</v>
      </c>
      <c r="JN16" s="2">
        <v>182.15310336334261</v>
      </c>
      <c r="JO16" s="38">
        <v>188.01869249871322</v>
      </c>
    </row>
    <row r="17" spans="1:275" ht="14.4" x14ac:dyDescent="0.3">
      <c r="A17" s="51">
        <v>12</v>
      </c>
      <c r="B17" s="48" t="s">
        <v>6</v>
      </c>
      <c r="C17" s="46" t="s">
        <v>18</v>
      </c>
      <c r="D17" s="37">
        <v>126.21842363539912</v>
      </c>
      <c r="E17" s="2">
        <v>118.48752874656205</v>
      </c>
      <c r="F17" s="2">
        <v>136.23356273904793</v>
      </c>
      <c r="G17" s="2">
        <v>111.49245177078353</v>
      </c>
      <c r="H17" s="2">
        <v>97.630365874336491</v>
      </c>
      <c r="I17" s="2">
        <v>92.738343208564331</v>
      </c>
      <c r="J17" s="2">
        <v>88.921854875326048</v>
      </c>
      <c r="K17" s="2">
        <v>88.280128044246581</v>
      </c>
      <c r="L17" s="2">
        <v>85.922272301367173</v>
      </c>
      <c r="M17" s="2">
        <v>77.892930469893031</v>
      </c>
      <c r="N17" s="2">
        <v>74.81443472589234</v>
      </c>
      <c r="O17" s="2">
        <v>75.247944210722039</v>
      </c>
      <c r="P17" s="2">
        <v>78.133124226548205</v>
      </c>
      <c r="Q17" s="2">
        <v>62.009587420858196</v>
      </c>
      <c r="R17" s="2">
        <v>58.616734313383688</v>
      </c>
      <c r="S17" s="2">
        <v>48.837977985027521</v>
      </c>
      <c r="T17" s="2">
        <v>53.711997612591119</v>
      </c>
      <c r="U17" s="37">
        <v>106.78782105740827</v>
      </c>
      <c r="V17" s="2">
        <v>104.58945248876761</v>
      </c>
      <c r="W17" s="2">
        <v>124.92662760512559</v>
      </c>
      <c r="X17" s="2">
        <v>98.64809640954779</v>
      </c>
      <c r="Y17" s="2">
        <v>87.532984143630785</v>
      </c>
      <c r="Z17" s="2">
        <v>81.68644524221807</v>
      </c>
      <c r="AA17" s="2">
        <v>78.302334367903597</v>
      </c>
      <c r="AB17" s="2">
        <v>78.092923958392291</v>
      </c>
      <c r="AC17" s="2">
        <v>75.75556692809738</v>
      </c>
      <c r="AD17" s="2">
        <v>68.072295845440479</v>
      </c>
      <c r="AE17" s="2">
        <v>65.307655905155571</v>
      </c>
      <c r="AF17" s="2">
        <v>68.037190798385254</v>
      </c>
      <c r="AG17" s="2">
        <v>71.22809684909717</v>
      </c>
      <c r="AH17" s="2">
        <v>59.561382631744351</v>
      </c>
      <c r="AI17" s="2">
        <v>57.962888672092447</v>
      </c>
      <c r="AJ17" s="2">
        <v>48.171378231390385</v>
      </c>
      <c r="AK17" s="2">
        <v>53.22146545500128</v>
      </c>
      <c r="AL17" s="37">
        <v>3.1127392430751959</v>
      </c>
      <c r="AM17" s="2">
        <v>3.4292507432282364</v>
      </c>
      <c r="AN17" s="2">
        <v>3.2987443069500202</v>
      </c>
      <c r="AO17" s="2">
        <v>6.7923869295147847</v>
      </c>
      <c r="AP17" s="2">
        <v>2.7460356363158676</v>
      </c>
      <c r="AQ17" s="2">
        <v>2.7933047272129938</v>
      </c>
      <c r="AR17" s="2">
        <v>2.6000534328225302</v>
      </c>
      <c r="AS17" s="2">
        <v>3.2038410310877192</v>
      </c>
      <c r="AT17" s="2">
        <v>2.5792878525368912</v>
      </c>
      <c r="AU17" s="2">
        <v>4.2130067422238371</v>
      </c>
      <c r="AV17" s="2">
        <v>4.4049095584654623</v>
      </c>
      <c r="AW17" s="2">
        <v>4.2137861904522502</v>
      </c>
      <c r="AX17" s="2">
        <v>3.8822134193363111</v>
      </c>
      <c r="AY17" s="2">
        <v>4.3703948418194223</v>
      </c>
      <c r="AZ17" s="2">
        <v>4.3865360968954894</v>
      </c>
      <c r="BA17" s="2">
        <v>4.9055684978888321</v>
      </c>
      <c r="BB17" s="2">
        <v>2.7584943655307552</v>
      </c>
      <c r="BC17" s="37">
        <v>1.5560721524556653</v>
      </c>
      <c r="BD17" s="2">
        <v>1.52124881965143</v>
      </c>
      <c r="BE17" s="2">
        <v>1.5631027752393538</v>
      </c>
      <c r="BF17" s="2">
        <v>3.2449509932713356</v>
      </c>
      <c r="BG17" s="2">
        <v>1.4690804387242957</v>
      </c>
      <c r="BH17" s="2">
        <v>1.5627508218513004</v>
      </c>
      <c r="BI17" s="2">
        <v>1.542158635946796</v>
      </c>
      <c r="BJ17" s="2">
        <v>1.5558913424109899</v>
      </c>
      <c r="BK17" s="2">
        <v>1.6613881392469505</v>
      </c>
      <c r="BL17" s="2">
        <v>1.8766518020327725</v>
      </c>
      <c r="BM17" s="2">
        <v>1.8667004829589229</v>
      </c>
      <c r="BN17" s="2">
        <v>1.8895162236982488</v>
      </c>
      <c r="BO17" s="2">
        <v>1.8509312505038118</v>
      </c>
      <c r="BP17" s="2">
        <v>1.7828481474884887</v>
      </c>
      <c r="BQ17" s="2">
        <v>1.7935377568369113</v>
      </c>
      <c r="BR17" s="2">
        <v>1.8165886843383767</v>
      </c>
      <c r="BS17" s="2">
        <v>1.4136128886599297</v>
      </c>
      <c r="BT17" s="37">
        <v>18931.086758784</v>
      </c>
      <c r="BU17" s="2">
        <v>13398.9262997765</v>
      </c>
      <c r="BV17" s="2">
        <v>10800.3480578893</v>
      </c>
      <c r="BW17" s="2">
        <v>11794.256513992401</v>
      </c>
      <c r="BX17" s="2">
        <v>9631.1864166268606</v>
      </c>
      <c r="BY17" s="2">
        <v>10559.5564661936</v>
      </c>
      <c r="BZ17" s="2">
        <v>10138.0469727775</v>
      </c>
      <c r="CA17" s="2">
        <v>9685.1853312449693</v>
      </c>
      <c r="CB17" s="2">
        <v>9654.2174564983798</v>
      </c>
      <c r="CC17" s="2">
        <v>9205.3577081315798</v>
      </c>
      <c r="CD17" s="2">
        <v>8888.7657251156397</v>
      </c>
      <c r="CE17" s="2">
        <v>6592.0455997241197</v>
      </c>
      <c r="CF17" s="2">
        <v>6305.8286203261096</v>
      </c>
      <c r="CG17" s="2">
        <v>1853.3789744584701</v>
      </c>
      <c r="CH17" s="2">
        <v>55.735125016425798</v>
      </c>
      <c r="CI17" s="2">
        <v>47.847834346564298</v>
      </c>
      <c r="CJ17" s="2">
        <v>38.686899860112597</v>
      </c>
      <c r="CK17" s="37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37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37">
        <v>18.074248996148508</v>
      </c>
      <c r="DT17" s="2">
        <v>21.959753429900928</v>
      </c>
      <c r="DU17" s="2">
        <v>24.778038166428825</v>
      </c>
      <c r="DV17" s="2">
        <v>26.543895216967623</v>
      </c>
      <c r="DW17" s="2">
        <v>20.399806373359226</v>
      </c>
      <c r="DX17" s="2">
        <v>24.985617130027876</v>
      </c>
      <c r="DY17" s="2">
        <v>14.763669091545829</v>
      </c>
      <c r="DZ17" s="2">
        <v>16.921420813449672</v>
      </c>
      <c r="EA17" s="2">
        <v>9.0050566184232927</v>
      </c>
      <c r="EB17" s="2">
        <v>10.381434447087923</v>
      </c>
      <c r="EC17" s="2">
        <v>12.504239532636721</v>
      </c>
      <c r="ED17" s="2">
        <v>11.130511010241694</v>
      </c>
      <c r="EE17" s="2">
        <v>7.4311341183095205</v>
      </c>
      <c r="EF17" s="2">
        <v>11.633398242229642</v>
      </c>
      <c r="EG17" s="2">
        <v>11.270540198221088</v>
      </c>
      <c r="EH17" s="2">
        <v>11.642246178964836</v>
      </c>
      <c r="EI17" s="2">
        <v>4.3292383045948917</v>
      </c>
      <c r="EJ17" s="37">
        <v>222.08372603558945</v>
      </c>
      <c r="EK17" s="2">
        <v>204.98055491372989</v>
      </c>
      <c r="EL17" s="2">
        <v>229.86910313375151</v>
      </c>
      <c r="EM17" s="2">
        <v>235.29297339208233</v>
      </c>
      <c r="EN17" s="2">
        <v>192.32684532715459</v>
      </c>
      <c r="EO17" s="2">
        <v>188.78443552536825</v>
      </c>
      <c r="EP17" s="2">
        <v>181.28885165203698</v>
      </c>
      <c r="EQ17" s="2">
        <v>152.90104547750701</v>
      </c>
      <c r="ER17" s="2">
        <v>159.98267100683961</v>
      </c>
      <c r="ES17" s="2">
        <v>144.51276078154402</v>
      </c>
      <c r="ET17" s="2">
        <v>134.17818978321264</v>
      </c>
      <c r="EU17" s="2">
        <v>129.26740136560554</v>
      </c>
      <c r="EV17" s="2">
        <v>124.12972229185692</v>
      </c>
      <c r="EW17" s="2">
        <v>110.95254856528828</v>
      </c>
      <c r="EX17" s="2">
        <v>105.63905843214395</v>
      </c>
      <c r="EY17" s="2">
        <v>96.875488863631347</v>
      </c>
      <c r="EZ17" s="2">
        <v>79.024183194730185</v>
      </c>
      <c r="FA17" s="37">
        <v>159.61250422463141</v>
      </c>
      <c r="FB17" s="2">
        <v>144.95193180903553</v>
      </c>
      <c r="FC17" s="2">
        <v>138.73985049248321</v>
      </c>
      <c r="FD17" s="2">
        <v>132.20126657801305</v>
      </c>
      <c r="FE17" s="2">
        <v>108.91288023511814</v>
      </c>
      <c r="FF17" s="2">
        <v>107.46113341259135</v>
      </c>
      <c r="FG17" s="2">
        <v>116.35679431895734</v>
      </c>
      <c r="FH17" s="2">
        <v>104.67224267176117</v>
      </c>
      <c r="FI17" s="2">
        <v>113.7373801193918</v>
      </c>
      <c r="FJ17" s="2">
        <v>95.773791915420134</v>
      </c>
      <c r="FK17" s="2">
        <v>92.059242874979475</v>
      </c>
      <c r="FL17" s="2">
        <v>93.635265607286129</v>
      </c>
      <c r="FM17" s="2">
        <v>90.901082037686081</v>
      </c>
      <c r="FN17" s="2">
        <v>84.0506755894191</v>
      </c>
      <c r="FO17" s="2">
        <v>81.816880757516742</v>
      </c>
      <c r="FP17" s="2">
        <v>81.311698165607552</v>
      </c>
      <c r="FQ17" s="2">
        <v>74.514961105772798</v>
      </c>
      <c r="FR17" s="37">
        <v>3.3930135224882418</v>
      </c>
      <c r="FS17" s="2">
        <v>2.9799270094424557</v>
      </c>
      <c r="FT17" s="2">
        <v>3.1028884061415716</v>
      </c>
      <c r="FU17" s="2">
        <v>2.8018001375382564</v>
      </c>
      <c r="FV17" s="2">
        <v>2.134213058198938</v>
      </c>
      <c r="FW17" s="2">
        <v>1.8226729647919924</v>
      </c>
      <c r="FX17" s="2">
        <v>1.6639228547529448</v>
      </c>
      <c r="FY17" s="2">
        <v>1.793747332462319</v>
      </c>
      <c r="FZ17" s="2">
        <v>1.6935609278924701</v>
      </c>
      <c r="GA17" s="2">
        <v>1.6994133277152579</v>
      </c>
      <c r="GB17" s="2">
        <v>1.7683196219778832</v>
      </c>
      <c r="GC17" s="2">
        <v>1.8859698056060634</v>
      </c>
      <c r="GD17" s="2">
        <v>2.006128266848235</v>
      </c>
      <c r="GE17" s="2">
        <v>1.7912720389718548</v>
      </c>
      <c r="GF17" s="2">
        <v>1.8313362022316415</v>
      </c>
      <c r="GG17" s="2">
        <v>1.8826855786434173</v>
      </c>
      <c r="GH17" s="2">
        <v>1.5529637077372058</v>
      </c>
      <c r="GI17" s="37">
        <v>870.50107835402764</v>
      </c>
      <c r="GJ17" s="2">
        <v>912.93354598824953</v>
      </c>
      <c r="GK17" s="2">
        <v>1311.1825880185993</v>
      </c>
      <c r="GL17" s="2">
        <v>895.59023715722344</v>
      </c>
      <c r="GM17" s="2">
        <v>773.35261757378873</v>
      </c>
      <c r="GN17" s="2">
        <v>697.10305620470467</v>
      </c>
      <c r="GO17" s="2">
        <v>598.76443985467506</v>
      </c>
      <c r="GP17" s="2">
        <v>573.20095166302656</v>
      </c>
      <c r="GQ17" s="2">
        <v>629.4394855854639</v>
      </c>
      <c r="GR17" s="2">
        <v>431.42818917261206</v>
      </c>
      <c r="GS17" s="2">
        <v>530.88078355797393</v>
      </c>
      <c r="GT17" s="2">
        <v>530.672106848608</v>
      </c>
      <c r="GU17" s="2">
        <v>610.62439097870185</v>
      </c>
      <c r="GV17" s="2">
        <v>531.67426659160651</v>
      </c>
      <c r="GW17" s="2">
        <v>506.77884159270025</v>
      </c>
      <c r="GX17" s="2">
        <v>495.39124977874337</v>
      </c>
      <c r="GY17" s="2">
        <v>518.45214439288111</v>
      </c>
      <c r="GZ17" s="37">
        <v>16.751312791686281</v>
      </c>
      <c r="HA17" s="2">
        <v>17.248675600600254</v>
      </c>
      <c r="HB17" s="2">
        <v>15.426551593301042</v>
      </c>
      <c r="HC17" s="2">
        <v>22.137696182051901</v>
      </c>
      <c r="HD17" s="2">
        <v>14.589671847078598</v>
      </c>
      <c r="HE17" s="2">
        <v>15.396344747034728</v>
      </c>
      <c r="HF17" s="2">
        <v>13.944115173573552</v>
      </c>
      <c r="HG17" s="2">
        <v>15.284972800071536</v>
      </c>
      <c r="HH17" s="2">
        <v>14.112095344087917</v>
      </c>
      <c r="HI17" s="2">
        <v>13.694323965108108</v>
      </c>
      <c r="HJ17" s="2">
        <v>13.53630597026075</v>
      </c>
      <c r="HK17" s="2">
        <v>12.631817470698868</v>
      </c>
      <c r="HL17" s="2">
        <v>11.998996254462012</v>
      </c>
      <c r="HM17" s="2">
        <v>11.693616751021169</v>
      </c>
      <c r="HN17" s="2">
        <v>11.85983266516214</v>
      </c>
      <c r="HO17" s="2">
        <v>11.00217665659822</v>
      </c>
      <c r="HP17" s="2">
        <v>8.9253870172533265</v>
      </c>
      <c r="HQ17" s="37">
        <v>8.1272592880289061</v>
      </c>
      <c r="HR17" s="2">
        <v>8.3561749181405585</v>
      </c>
      <c r="HS17" s="2">
        <v>7.7818795613802187</v>
      </c>
      <c r="HT17" s="2">
        <v>11.769770474690556</v>
      </c>
      <c r="HU17" s="2">
        <v>6.5568564119854225</v>
      </c>
      <c r="HV17" s="2">
        <v>6.7820708049498553</v>
      </c>
      <c r="HW17" s="2">
        <v>6.2178686678603405</v>
      </c>
      <c r="HX17" s="2">
        <v>5.6645935981368618</v>
      </c>
      <c r="HY17" s="2">
        <v>5.1822293295937367</v>
      </c>
      <c r="HZ17" s="2">
        <v>5.2268093557443711</v>
      </c>
      <c r="IA17" s="2">
        <v>4.9690571743150107</v>
      </c>
      <c r="IB17" s="2">
        <v>4.6778272733529072</v>
      </c>
      <c r="IC17" s="2">
        <v>4.1404171127043492</v>
      </c>
      <c r="ID17" s="2">
        <v>4.1783153127618258</v>
      </c>
      <c r="IE17" s="2">
        <v>4.020499906710933</v>
      </c>
      <c r="IF17" s="2">
        <v>3.7964845593939351</v>
      </c>
      <c r="IG17" s="2">
        <v>2.8377089793984283</v>
      </c>
      <c r="IH17" s="37">
        <v>25.411432827546729</v>
      </c>
      <c r="II17" s="2">
        <v>25.983698502884511</v>
      </c>
      <c r="IJ17" s="2">
        <v>22.929546196137402</v>
      </c>
      <c r="IK17" s="2">
        <v>31.513973832020891</v>
      </c>
      <c r="IL17" s="2">
        <v>22.611977688308119</v>
      </c>
      <c r="IM17" s="2">
        <v>23.773120086703489</v>
      </c>
      <c r="IN17" s="2">
        <v>21.555059896806714</v>
      </c>
      <c r="IO17" s="2">
        <v>24.992341401144728</v>
      </c>
      <c r="IP17" s="2">
        <v>23.212391015704831</v>
      </c>
      <c r="IQ17" s="2">
        <v>22.077217447910403</v>
      </c>
      <c r="IR17" s="2">
        <v>22.005769068631444</v>
      </c>
      <c r="IS17" s="2">
        <v>20.487844331760375</v>
      </c>
      <c r="IT17" s="2">
        <v>19.81843810271106</v>
      </c>
      <c r="IU17" s="2">
        <v>19.037712344683506</v>
      </c>
      <c r="IV17" s="2">
        <v>19.560246391438124</v>
      </c>
      <c r="IW17" s="2">
        <v>17.988819114598837</v>
      </c>
      <c r="IX17" s="38">
        <v>14.987555774451643</v>
      </c>
      <c r="IY17" s="37">
        <v>8.0622606237191246</v>
      </c>
      <c r="IZ17" s="2">
        <v>13.851189613199752</v>
      </c>
      <c r="JA17" s="2">
        <v>10.81093092623199</v>
      </c>
      <c r="JB17" s="2">
        <v>49.178365902416964</v>
      </c>
      <c r="JC17" s="2">
        <v>13.466116246751696</v>
      </c>
      <c r="JD17" s="2">
        <v>16.126732330913487</v>
      </c>
      <c r="JE17" s="2">
        <v>16.147416510398827</v>
      </c>
      <c r="JF17" s="2">
        <v>21.043567653684551</v>
      </c>
      <c r="JG17" s="2">
        <v>17.925993762387826</v>
      </c>
      <c r="JH17" s="2">
        <v>31.501947398786363</v>
      </c>
      <c r="JI17" s="2">
        <v>33.671046950151279</v>
      </c>
      <c r="JJ17" s="2">
        <v>31.943345085229819</v>
      </c>
      <c r="JK17" s="2">
        <v>29.402969779403449</v>
      </c>
      <c r="JL17" s="2">
        <v>34.140095417574962</v>
      </c>
      <c r="JM17" s="2">
        <v>34.694341397691709</v>
      </c>
      <c r="JN17" s="2">
        <v>38.69961896850733</v>
      </c>
      <c r="JO17" s="38">
        <v>17.473991002761572</v>
      </c>
    </row>
    <row r="18" spans="1:275" ht="14.4" x14ac:dyDescent="0.3">
      <c r="A18" s="51">
        <v>13</v>
      </c>
      <c r="B18" s="48" t="s">
        <v>6</v>
      </c>
      <c r="C18" s="46" t="s">
        <v>19</v>
      </c>
      <c r="D18" s="37">
        <v>3468.0765583803245</v>
      </c>
      <c r="E18" s="2">
        <v>2942.8218500539365</v>
      </c>
      <c r="F18" s="2">
        <v>3339.7006843265563</v>
      </c>
      <c r="G18" s="2">
        <v>3425.0251236724498</v>
      </c>
      <c r="H18" s="2">
        <v>3465.1227505155452</v>
      </c>
      <c r="I18" s="2">
        <v>3157.0759292235271</v>
      </c>
      <c r="J18" s="2">
        <v>3100.4684903566422</v>
      </c>
      <c r="K18" s="2">
        <v>3255.1507791720687</v>
      </c>
      <c r="L18" s="2">
        <v>3337.2899418008819</v>
      </c>
      <c r="M18" s="2">
        <v>3303.9360314037285</v>
      </c>
      <c r="N18" s="2">
        <v>3382.0421791310937</v>
      </c>
      <c r="O18" s="2">
        <v>2929.9648486403121</v>
      </c>
      <c r="P18" s="2">
        <v>2760.3489625609</v>
      </c>
      <c r="Q18" s="2">
        <v>2751.9693776654167</v>
      </c>
      <c r="R18" s="2">
        <v>2647.1928289267098</v>
      </c>
      <c r="S18" s="2">
        <v>2569.851569073564</v>
      </c>
      <c r="T18" s="2">
        <v>2337.1906263601222</v>
      </c>
      <c r="U18" s="37">
        <v>3460.7492306114473</v>
      </c>
      <c r="V18" s="2">
        <v>2936.3344729655018</v>
      </c>
      <c r="W18" s="2">
        <v>3332.7193639323668</v>
      </c>
      <c r="X18" s="2">
        <v>3417.7503952933534</v>
      </c>
      <c r="Y18" s="2">
        <v>3457.8851858664184</v>
      </c>
      <c r="Z18" s="2">
        <v>3150.1035982043927</v>
      </c>
      <c r="AA18" s="2">
        <v>3093.4304415296097</v>
      </c>
      <c r="AB18" s="2">
        <v>3247.7732490571852</v>
      </c>
      <c r="AC18" s="2">
        <v>3329.6330886838191</v>
      </c>
      <c r="AD18" s="2">
        <v>3296.2692160075071</v>
      </c>
      <c r="AE18" s="2">
        <v>3374.191471717565</v>
      </c>
      <c r="AF18" s="2">
        <v>2923.2356133214867</v>
      </c>
      <c r="AG18" s="2">
        <v>2754.0061724915449</v>
      </c>
      <c r="AH18" s="2">
        <v>2745.5565451387483</v>
      </c>
      <c r="AI18" s="2">
        <v>2640.9517861161962</v>
      </c>
      <c r="AJ18" s="2">
        <v>2563.6101954597443</v>
      </c>
      <c r="AK18" s="2">
        <v>2331.5018518930051</v>
      </c>
      <c r="AL18" s="37">
        <v>41.385164135028411</v>
      </c>
      <c r="AM18" s="2">
        <v>39.848614962782491</v>
      </c>
      <c r="AN18" s="2">
        <v>43.722930590913641</v>
      </c>
      <c r="AO18" s="2">
        <v>45.692457984571668</v>
      </c>
      <c r="AP18" s="2">
        <v>46.452930807020017</v>
      </c>
      <c r="AQ18" s="2">
        <v>50.295219870416062</v>
      </c>
      <c r="AR18" s="2">
        <v>50.884054834346607</v>
      </c>
      <c r="AS18" s="2">
        <v>58.256783243765398</v>
      </c>
      <c r="AT18" s="2">
        <v>65.219853548197932</v>
      </c>
      <c r="AU18" s="2">
        <v>62.10646952781569</v>
      </c>
      <c r="AV18" s="2">
        <v>68.18121932261181</v>
      </c>
      <c r="AW18" s="2">
        <v>60.425816318840418</v>
      </c>
      <c r="AX18" s="2">
        <v>63.560112623107401</v>
      </c>
      <c r="AY18" s="2">
        <v>63.928178516924596</v>
      </c>
      <c r="AZ18" s="2">
        <v>59.685716820258492</v>
      </c>
      <c r="BA18" s="2">
        <v>60.033473016906399</v>
      </c>
      <c r="BB18" s="2">
        <v>55.286131388561685</v>
      </c>
      <c r="BC18" s="37">
        <v>20.18101914602207</v>
      </c>
      <c r="BD18" s="2">
        <v>17.304615358815305</v>
      </c>
      <c r="BE18" s="2">
        <v>18.91787459439055</v>
      </c>
      <c r="BF18" s="2">
        <v>19.917616499536315</v>
      </c>
      <c r="BG18" s="2">
        <v>20.036132536897853</v>
      </c>
      <c r="BH18" s="2">
        <v>18.747735500345787</v>
      </c>
      <c r="BI18" s="2">
        <v>19.007082390305392</v>
      </c>
      <c r="BJ18" s="2">
        <v>19.771354439692441</v>
      </c>
      <c r="BK18" s="2">
        <v>20.113838684994747</v>
      </c>
      <c r="BL18" s="2">
        <v>20.583687897746515</v>
      </c>
      <c r="BM18" s="2">
        <v>20.884420323492733</v>
      </c>
      <c r="BN18" s="2">
        <v>17.983701402442517</v>
      </c>
      <c r="BO18" s="2">
        <v>16.597574848970893</v>
      </c>
      <c r="BP18" s="2">
        <v>16.981328925752514</v>
      </c>
      <c r="BQ18" s="2">
        <v>16.854998457947023</v>
      </c>
      <c r="BR18" s="2">
        <v>16.912201402968634</v>
      </c>
      <c r="BS18" s="2">
        <v>15.384968271876277</v>
      </c>
      <c r="BT18" s="37">
        <v>820.573099398095</v>
      </c>
      <c r="BU18" s="2">
        <v>785.89279939243602</v>
      </c>
      <c r="BV18" s="2">
        <v>743.84157012970797</v>
      </c>
      <c r="BW18" s="2">
        <v>717.17118314872403</v>
      </c>
      <c r="BX18" s="2">
        <v>627.30746425471398</v>
      </c>
      <c r="BY18" s="2">
        <v>595.91495517289002</v>
      </c>
      <c r="BZ18" s="2">
        <v>576.41845824885502</v>
      </c>
      <c r="CA18" s="2">
        <v>506.93125754106802</v>
      </c>
      <c r="CB18" s="2">
        <v>500.52996618911601</v>
      </c>
      <c r="CC18" s="2">
        <v>473.15695653914798</v>
      </c>
      <c r="CD18" s="2">
        <v>407.26188676270601</v>
      </c>
      <c r="CE18" s="2">
        <v>271.631590244775</v>
      </c>
      <c r="CF18" s="2">
        <v>164.74958092856701</v>
      </c>
      <c r="CG18" s="2">
        <v>122.79136286931001</v>
      </c>
      <c r="CH18" s="2">
        <v>103.268148195691</v>
      </c>
      <c r="CI18" s="2">
        <v>78.702997563851795</v>
      </c>
      <c r="CJ18" s="2">
        <v>63.746196193975003</v>
      </c>
      <c r="CK18" s="37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37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37">
        <v>1134.098523523513</v>
      </c>
      <c r="DT18" s="2">
        <v>959.54078830104083</v>
      </c>
      <c r="DU18" s="2">
        <v>1149.5174008560634</v>
      </c>
      <c r="DV18" s="2">
        <v>1053.9243610171361</v>
      </c>
      <c r="DW18" s="2">
        <v>1002.78049853828</v>
      </c>
      <c r="DX18" s="2">
        <v>1017.9847544947244</v>
      </c>
      <c r="DY18" s="2">
        <v>892.91508871911788</v>
      </c>
      <c r="DZ18" s="2">
        <v>918.05640277797033</v>
      </c>
      <c r="EA18" s="2">
        <v>865.87081919306479</v>
      </c>
      <c r="EB18" s="2">
        <v>956.99109651119875</v>
      </c>
      <c r="EC18" s="2">
        <v>979.40507020602581</v>
      </c>
      <c r="ED18" s="2">
        <v>927.19033804056335</v>
      </c>
      <c r="EE18" s="2">
        <v>1000.8462530959894</v>
      </c>
      <c r="EF18" s="2">
        <v>984.02121979717685</v>
      </c>
      <c r="EG18" s="2">
        <v>1007.7454810722907</v>
      </c>
      <c r="EH18" s="2">
        <v>991.10630183075239</v>
      </c>
      <c r="EI18" s="2">
        <v>961.65757125093796</v>
      </c>
      <c r="EJ18" s="37">
        <v>2291.2697647657928</v>
      </c>
      <c r="EK18" s="2">
        <v>2796.5148714527913</v>
      </c>
      <c r="EL18" s="2">
        <v>2876.3974284939127</v>
      </c>
      <c r="EM18" s="2">
        <v>3232.4838982566284</v>
      </c>
      <c r="EN18" s="2">
        <v>3270.087302718202</v>
      </c>
      <c r="EO18" s="2">
        <v>2848.8636875983093</v>
      </c>
      <c r="EP18" s="2">
        <v>3181.8567521600062</v>
      </c>
      <c r="EQ18" s="2">
        <v>3030.422101803043</v>
      </c>
      <c r="ER18" s="2">
        <v>2486.000267223586</v>
      </c>
      <c r="ES18" s="2">
        <v>2532.3446832135905</v>
      </c>
      <c r="ET18" s="2">
        <v>2457.7669662401486</v>
      </c>
      <c r="EU18" s="2">
        <v>2043.8862492051726</v>
      </c>
      <c r="EV18" s="2">
        <v>1764.302065017964</v>
      </c>
      <c r="EW18" s="2">
        <v>1819.1512567461125</v>
      </c>
      <c r="EX18" s="2">
        <v>1819.6653098813415</v>
      </c>
      <c r="EY18" s="2">
        <v>1744.4713312692352</v>
      </c>
      <c r="EZ18" s="2">
        <v>1527.0362349511402</v>
      </c>
      <c r="FA18" s="37">
        <v>489.66075271280187</v>
      </c>
      <c r="FB18" s="2">
        <v>473.10072453325068</v>
      </c>
      <c r="FC18" s="2">
        <v>459.13033526058217</v>
      </c>
      <c r="FD18" s="2">
        <v>463.94843907760907</v>
      </c>
      <c r="FE18" s="2">
        <v>454.88220152881047</v>
      </c>
      <c r="FF18" s="2">
        <v>433.09756451568154</v>
      </c>
      <c r="FG18" s="2">
        <v>444.90919454309153</v>
      </c>
      <c r="FH18" s="2">
        <v>435.79692808909277</v>
      </c>
      <c r="FI18" s="2">
        <v>442.74346451778717</v>
      </c>
      <c r="FJ18" s="2">
        <v>436.11318618414725</v>
      </c>
      <c r="FK18" s="2">
        <v>427.80239561139035</v>
      </c>
      <c r="FL18" s="2">
        <v>378.7023489121878</v>
      </c>
      <c r="FM18" s="2">
        <v>352.36022335309207</v>
      </c>
      <c r="FN18" s="2">
        <v>357.79302392294886</v>
      </c>
      <c r="FO18" s="2">
        <v>350.9254912595394</v>
      </c>
      <c r="FP18" s="2">
        <v>328.23045006322019</v>
      </c>
      <c r="FQ18" s="2">
        <v>304.8206870205625</v>
      </c>
      <c r="FR18" s="37">
        <v>254.01238617005347</v>
      </c>
      <c r="FS18" s="2">
        <v>179.18772434978533</v>
      </c>
      <c r="FT18" s="2">
        <v>189.56557689618566</v>
      </c>
      <c r="FU18" s="2">
        <v>209.46656301534091</v>
      </c>
      <c r="FV18" s="2">
        <v>198.95361970735263</v>
      </c>
      <c r="FW18" s="2">
        <v>194.58632238241375</v>
      </c>
      <c r="FX18" s="2">
        <v>157.1914049922874</v>
      </c>
      <c r="FY18" s="2">
        <v>140.91916808894669</v>
      </c>
      <c r="FZ18" s="2">
        <v>150.3281783832804</v>
      </c>
      <c r="GA18" s="2">
        <v>156.97639668078892</v>
      </c>
      <c r="GB18" s="2">
        <v>158.57130002303091</v>
      </c>
      <c r="GC18" s="2">
        <v>170.29437249062431</v>
      </c>
      <c r="GD18" s="2">
        <v>146.94549871995451</v>
      </c>
      <c r="GE18" s="2">
        <v>210.95081880726428</v>
      </c>
      <c r="GF18" s="2">
        <v>264.57932884505919</v>
      </c>
      <c r="GG18" s="2">
        <v>190.13268122005229</v>
      </c>
      <c r="GH18" s="2">
        <v>176.37174829658653</v>
      </c>
      <c r="GI18" s="37">
        <v>183.0038593877625</v>
      </c>
      <c r="GJ18" s="2">
        <v>136.37966184199217</v>
      </c>
      <c r="GK18" s="2">
        <v>139.79294983951667</v>
      </c>
      <c r="GL18" s="2">
        <v>152.32157173474673</v>
      </c>
      <c r="GM18" s="2">
        <v>168.04357757859526</v>
      </c>
      <c r="GN18" s="2">
        <v>121.51509225983838</v>
      </c>
      <c r="GO18" s="2">
        <v>125.83740302669895</v>
      </c>
      <c r="GP18" s="2">
        <v>129.36119979049707</v>
      </c>
      <c r="GQ18" s="2">
        <v>118.03750407890695</v>
      </c>
      <c r="GR18" s="2">
        <v>144.78499232164899</v>
      </c>
      <c r="GS18" s="2">
        <v>126.80637863358291</v>
      </c>
      <c r="GT18" s="2">
        <v>144.37141538529471</v>
      </c>
      <c r="GU18" s="2">
        <v>103.01101497513955</v>
      </c>
      <c r="GV18" s="2">
        <v>143.42882611214796</v>
      </c>
      <c r="GW18" s="2">
        <v>130.36534577865422</v>
      </c>
      <c r="GX18" s="2">
        <v>116.99734946860804</v>
      </c>
      <c r="GY18" s="2">
        <v>114.12118165716788</v>
      </c>
      <c r="GZ18" s="37">
        <v>520.63805352656641</v>
      </c>
      <c r="HA18" s="2">
        <v>429.59728894100454</v>
      </c>
      <c r="HB18" s="2">
        <v>341.35465446216131</v>
      </c>
      <c r="HC18" s="2">
        <v>348.39042432343786</v>
      </c>
      <c r="HD18" s="2">
        <v>345.95809235620737</v>
      </c>
      <c r="HE18" s="2">
        <v>345.36961393969415</v>
      </c>
      <c r="HF18" s="2">
        <v>329.41239786266112</v>
      </c>
      <c r="HG18" s="2">
        <v>296.36356408580235</v>
      </c>
      <c r="HH18" s="2">
        <v>300.89914389100312</v>
      </c>
      <c r="HI18" s="2">
        <v>314.86850566692874</v>
      </c>
      <c r="HJ18" s="2">
        <v>287.88914159925912</v>
      </c>
      <c r="HK18" s="2">
        <v>277.01196546866146</v>
      </c>
      <c r="HL18" s="2">
        <v>311.64055855398874</v>
      </c>
      <c r="HM18" s="2">
        <v>335.05020537319734</v>
      </c>
      <c r="HN18" s="2">
        <v>308.38352477389623</v>
      </c>
      <c r="HO18" s="2">
        <v>310.60597481456261</v>
      </c>
      <c r="HP18" s="2">
        <v>305.43047165601604</v>
      </c>
      <c r="HQ18" s="37">
        <v>442.58156090915776</v>
      </c>
      <c r="HR18" s="2">
        <v>360.35746726126104</v>
      </c>
      <c r="HS18" s="2">
        <v>285.91323645170974</v>
      </c>
      <c r="HT18" s="2">
        <v>290.6988962049308</v>
      </c>
      <c r="HU18" s="2">
        <v>284.33690071969647</v>
      </c>
      <c r="HV18" s="2">
        <v>284.53808366744317</v>
      </c>
      <c r="HW18" s="2">
        <v>270.71770150267707</v>
      </c>
      <c r="HX18" s="2">
        <v>240.52194909134238</v>
      </c>
      <c r="HY18" s="2">
        <v>241.96951034258166</v>
      </c>
      <c r="HZ18" s="2">
        <v>250.59175824922781</v>
      </c>
      <c r="IA18" s="2">
        <v>229.57627179415417</v>
      </c>
      <c r="IB18" s="2">
        <v>220.14695422939678</v>
      </c>
      <c r="IC18" s="2">
        <v>250.6502592677474</v>
      </c>
      <c r="ID18" s="2">
        <v>270.47761116688156</v>
      </c>
      <c r="IE18" s="2">
        <v>245.83442371335784</v>
      </c>
      <c r="IF18" s="2">
        <v>251.08717575254133</v>
      </c>
      <c r="IG18" s="2">
        <v>246.4283606190142</v>
      </c>
      <c r="IH18" s="37">
        <v>585.11086567823975</v>
      </c>
      <c r="II18" s="2">
        <v>482.83646837259568</v>
      </c>
      <c r="IJ18" s="2">
        <v>383.340458926292</v>
      </c>
      <c r="IK18" s="2">
        <v>396.12558815644479</v>
      </c>
      <c r="IL18" s="2">
        <v>392.02550746517335</v>
      </c>
      <c r="IM18" s="2">
        <v>392.94050434719406</v>
      </c>
      <c r="IN18" s="2">
        <v>375.20863140598635</v>
      </c>
      <c r="IO18" s="2">
        <v>340.92360270059328</v>
      </c>
      <c r="IP18" s="2">
        <v>346.49593536388721</v>
      </c>
      <c r="IQ18" s="2">
        <v>361.9590112346043</v>
      </c>
      <c r="IR18" s="2">
        <v>332.08451387477965</v>
      </c>
      <c r="IS18" s="2">
        <v>319.31477272966163</v>
      </c>
      <c r="IT18" s="2">
        <v>358.02956260814972</v>
      </c>
      <c r="IU18" s="2">
        <v>382.88406072569472</v>
      </c>
      <c r="IV18" s="2">
        <v>354.29461583829197</v>
      </c>
      <c r="IW18" s="2">
        <v>354.22679779105732</v>
      </c>
      <c r="IX18" s="38">
        <v>346.84318781608641</v>
      </c>
      <c r="IY18" s="37">
        <v>121.89773896430131</v>
      </c>
      <c r="IZ18" s="2">
        <v>126.81548807826135</v>
      </c>
      <c r="JA18" s="2">
        <v>120.45821887422066</v>
      </c>
      <c r="JB18" s="2">
        <v>128.48282142046344</v>
      </c>
      <c r="JC18" s="2">
        <v>151.19981944711813</v>
      </c>
      <c r="JD18" s="2">
        <v>185.01551799059612</v>
      </c>
      <c r="JE18" s="2">
        <v>155.47405614243303</v>
      </c>
      <c r="JF18" s="2">
        <v>189.49063734743817</v>
      </c>
      <c r="JG18" s="2">
        <v>186.71647936505818</v>
      </c>
      <c r="JH18" s="2">
        <v>204.37108858374884</v>
      </c>
      <c r="JI18" s="2">
        <v>243.55564891692157</v>
      </c>
      <c r="JJ18" s="2">
        <v>199.3033465125697</v>
      </c>
      <c r="JK18" s="2">
        <v>198.70234795027682</v>
      </c>
      <c r="JL18" s="2">
        <v>232.13000549425163</v>
      </c>
      <c r="JM18" s="2">
        <v>253.91136237479469</v>
      </c>
      <c r="JN18" s="2">
        <v>258.87170458743788</v>
      </c>
      <c r="JO18" s="38">
        <v>227.92048183586283</v>
      </c>
    </row>
    <row r="19" spans="1:275" ht="14.4" x14ac:dyDescent="0.3">
      <c r="A19" s="51">
        <v>14</v>
      </c>
      <c r="B19" s="48" t="s">
        <v>6</v>
      </c>
      <c r="C19" s="46" t="s">
        <v>20</v>
      </c>
      <c r="D19" s="37">
        <v>5953.1288370538177</v>
      </c>
      <c r="E19" s="2">
        <v>3387.9485242534674</v>
      </c>
      <c r="F19" s="2">
        <v>5674.2331596492859</v>
      </c>
      <c r="G19" s="2">
        <v>5300.9378536234781</v>
      </c>
      <c r="H19" s="2">
        <v>4489.6686467107875</v>
      </c>
      <c r="I19" s="2">
        <v>4563.0986770362033</v>
      </c>
      <c r="J19" s="2">
        <v>4635.7113771578388</v>
      </c>
      <c r="K19" s="2">
        <v>4865.8632755209983</v>
      </c>
      <c r="L19" s="2">
        <v>4863.4200784022096</v>
      </c>
      <c r="M19" s="2">
        <v>4672.7166253599671</v>
      </c>
      <c r="N19" s="2">
        <v>4469.4022858428962</v>
      </c>
      <c r="O19" s="2">
        <v>5675.617915932271</v>
      </c>
      <c r="P19" s="2">
        <v>4430.5061547405639</v>
      </c>
      <c r="Q19" s="2">
        <v>4796.5061122379338</v>
      </c>
      <c r="R19" s="2">
        <v>5003.2995856433581</v>
      </c>
      <c r="S19" s="2">
        <v>4733.4934419652509</v>
      </c>
      <c r="T19" s="2">
        <v>4705.2331870978905</v>
      </c>
      <c r="U19" s="37">
        <v>5598.8583521935352</v>
      </c>
      <c r="V19" s="2">
        <v>3319.0234951126176</v>
      </c>
      <c r="W19" s="2">
        <v>5469.465892255228</v>
      </c>
      <c r="X19" s="2">
        <v>5078.6827277027005</v>
      </c>
      <c r="Y19" s="2">
        <v>4390.0177364282872</v>
      </c>
      <c r="Z19" s="2">
        <v>4502.004159260332</v>
      </c>
      <c r="AA19" s="2">
        <v>4542.0247224616969</v>
      </c>
      <c r="AB19" s="2">
        <v>4812.7890879975093</v>
      </c>
      <c r="AC19" s="2">
        <v>4811.0504132587057</v>
      </c>
      <c r="AD19" s="2">
        <v>4622.3216896038293</v>
      </c>
      <c r="AE19" s="2">
        <v>4409.2363574827596</v>
      </c>
      <c r="AF19" s="2">
        <v>5625.908440012181</v>
      </c>
      <c r="AG19" s="2">
        <v>4367.1908295611001</v>
      </c>
      <c r="AH19" s="2">
        <v>4746.9751015737675</v>
      </c>
      <c r="AI19" s="2">
        <v>4963.868760196282</v>
      </c>
      <c r="AJ19" s="2">
        <v>4697.0562727901051</v>
      </c>
      <c r="AK19" s="2">
        <v>4675.8432683044375</v>
      </c>
      <c r="AL19" s="37">
        <v>93.959725310631498</v>
      </c>
      <c r="AM19" s="2">
        <v>73.582033208778142</v>
      </c>
      <c r="AN19" s="2">
        <v>88.604867856765253</v>
      </c>
      <c r="AO19" s="2">
        <v>89.384074917271235</v>
      </c>
      <c r="AP19" s="2">
        <v>93.287669116303206</v>
      </c>
      <c r="AQ19" s="2">
        <v>79.736334647350191</v>
      </c>
      <c r="AR19" s="2">
        <v>81.987703169494196</v>
      </c>
      <c r="AS19" s="2">
        <v>87.313171789100252</v>
      </c>
      <c r="AT19" s="2">
        <v>86.640021519930656</v>
      </c>
      <c r="AU19" s="2">
        <v>83.434479883659421</v>
      </c>
      <c r="AV19" s="2">
        <v>81.751317512516309</v>
      </c>
      <c r="AW19" s="2">
        <v>86.993250971207829</v>
      </c>
      <c r="AX19" s="2">
        <v>79.849552633220284</v>
      </c>
      <c r="AY19" s="2">
        <v>75.014344181388694</v>
      </c>
      <c r="AZ19" s="2">
        <v>82.905427482815142</v>
      </c>
      <c r="BA19" s="2">
        <v>83.64569258652638</v>
      </c>
      <c r="BB19" s="2">
        <v>86.939137340645232</v>
      </c>
      <c r="BC19" s="37">
        <v>7.9612813413836774</v>
      </c>
      <c r="BD19" s="2">
        <v>7.1251071622047535</v>
      </c>
      <c r="BE19" s="2">
        <v>7.7398504916097428</v>
      </c>
      <c r="BF19" s="2">
        <v>7.3907367308832912</v>
      </c>
      <c r="BG19" s="2">
        <v>7.1576270486280889</v>
      </c>
      <c r="BH19" s="2">
        <v>7.0851166017987115</v>
      </c>
      <c r="BI19" s="2">
        <v>7.326769398503167</v>
      </c>
      <c r="BJ19" s="2">
        <v>6.2896244888073225</v>
      </c>
      <c r="BK19" s="2">
        <v>6.5508312228735903</v>
      </c>
      <c r="BL19" s="2">
        <v>6.3886490929719635</v>
      </c>
      <c r="BM19" s="2">
        <v>6.7362341127595817</v>
      </c>
      <c r="BN19" s="2">
        <v>6.8404040496977316</v>
      </c>
      <c r="BO19" s="2">
        <v>6.4593904709044416</v>
      </c>
      <c r="BP19" s="2">
        <v>6.766435466625091</v>
      </c>
      <c r="BQ19" s="2">
        <v>6.9315372716305088</v>
      </c>
      <c r="BR19" s="2">
        <v>7.1024722252177224</v>
      </c>
      <c r="BS19" s="2">
        <v>7.3822645573056782</v>
      </c>
      <c r="BT19" s="37">
        <v>816.78902891231201</v>
      </c>
      <c r="BU19" s="2">
        <v>773.28659490540485</v>
      </c>
      <c r="BV19" s="2">
        <v>740.24926930381605</v>
      </c>
      <c r="BW19" s="2">
        <v>645.25637757381514</v>
      </c>
      <c r="BX19" s="2">
        <v>771.58525611743903</v>
      </c>
      <c r="BY19" s="2">
        <v>642.20224151964032</v>
      </c>
      <c r="BZ19" s="2">
        <v>477.93134258951039</v>
      </c>
      <c r="CA19" s="2">
        <v>454.13055116911846</v>
      </c>
      <c r="CB19" s="2">
        <v>414.08320173918798</v>
      </c>
      <c r="CC19" s="2">
        <v>696.75452546324937</v>
      </c>
      <c r="CD19" s="2">
        <v>733.01832608058612</v>
      </c>
      <c r="CE19" s="2">
        <v>1139.1397889742277</v>
      </c>
      <c r="CF19" s="2">
        <v>714.33098311717322</v>
      </c>
      <c r="CG19" s="2">
        <v>888.00963320484493</v>
      </c>
      <c r="CH19" s="2">
        <v>839.43826308805376</v>
      </c>
      <c r="CI19" s="2">
        <v>864.83182495629069</v>
      </c>
      <c r="CJ19" s="2">
        <v>858.52933926865126</v>
      </c>
      <c r="CK19" s="37">
        <v>301682.34312456701</v>
      </c>
      <c r="CL19" s="2">
        <v>35476.086558627001</v>
      </c>
      <c r="CM19" s="2">
        <v>165805.82167181201</v>
      </c>
      <c r="CN19" s="2">
        <v>191327.83644371</v>
      </c>
      <c r="CO19" s="2">
        <v>69177.330679742998</v>
      </c>
      <c r="CP19" s="2">
        <v>44806.257452384998</v>
      </c>
      <c r="CQ19" s="2">
        <v>72739.739665593006</v>
      </c>
      <c r="CR19" s="2">
        <v>30756.353564079</v>
      </c>
      <c r="CS19" s="2">
        <v>27386.0069565339</v>
      </c>
      <c r="CT19" s="2">
        <v>32428.839675685002</v>
      </c>
      <c r="CU19" s="2">
        <v>55358.771103820203</v>
      </c>
      <c r="CV19" s="2">
        <v>44321.818030750503</v>
      </c>
      <c r="CW19" s="2">
        <v>58653.468247828103</v>
      </c>
      <c r="CX19" s="2">
        <v>44749.4939952239</v>
      </c>
      <c r="CY19" s="2">
        <v>34433.1778374844</v>
      </c>
      <c r="CZ19" s="2">
        <v>31348.102818082101</v>
      </c>
      <c r="DA19" s="2">
        <v>24140.7935009584</v>
      </c>
      <c r="DB19" s="37">
        <v>47030.740842635198</v>
      </c>
      <c r="DC19" s="2">
        <v>28727.2056594879</v>
      </c>
      <c r="DD19" s="2">
        <v>33689.199772677697</v>
      </c>
      <c r="DE19" s="2">
        <v>25820.733768131198</v>
      </c>
      <c r="DF19" s="2">
        <v>25193.1684434938</v>
      </c>
      <c r="DG19" s="2">
        <v>11535.8848123637</v>
      </c>
      <c r="DH19" s="2">
        <v>16231.734108610999</v>
      </c>
      <c r="DI19" s="2">
        <v>17752.184108611</v>
      </c>
      <c r="DJ19" s="2">
        <v>20407.684108611</v>
      </c>
      <c r="DK19" s="2">
        <v>13240.184108611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37">
        <v>6602.2708841354306</v>
      </c>
      <c r="DT19" s="2">
        <v>5452.3726792091275</v>
      </c>
      <c r="DU19" s="2">
        <v>5627.8225604841155</v>
      </c>
      <c r="DV19" s="2">
        <v>5993.4254799848595</v>
      </c>
      <c r="DW19" s="2">
        <v>6567.6950268551109</v>
      </c>
      <c r="DX19" s="2">
        <v>5230.6797153873858</v>
      </c>
      <c r="DY19" s="2">
        <v>5266.0935395505876</v>
      </c>
      <c r="DZ19" s="2">
        <v>4471.3319026619356</v>
      </c>
      <c r="EA19" s="2">
        <v>4910.3464355990991</v>
      </c>
      <c r="EB19" s="2">
        <v>5175.9565769213232</v>
      </c>
      <c r="EC19" s="2">
        <v>5351.1343826601451</v>
      </c>
      <c r="ED19" s="2">
        <v>4692.9916545649103</v>
      </c>
      <c r="EE19" s="2">
        <v>4540.3143448651927</v>
      </c>
      <c r="EF19" s="2">
        <v>4549.3867946639375</v>
      </c>
      <c r="EG19" s="2">
        <v>4372.1284259075128</v>
      </c>
      <c r="EH19" s="2">
        <v>4279.8334471290655</v>
      </c>
      <c r="EI19" s="2">
        <v>4522.6056658281223</v>
      </c>
      <c r="EJ19" s="37">
        <v>3438.2242094709754</v>
      </c>
      <c r="EK19" s="2">
        <v>2620.8888859153703</v>
      </c>
      <c r="EL19" s="2">
        <v>3196.8068700071244</v>
      </c>
      <c r="EM19" s="2">
        <v>3142.3064733405859</v>
      </c>
      <c r="EN19" s="2">
        <v>3040.5477535325913</v>
      </c>
      <c r="EO19" s="2">
        <v>2921.4906478502585</v>
      </c>
      <c r="EP19" s="2">
        <v>2908.4188391401922</v>
      </c>
      <c r="EQ19" s="2">
        <v>2862.0134212088328</v>
      </c>
      <c r="ER19" s="2">
        <v>2672.159136469852</v>
      </c>
      <c r="ES19" s="2">
        <v>2532.0601362797788</v>
      </c>
      <c r="ET19" s="2">
        <v>2679.4120957964183</v>
      </c>
      <c r="EU19" s="2">
        <v>2526.3658377058009</v>
      </c>
      <c r="EV19" s="2">
        <v>2399.0137071296003</v>
      </c>
      <c r="EW19" s="2">
        <v>2537.8142078117298</v>
      </c>
      <c r="EX19" s="2">
        <v>2330.4067543399651</v>
      </c>
      <c r="EY19" s="2">
        <v>2373.1445589841296</v>
      </c>
      <c r="EZ19" s="2">
        <v>2456.8972275697884</v>
      </c>
      <c r="FA19" s="37">
        <v>9060.9251046673799</v>
      </c>
      <c r="FB19" s="2">
        <v>6915.7429409245906</v>
      </c>
      <c r="FC19" s="2">
        <v>9922.4958313226416</v>
      </c>
      <c r="FD19" s="2">
        <v>11207.930508999325</v>
      </c>
      <c r="FE19" s="2">
        <v>13692.960302426667</v>
      </c>
      <c r="FF19" s="2">
        <v>13397.526810828091</v>
      </c>
      <c r="FG19" s="2">
        <v>14416.855376895748</v>
      </c>
      <c r="FH19" s="2">
        <v>12825.149242596117</v>
      </c>
      <c r="FI19" s="2">
        <v>14050.159493600733</v>
      </c>
      <c r="FJ19" s="2">
        <v>15277.388963490104</v>
      </c>
      <c r="FK19" s="2">
        <v>16600.093369356509</v>
      </c>
      <c r="FL19" s="2">
        <v>15829.36452357087</v>
      </c>
      <c r="FM19" s="2">
        <v>15397.390710180316</v>
      </c>
      <c r="FN19" s="2">
        <v>13327.953251024006</v>
      </c>
      <c r="FO19" s="2">
        <v>13248.307499893181</v>
      </c>
      <c r="FP19" s="2">
        <v>13021.929127643056</v>
      </c>
      <c r="FQ19" s="2">
        <v>12331.08461223077</v>
      </c>
      <c r="FR19" s="37">
        <v>18.32192477871935</v>
      </c>
      <c r="FS19" s="2">
        <v>15.322126022292146</v>
      </c>
      <c r="FT19" s="2">
        <v>17.398948974162685</v>
      </c>
      <c r="FU19" s="2">
        <v>17.248071062889473</v>
      </c>
      <c r="FV19" s="2">
        <v>16.231905607533371</v>
      </c>
      <c r="FW19" s="2">
        <v>15.753364700972428</v>
      </c>
      <c r="FX19" s="2">
        <v>15.934298898389438</v>
      </c>
      <c r="FY19" s="2">
        <v>16.19871302644043</v>
      </c>
      <c r="FZ19" s="2">
        <v>16.614255096757997</v>
      </c>
      <c r="GA19" s="2">
        <v>15.176264918389487</v>
      </c>
      <c r="GB19" s="2">
        <v>16.698927740555899</v>
      </c>
      <c r="GC19" s="2">
        <v>16.588535996936631</v>
      </c>
      <c r="GD19" s="2">
        <v>15.561698785492542</v>
      </c>
      <c r="GE19" s="2">
        <v>16.062800887668587</v>
      </c>
      <c r="GF19" s="2">
        <v>16.363632410644264</v>
      </c>
      <c r="GG19" s="2">
        <v>15.701112610633919</v>
      </c>
      <c r="GH19" s="2">
        <v>16.154241370286666</v>
      </c>
      <c r="GI19" s="37">
        <v>411.65359546681884</v>
      </c>
      <c r="GJ19" s="2">
        <v>282.0268140369904</v>
      </c>
      <c r="GK19" s="2">
        <v>367.83007528770599</v>
      </c>
      <c r="GL19" s="2">
        <v>382.58996455800866</v>
      </c>
      <c r="GM19" s="2">
        <v>350.21747415353326</v>
      </c>
      <c r="GN19" s="2">
        <v>341.47277510421691</v>
      </c>
      <c r="GO19" s="2">
        <v>329.3446115628758</v>
      </c>
      <c r="GP19" s="2">
        <v>335.99410678765969</v>
      </c>
      <c r="GQ19" s="2">
        <v>308.57057665964084</v>
      </c>
      <c r="GR19" s="2">
        <v>314.23649035085123</v>
      </c>
      <c r="GS19" s="2">
        <v>321.14866231723653</v>
      </c>
      <c r="GT19" s="2">
        <v>320.22712610645152</v>
      </c>
      <c r="GU19" s="2">
        <v>260.9040116379652</v>
      </c>
      <c r="GV19" s="2">
        <v>268.57369720095375</v>
      </c>
      <c r="GW19" s="2">
        <v>269.30592850878679</v>
      </c>
      <c r="GX19" s="2">
        <v>239.97534429798594</v>
      </c>
      <c r="GY19" s="2">
        <v>236.26767961604506</v>
      </c>
      <c r="GZ19" s="37">
        <v>1049.7527743953901</v>
      </c>
      <c r="HA19" s="2">
        <v>475.49135736420033</v>
      </c>
      <c r="HB19" s="2">
        <v>718.39643898192412</v>
      </c>
      <c r="HC19" s="2">
        <v>755.1928811432565</v>
      </c>
      <c r="HD19" s="2">
        <v>686.52751200314003</v>
      </c>
      <c r="HE19" s="2">
        <v>673.60947689975865</v>
      </c>
      <c r="HF19" s="2">
        <v>738.95495025407763</v>
      </c>
      <c r="HG19" s="2">
        <v>621.23501649212733</v>
      </c>
      <c r="HH19" s="2">
        <v>581.8802930241518</v>
      </c>
      <c r="HI19" s="2">
        <v>552.37914056151033</v>
      </c>
      <c r="HJ19" s="2">
        <v>594.81079872812813</v>
      </c>
      <c r="HK19" s="2">
        <v>585.93879615934475</v>
      </c>
      <c r="HL19" s="2">
        <v>501.01653745961437</v>
      </c>
      <c r="HM19" s="2">
        <v>523.93495075692351</v>
      </c>
      <c r="HN19" s="2">
        <v>458.85995462882886</v>
      </c>
      <c r="HO19" s="2">
        <v>500.0740338024579</v>
      </c>
      <c r="HP19" s="2">
        <v>476.07568373050844</v>
      </c>
      <c r="HQ19" s="37">
        <v>593.04142451385258</v>
      </c>
      <c r="HR19" s="2">
        <v>306.31118583930555</v>
      </c>
      <c r="HS19" s="2">
        <v>460.47826263672772</v>
      </c>
      <c r="HT19" s="2">
        <v>504.5591242248754</v>
      </c>
      <c r="HU19" s="2">
        <v>465.93165605797856</v>
      </c>
      <c r="HV19" s="2">
        <v>448.99707269057217</v>
      </c>
      <c r="HW19" s="2">
        <v>476.76794746597693</v>
      </c>
      <c r="HX19" s="2">
        <v>397.44463898974521</v>
      </c>
      <c r="HY19" s="2">
        <v>375.61834656243769</v>
      </c>
      <c r="HZ19" s="2">
        <v>357.96206198157341</v>
      </c>
      <c r="IA19" s="2">
        <v>366.9456107335115</v>
      </c>
      <c r="IB19" s="2">
        <v>338.68802823577994</v>
      </c>
      <c r="IC19" s="2">
        <v>284.71886771161587</v>
      </c>
      <c r="ID19" s="2">
        <v>286.79897516235059</v>
      </c>
      <c r="IE19" s="2">
        <v>257.8805776164005</v>
      </c>
      <c r="IF19" s="2">
        <v>338.35406089783334</v>
      </c>
      <c r="IG19" s="2">
        <v>311.59302228363305</v>
      </c>
      <c r="IH19" s="37">
        <v>1461.4608923346202</v>
      </c>
      <c r="II19" s="2">
        <v>714.92210383930319</v>
      </c>
      <c r="IJ19" s="2">
        <v>1033.555577737231</v>
      </c>
      <c r="IK19" s="2">
        <v>1028.6421854528212</v>
      </c>
      <c r="IL19" s="2">
        <v>935.05506647752009</v>
      </c>
      <c r="IM19" s="2">
        <v>915.47216633225139</v>
      </c>
      <c r="IN19" s="2">
        <v>965.9309491477444</v>
      </c>
      <c r="IO19" s="2">
        <v>817.97282173567771</v>
      </c>
      <c r="IP19" s="2">
        <v>729.90532512752623</v>
      </c>
      <c r="IQ19" s="2">
        <v>713.42692632021885</v>
      </c>
      <c r="IR19" s="2">
        <v>762.23467724129353</v>
      </c>
      <c r="IS19" s="2">
        <v>752.74673245718532</v>
      </c>
      <c r="IT19" s="2">
        <v>640.77086293298498</v>
      </c>
      <c r="IU19" s="2">
        <v>690.37780997413836</v>
      </c>
      <c r="IV19" s="2">
        <v>698.75219540458204</v>
      </c>
      <c r="IW19" s="2">
        <v>638.91571101754448</v>
      </c>
      <c r="IX19" s="38">
        <v>654.31224662606871</v>
      </c>
      <c r="IY19" s="37">
        <v>2.5160495105432434</v>
      </c>
      <c r="IZ19" s="2">
        <v>3.3014488300039719</v>
      </c>
      <c r="JA19" s="2">
        <v>3.4765674683966199</v>
      </c>
      <c r="JB19" s="2">
        <v>4.3106041236969697</v>
      </c>
      <c r="JC19" s="2">
        <v>5.8284638650869702</v>
      </c>
      <c r="JD19" s="2">
        <v>6.8985060467518871</v>
      </c>
      <c r="JE19" s="2">
        <v>10.372580211893817</v>
      </c>
      <c r="JF19" s="2">
        <v>13.254896489671768</v>
      </c>
      <c r="JG19" s="2">
        <v>17.472715301363181</v>
      </c>
      <c r="JH19" s="2">
        <v>19.358962060856232</v>
      </c>
      <c r="JI19" s="2">
        <v>20.66814336198691</v>
      </c>
      <c r="JJ19" s="2">
        <v>21.841486975635426</v>
      </c>
      <c r="JK19" s="2">
        <v>23.846242651058144</v>
      </c>
      <c r="JL19" s="2">
        <v>26.45605994414192</v>
      </c>
      <c r="JM19" s="2">
        <v>53.749104902738829</v>
      </c>
      <c r="JN19" s="2">
        <v>74.569812240433549</v>
      </c>
      <c r="JO19" s="38">
        <v>81.328141165117913</v>
      </c>
    </row>
    <row r="20" spans="1:275" ht="14.4" x14ac:dyDescent="0.3">
      <c r="A20" s="51">
        <v>15</v>
      </c>
      <c r="B20" s="48" t="s">
        <v>6</v>
      </c>
      <c r="C20" s="46" t="s">
        <v>21</v>
      </c>
      <c r="D20" s="37">
        <v>265.96842043418172</v>
      </c>
      <c r="E20" s="2">
        <v>239.84651323688794</v>
      </c>
      <c r="F20" s="2">
        <v>249.9077703547452</v>
      </c>
      <c r="G20" s="2">
        <v>219.55804530910439</v>
      </c>
      <c r="H20" s="2">
        <v>222.72146419704214</v>
      </c>
      <c r="I20" s="2">
        <v>211.29463263192127</v>
      </c>
      <c r="J20" s="2">
        <v>205.09973702534884</v>
      </c>
      <c r="K20" s="2">
        <v>189.19903150645078</v>
      </c>
      <c r="L20" s="2">
        <v>179.18843231844087</v>
      </c>
      <c r="M20" s="2">
        <v>186.08962602350084</v>
      </c>
      <c r="N20" s="2">
        <v>171.22982718805901</v>
      </c>
      <c r="O20" s="2">
        <v>172.29245384946628</v>
      </c>
      <c r="P20" s="2">
        <v>142.21828702998053</v>
      </c>
      <c r="Q20" s="2">
        <v>142.24313691891888</v>
      </c>
      <c r="R20" s="2">
        <v>130.20565909199561</v>
      </c>
      <c r="S20" s="2">
        <v>129.44839788754862</v>
      </c>
      <c r="T20" s="2">
        <v>147.72039352943892</v>
      </c>
      <c r="U20" s="37">
        <v>258.08140983242612</v>
      </c>
      <c r="V20" s="2">
        <v>232.91803639513861</v>
      </c>
      <c r="W20" s="2">
        <v>243.70060356864946</v>
      </c>
      <c r="X20" s="2">
        <v>213.62898495049129</v>
      </c>
      <c r="Y20" s="2">
        <v>217.21511315389705</v>
      </c>
      <c r="Z20" s="2">
        <v>206.01627492924823</v>
      </c>
      <c r="AA20" s="2">
        <v>199.74298397946262</v>
      </c>
      <c r="AB20" s="2">
        <v>183.74604337082286</v>
      </c>
      <c r="AC20" s="2">
        <v>174.03299914781604</v>
      </c>
      <c r="AD20" s="2">
        <v>181.56992093882545</v>
      </c>
      <c r="AE20" s="2">
        <v>166.69093876680222</v>
      </c>
      <c r="AF20" s="2">
        <v>168.08780250612242</v>
      </c>
      <c r="AG20" s="2">
        <v>138.85016524029376</v>
      </c>
      <c r="AH20" s="2">
        <v>139.01889184230095</v>
      </c>
      <c r="AI20" s="2">
        <v>127.07058799709866</v>
      </c>
      <c r="AJ20" s="2">
        <v>126.25594490818472</v>
      </c>
      <c r="AK20" s="2">
        <v>144.97006006749984</v>
      </c>
      <c r="AL20" s="37">
        <v>9.7798421396681174</v>
      </c>
      <c r="AM20" s="2">
        <v>7.1668589420348754</v>
      </c>
      <c r="AN20" s="2">
        <v>6.4373377434976442</v>
      </c>
      <c r="AO20" s="2">
        <v>5.7060315274856341</v>
      </c>
      <c r="AP20" s="2">
        <v>5.4294705465034827</v>
      </c>
      <c r="AQ20" s="2">
        <v>5.1742434981218199</v>
      </c>
      <c r="AR20" s="2">
        <v>4.7712606456936033</v>
      </c>
      <c r="AS20" s="2">
        <v>6.4635981508908111</v>
      </c>
      <c r="AT20" s="2">
        <v>6.2888095638720785</v>
      </c>
      <c r="AU20" s="2">
        <v>5.0933411869270442</v>
      </c>
      <c r="AV20" s="2">
        <v>6.0759550434917671</v>
      </c>
      <c r="AW20" s="2">
        <v>10.685125745744841</v>
      </c>
      <c r="AX20" s="2">
        <v>5.8802028748124817</v>
      </c>
      <c r="AY20" s="2">
        <v>6.1312445157881159</v>
      </c>
      <c r="AZ20" s="2">
        <v>6.2754339291800099</v>
      </c>
      <c r="BA20" s="2">
        <v>6.1196698236750855</v>
      </c>
      <c r="BB20" s="2">
        <v>5.5091367843279855</v>
      </c>
      <c r="BC20" s="37">
        <v>3.9723940189036444</v>
      </c>
      <c r="BD20" s="2">
        <v>3.8240680906557736</v>
      </c>
      <c r="BE20" s="2">
        <v>3.8789308578659147</v>
      </c>
      <c r="BF20" s="2">
        <v>3.8406335710000152</v>
      </c>
      <c r="BG20" s="2">
        <v>4.3127864974380206</v>
      </c>
      <c r="BH20" s="2">
        <v>4.4099424908145606</v>
      </c>
      <c r="BI20" s="2">
        <v>4.382263609746226</v>
      </c>
      <c r="BJ20" s="2">
        <v>5.1365921998073354</v>
      </c>
      <c r="BK20" s="2">
        <v>5.1834768826537134</v>
      </c>
      <c r="BL20" s="2">
        <v>4.8738518318504873</v>
      </c>
      <c r="BM20" s="2">
        <v>5.2444078923374882</v>
      </c>
      <c r="BN20" s="2">
        <v>5.8485271299063282</v>
      </c>
      <c r="BO20" s="2">
        <v>5.3089094445784362</v>
      </c>
      <c r="BP20" s="2">
        <v>5.3299604229492541</v>
      </c>
      <c r="BQ20" s="2">
        <v>5.329368961556229</v>
      </c>
      <c r="BR20" s="2">
        <v>5.1559918839506658</v>
      </c>
      <c r="BS20" s="2">
        <v>5.0619834347900099</v>
      </c>
      <c r="BT20" s="37">
        <v>6560.4906068355194</v>
      </c>
      <c r="BU20" s="2">
        <v>5714.4267473485697</v>
      </c>
      <c r="BV20" s="2">
        <v>4999.00465194346</v>
      </c>
      <c r="BW20" s="2">
        <v>4751.5235795283397</v>
      </c>
      <c r="BX20" s="2">
        <v>4211.4374460218605</v>
      </c>
      <c r="BY20" s="2">
        <v>3964.8441246596403</v>
      </c>
      <c r="BZ20" s="2">
        <v>4061.8578912242001</v>
      </c>
      <c r="CA20" s="2">
        <v>3910.8104544542002</v>
      </c>
      <c r="CB20" s="2">
        <v>3605.7251289331311</v>
      </c>
      <c r="CC20" s="2">
        <v>3085.5207960010271</v>
      </c>
      <c r="CD20" s="2">
        <v>2978.99358856956</v>
      </c>
      <c r="CE20" s="2">
        <v>2355.6081330379379</v>
      </c>
      <c r="CF20" s="2">
        <v>1796.6151063787729</v>
      </c>
      <c r="CG20" s="2">
        <v>1640.1307180942958</v>
      </c>
      <c r="CH20" s="2">
        <v>1547.0761700675289</v>
      </c>
      <c r="CI20" s="2">
        <v>1654.764375054194</v>
      </c>
      <c r="CJ20" s="2">
        <v>1254.6520217587151</v>
      </c>
      <c r="CK20" s="37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37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0</v>
      </c>
      <c r="DR20" s="2">
        <v>0</v>
      </c>
      <c r="DS20" s="37">
        <v>47.532431219106407</v>
      </c>
      <c r="DT20" s="2">
        <v>26.784533359190245</v>
      </c>
      <c r="DU20" s="2">
        <v>28.416035909814909</v>
      </c>
      <c r="DV20" s="2">
        <v>16.754224346650201</v>
      </c>
      <c r="DW20" s="2">
        <v>18.623234153523018</v>
      </c>
      <c r="DX20" s="2">
        <v>15.545172630646906</v>
      </c>
      <c r="DY20" s="2">
        <v>11.482534881392249</v>
      </c>
      <c r="DZ20" s="2">
        <v>12.240912890144324</v>
      </c>
      <c r="EA20" s="2">
        <v>11.018710760926364</v>
      </c>
      <c r="EB20" s="2">
        <v>10.16208381078386</v>
      </c>
      <c r="EC20" s="2">
        <v>10.292111239867099</v>
      </c>
      <c r="ED20" s="2">
        <v>10.540599147275621</v>
      </c>
      <c r="EE20" s="2">
        <v>9.814555750044363</v>
      </c>
      <c r="EF20" s="2">
        <v>10.089249300770737</v>
      </c>
      <c r="EG20" s="2">
        <v>8.8991167564520683</v>
      </c>
      <c r="EH20" s="2">
        <v>8.8585674894897348</v>
      </c>
      <c r="EI20" s="2">
        <v>6.5813889677652391</v>
      </c>
      <c r="EJ20" s="37">
        <v>896.60115269562414</v>
      </c>
      <c r="EK20" s="2">
        <v>801.59130214999891</v>
      </c>
      <c r="EL20" s="2">
        <v>782.82268616859574</v>
      </c>
      <c r="EM20" s="2">
        <v>746.34127862278865</v>
      </c>
      <c r="EN20" s="2">
        <v>741.4146302642356</v>
      </c>
      <c r="EO20" s="2">
        <v>709.77902591839052</v>
      </c>
      <c r="EP20" s="2">
        <v>679.08463757125742</v>
      </c>
      <c r="EQ20" s="2">
        <v>642.14063182073642</v>
      </c>
      <c r="ER20" s="2">
        <v>594.25334360110287</v>
      </c>
      <c r="ES20" s="2">
        <v>544.47275254538442</v>
      </c>
      <c r="ET20" s="2">
        <v>503.14049166874099</v>
      </c>
      <c r="EU20" s="2">
        <v>458.44729160004852</v>
      </c>
      <c r="EV20" s="2">
        <v>390.11138757887085</v>
      </c>
      <c r="EW20" s="2">
        <v>357.31738512012657</v>
      </c>
      <c r="EX20" s="2">
        <v>326.0541106375311</v>
      </c>
      <c r="EY20" s="2">
        <v>295.40733884936122</v>
      </c>
      <c r="EZ20" s="2">
        <v>264.83368180144737</v>
      </c>
      <c r="FA20" s="37">
        <v>892.99538982864271</v>
      </c>
      <c r="FB20" s="2">
        <v>781.76786113751825</v>
      </c>
      <c r="FC20" s="2">
        <v>690.32285569479848</v>
      </c>
      <c r="FD20" s="2">
        <v>639.32908375342072</v>
      </c>
      <c r="FE20" s="2">
        <v>578.809759609607</v>
      </c>
      <c r="FF20" s="2">
        <v>550.28806385517839</v>
      </c>
      <c r="FG20" s="2">
        <v>538.26911111991285</v>
      </c>
      <c r="FH20" s="2">
        <v>571.62580054416969</v>
      </c>
      <c r="FI20" s="2">
        <v>540.12367740592549</v>
      </c>
      <c r="FJ20" s="2">
        <v>488.24816796903906</v>
      </c>
      <c r="FK20" s="2">
        <v>478.42105743832042</v>
      </c>
      <c r="FL20" s="2">
        <v>481.48249013369383</v>
      </c>
      <c r="FM20" s="2">
        <v>407.97336461228747</v>
      </c>
      <c r="FN20" s="2">
        <v>401.39360968612851</v>
      </c>
      <c r="FO20" s="2">
        <v>404.83341284849058</v>
      </c>
      <c r="FP20" s="2">
        <v>375.01009040550139</v>
      </c>
      <c r="FQ20" s="2">
        <v>359.90251369519194</v>
      </c>
      <c r="FR20" s="37">
        <v>11.746504603563672</v>
      </c>
      <c r="FS20" s="2">
        <v>9.9303315211457051</v>
      </c>
      <c r="FT20" s="2">
        <v>8.3201763018752377</v>
      </c>
      <c r="FU20" s="2">
        <v>6.9257569244786161</v>
      </c>
      <c r="FV20" s="2">
        <v>6.4852300345716785</v>
      </c>
      <c r="FW20" s="2">
        <v>5.5823956714541616</v>
      </c>
      <c r="FX20" s="2">
        <v>4.9823783847734795</v>
      </c>
      <c r="FY20" s="2">
        <v>6.4862633866925048</v>
      </c>
      <c r="FZ20" s="2">
        <v>5.8742188133601756</v>
      </c>
      <c r="GA20" s="2">
        <v>5.4798977461424201</v>
      </c>
      <c r="GB20" s="2">
        <v>5.7647901066416134</v>
      </c>
      <c r="GC20" s="2">
        <v>6.1619770967653116</v>
      </c>
      <c r="GD20" s="2">
        <v>3.9607691442060871</v>
      </c>
      <c r="GE20" s="2">
        <v>4.0785466755271047</v>
      </c>
      <c r="GF20" s="2">
        <v>4.736262067348231</v>
      </c>
      <c r="GG20" s="2">
        <v>4.2671475457191361</v>
      </c>
      <c r="GH20" s="2">
        <v>4.0073505748217935</v>
      </c>
      <c r="GI20" s="37">
        <v>117.73854374105501</v>
      </c>
      <c r="GJ20" s="2">
        <v>101.05774338233529</v>
      </c>
      <c r="GK20" s="2">
        <v>88.173600221993681</v>
      </c>
      <c r="GL20" s="2">
        <v>77.795991404183383</v>
      </c>
      <c r="GM20" s="2">
        <v>64.15225076451874</v>
      </c>
      <c r="GN20" s="2">
        <v>57.955676509876866</v>
      </c>
      <c r="GO20" s="2">
        <v>53.136327149185355</v>
      </c>
      <c r="GP20" s="2">
        <v>58.261516666397313</v>
      </c>
      <c r="GQ20" s="2">
        <v>55.477404504159324</v>
      </c>
      <c r="GR20" s="2">
        <v>48.537406681012627</v>
      </c>
      <c r="GS20" s="2">
        <v>47.71128444653106</v>
      </c>
      <c r="GT20" s="2">
        <v>46.590496869371037</v>
      </c>
      <c r="GU20" s="2">
        <v>39.662087702968101</v>
      </c>
      <c r="GV20" s="2">
        <v>39.545408989560649</v>
      </c>
      <c r="GW20" s="2">
        <v>41.35068154864728</v>
      </c>
      <c r="GX20" s="2">
        <v>37.474631413881767</v>
      </c>
      <c r="GY20" s="2">
        <v>35.396372003136136</v>
      </c>
      <c r="GZ20" s="37">
        <v>91.634941637317723</v>
      </c>
      <c r="HA20" s="2">
        <v>87.050058388406441</v>
      </c>
      <c r="HB20" s="2">
        <v>76.956538588598931</v>
      </c>
      <c r="HC20" s="2">
        <v>88.084372942056973</v>
      </c>
      <c r="HD20" s="2">
        <v>81.681980928720293</v>
      </c>
      <c r="HE20" s="2">
        <v>84.569624879806085</v>
      </c>
      <c r="HF20" s="2">
        <v>74.091814203665251</v>
      </c>
      <c r="HG20" s="2">
        <v>88.961925114291418</v>
      </c>
      <c r="HH20" s="2">
        <v>81.056957026999996</v>
      </c>
      <c r="HI20" s="2">
        <v>75.962755243074781</v>
      </c>
      <c r="HJ20" s="2">
        <v>76.179625351186516</v>
      </c>
      <c r="HK20" s="2">
        <v>76.02259330289624</v>
      </c>
      <c r="HL20" s="2">
        <v>68.496233395074228</v>
      </c>
      <c r="HM20" s="2">
        <v>66.469211751182243</v>
      </c>
      <c r="HN20" s="2">
        <v>68.080994238595864</v>
      </c>
      <c r="HO20" s="2">
        <v>61.369425295590261</v>
      </c>
      <c r="HP20" s="2">
        <v>55.845055444646526</v>
      </c>
      <c r="HQ20" s="37">
        <v>39.668223532269799</v>
      </c>
      <c r="HR20" s="2">
        <v>35.059814714946675</v>
      </c>
      <c r="HS20" s="2">
        <v>33.048708033977604</v>
      </c>
      <c r="HT20" s="2">
        <v>32.071469689235059</v>
      </c>
      <c r="HU20" s="2">
        <v>29.424584729514763</v>
      </c>
      <c r="HV20" s="2">
        <v>28.128695606896947</v>
      </c>
      <c r="HW20" s="2">
        <v>25.351410994182586</v>
      </c>
      <c r="HX20" s="2">
        <v>25.785263334661529</v>
      </c>
      <c r="HY20" s="2">
        <v>23.628346141796602</v>
      </c>
      <c r="HZ20" s="2">
        <v>21.237240549814125</v>
      </c>
      <c r="IA20" s="2">
        <v>19.940497031168171</v>
      </c>
      <c r="IB20" s="2">
        <v>23.017611039681885</v>
      </c>
      <c r="IC20" s="2">
        <v>16.870476949192554</v>
      </c>
      <c r="ID20" s="2">
        <v>15.763650556306905</v>
      </c>
      <c r="IE20" s="2">
        <v>14.947793274285559</v>
      </c>
      <c r="IF20" s="2">
        <v>13.314264798132578</v>
      </c>
      <c r="IG20" s="2">
        <v>11.980321807925584</v>
      </c>
      <c r="IH20" s="37">
        <v>145.18849678563728</v>
      </c>
      <c r="II20" s="2">
        <v>141.04457316033168</v>
      </c>
      <c r="IJ20" s="2">
        <v>122.19189679139187</v>
      </c>
      <c r="IK20" s="2">
        <v>146.57385167742336</v>
      </c>
      <c r="IL20" s="2">
        <v>136.04850249377904</v>
      </c>
      <c r="IM20" s="2">
        <v>143.29064196722425</v>
      </c>
      <c r="IN20" s="2">
        <v>124.79089004690826</v>
      </c>
      <c r="IO20" s="2">
        <v>154.92103905778839</v>
      </c>
      <c r="IP20" s="2">
        <v>140.86193203675299</v>
      </c>
      <c r="IQ20" s="2">
        <v>133.13306341582199</v>
      </c>
      <c r="IR20" s="2">
        <v>134.8243038164826</v>
      </c>
      <c r="IS20" s="2">
        <v>130.73079209629071</v>
      </c>
      <c r="IT20" s="2">
        <v>122.25381496535937</v>
      </c>
      <c r="IU20" s="2">
        <v>119.16113701397863</v>
      </c>
      <c r="IV20" s="2">
        <v>123.43396785864695</v>
      </c>
      <c r="IW20" s="2">
        <v>111.30949943029714</v>
      </c>
      <c r="IX20" s="38">
        <v>101.34099119872451</v>
      </c>
      <c r="IY20" s="37">
        <v>22.219043599817592</v>
      </c>
      <c r="IZ20" s="2">
        <v>10.344514911544774</v>
      </c>
      <c r="JA20" s="2">
        <v>11.255784943330335</v>
      </c>
      <c r="JB20" s="2">
        <v>11.789700861360183</v>
      </c>
      <c r="JC20" s="2">
        <v>19.049645408633889</v>
      </c>
      <c r="JD20" s="2">
        <v>22.193568969544387</v>
      </c>
      <c r="JE20" s="2">
        <v>24.520424934651437</v>
      </c>
      <c r="JF20" s="2">
        <v>44.36337167033745</v>
      </c>
      <c r="JG20" s="2">
        <v>47.490594665622886</v>
      </c>
      <c r="JH20" s="2">
        <v>37.971380297852768</v>
      </c>
      <c r="JI20" s="2">
        <v>48.491662176562002</v>
      </c>
      <c r="JJ20" s="2">
        <v>49.011769934948958</v>
      </c>
      <c r="JK20" s="2">
        <v>49.960507277190217</v>
      </c>
      <c r="JL20" s="2">
        <v>53.435554485021051</v>
      </c>
      <c r="JM20" s="2">
        <v>58.962310864550403</v>
      </c>
      <c r="JN20" s="2">
        <v>54.734496979704033</v>
      </c>
      <c r="JO20" s="38">
        <v>32.842637154895215</v>
      </c>
    </row>
    <row r="21" spans="1:275" ht="14.4" x14ac:dyDescent="0.3">
      <c r="A21" s="51">
        <v>16</v>
      </c>
      <c r="B21" s="48" t="s">
        <v>6</v>
      </c>
      <c r="C21" s="46" t="s">
        <v>22</v>
      </c>
      <c r="D21" s="37">
        <v>27.06718404296765</v>
      </c>
      <c r="E21" s="2">
        <v>21.63320734546873</v>
      </c>
      <c r="F21" s="2">
        <v>20.643432078171742</v>
      </c>
      <c r="G21" s="2">
        <v>18.952060232829755</v>
      </c>
      <c r="H21" s="2">
        <v>18.61331926369369</v>
      </c>
      <c r="I21" s="2">
        <v>16.83330639096901</v>
      </c>
      <c r="J21" s="2">
        <v>14.099363122922814</v>
      </c>
      <c r="K21" s="2">
        <v>11.690546840750692</v>
      </c>
      <c r="L21" s="2">
        <v>11.595544320629415</v>
      </c>
      <c r="M21" s="2">
        <v>10.024635069696735</v>
      </c>
      <c r="N21" s="2">
        <v>9.7657533961177769</v>
      </c>
      <c r="O21" s="2">
        <v>9.1288727849808424</v>
      </c>
      <c r="P21" s="2">
        <v>9.0275910444299221</v>
      </c>
      <c r="Q21" s="2">
        <v>8.7455596942080742</v>
      </c>
      <c r="R21" s="2">
        <v>8.2648279770728497</v>
      </c>
      <c r="S21" s="2">
        <v>6.2718431558316405</v>
      </c>
      <c r="T21" s="2">
        <v>8.14777072460158</v>
      </c>
      <c r="U21" s="37">
        <v>26.019759113608021</v>
      </c>
      <c r="V21" s="2">
        <v>20.561253667501795</v>
      </c>
      <c r="W21" s="2">
        <v>19.661932351813697</v>
      </c>
      <c r="X21" s="2">
        <v>18.115370190367024</v>
      </c>
      <c r="Y21" s="2">
        <v>17.853450621170655</v>
      </c>
      <c r="Z21" s="2">
        <v>16.100243083924997</v>
      </c>
      <c r="AA21" s="2">
        <v>13.428098631746369</v>
      </c>
      <c r="AB21" s="2">
        <v>11.174141179215093</v>
      </c>
      <c r="AC21" s="2">
        <v>11.131751267764818</v>
      </c>
      <c r="AD21" s="2">
        <v>9.6370185474039101</v>
      </c>
      <c r="AE21" s="2">
        <v>9.3786342857910565</v>
      </c>
      <c r="AF21" s="2">
        <v>8.8623153619590926</v>
      </c>
      <c r="AG21" s="2">
        <v>8.8638650194260791</v>
      </c>
      <c r="AH21" s="2">
        <v>8.5989217392554718</v>
      </c>
      <c r="AI21" s="2">
        <v>8.1192385146110144</v>
      </c>
      <c r="AJ21" s="2">
        <v>6.154405449324571</v>
      </c>
      <c r="AK21" s="2">
        <v>8.0380240927185653</v>
      </c>
      <c r="AL21" s="37">
        <v>1.5344208388487357</v>
      </c>
      <c r="AM21" s="2">
        <v>1.0337326794670689</v>
      </c>
      <c r="AN21" s="2">
        <v>0.84125785582482138</v>
      </c>
      <c r="AO21" s="2">
        <v>0.6688621218950167</v>
      </c>
      <c r="AP21" s="2">
        <v>0.53257904518281729</v>
      </c>
      <c r="AQ21" s="2">
        <v>0.5224535276202692</v>
      </c>
      <c r="AR21" s="2">
        <v>0.39813918902683426</v>
      </c>
      <c r="AS21" s="2">
        <v>0.36209161698369469</v>
      </c>
      <c r="AT21" s="2">
        <v>0.38204209925309168</v>
      </c>
      <c r="AU21" s="2">
        <v>0.3432837015493071</v>
      </c>
      <c r="AV21" s="2">
        <v>0.3641147798940933</v>
      </c>
      <c r="AW21" s="2">
        <v>0.33636917150795098</v>
      </c>
      <c r="AX21" s="2">
        <v>0.33163166417125961</v>
      </c>
      <c r="AY21" s="2">
        <v>0.33334376059443299</v>
      </c>
      <c r="AZ21" s="2">
        <v>0.56238094953577122</v>
      </c>
      <c r="BA21" s="2">
        <v>0.26969572327380531</v>
      </c>
      <c r="BB21" s="2">
        <v>0.24529373633122795</v>
      </c>
      <c r="BC21" s="37">
        <v>0.59579926943560324</v>
      </c>
      <c r="BD21" s="2">
        <v>0.43489923377026379</v>
      </c>
      <c r="BE21" s="2">
        <v>0.41832282669409937</v>
      </c>
      <c r="BF21" s="2">
        <v>0.40755744265481642</v>
      </c>
      <c r="BG21" s="2">
        <v>0.4412046556144239</v>
      </c>
      <c r="BH21" s="2">
        <v>0.46166575112096292</v>
      </c>
      <c r="BI21" s="2">
        <v>0.41241259184033618</v>
      </c>
      <c r="BJ21" s="2">
        <v>0.39797296820472389</v>
      </c>
      <c r="BK21" s="2">
        <v>0.40508920826232292</v>
      </c>
      <c r="BL21" s="2">
        <v>0.36297437733477983</v>
      </c>
      <c r="BM21" s="2">
        <v>0.39045269671617089</v>
      </c>
      <c r="BN21" s="2">
        <v>0.37076934206119078</v>
      </c>
      <c r="BO21" s="2">
        <v>0.38832251891867375</v>
      </c>
      <c r="BP21" s="2">
        <v>0.37272128484714651</v>
      </c>
      <c r="BQ21" s="2">
        <v>0.38067451207690262</v>
      </c>
      <c r="BR21" s="2">
        <v>0.32058817187748923</v>
      </c>
      <c r="BS21" s="2">
        <v>0.30923567199699104</v>
      </c>
      <c r="BT21" s="37">
        <v>846.57433947144409</v>
      </c>
      <c r="BU21" s="2">
        <v>927.76086599274106</v>
      </c>
      <c r="BV21" s="2">
        <v>847.08895732103258</v>
      </c>
      <c r="BW21" s="2">
        <v>709.95918074615668</v>
      </c>
      <c r="BX21" s="2">
        <v>628.0371955200942</v>
      </c>
      <c r="BY21" s="2">
        <v>596.09318422358683</v>
      </c>
      <c r="BZ21" s="2">
        <v>550.82725704599932</v>
      </c>
      <c r="CA21" s="2">
        <v>400.80425968579027</v>
      </c>
      <c r="CB21" s="2">
        <v>345.74723389599978</v>
      </c>
      <c r="CC21" s="2">
        <v>281.81636865573364</v>
      </c>
      <c r="CD21" s="2">
        <v>273.45393185989349</v>
      </c>
      <c r="CE21" s="2">
        <v>158.885210573292</v>
      </c>
      <c r="CF21" s="2">
        <v>51.534870893586699</v>
      </c>
      <c r="CG21" s="2">
        <v>38.533189171460705</v>
      </c>
      <c r="CH21" s="2">
        <v>28.964050174454201</v>
      </c>
      <c r="CI21" s="2">
        <v>24.930360707870868</v>
      </c>
      <c r="CJ21" s="2">
        <v>20.930954186543431</v>
      </c>
      <c r="CK21" s="37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37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37">
        <v>2.4628457531421226</v>
      </c>
      <c r="DT21" s="2">
        <v>0.62565571547105581</v>
      </c>
      <c r="DU21" s="2">
        <v>0.52420891958945637</v>
      </c>
      <c r="DV21" s="2">
        <v>0.40062642447324071</v>
      </c>
      <c r="DW21" s="2">
        <v>0.40632477493822161</v>
      </c>
      <c r="DX21" s="2">
        <v>0.30627793561197558</v>
      </c>
      <c r="DY21" s="2">
        <v>0.13836684193549217</v>
      </c>
      <c r="DZ21" s="2">
        <v>8.6877206114217259E-2</v>
      </c>
      <c r="EA21" s="2">
        <v>0.19868020634465355</v>
      </c>
      <c r="EB21" s="2">
        <v>0.19179883391176997</v>
      </c>
      <c r="EC21" s="2">
        <v>0.22341832900515651</v>
      </c>
      <c r="ED21" s="2">
        <v>0.19969162032928797</v>
      </c>
      <c r="EE21" s="2">
        <v>0.14566791061584095</v>
      </c>
      <c r="EF21" s="2">
        <v>0.22454034492010316</v>
      </c>
      <c r="EG21" s="2">
        <v>0.36291639524044977</v>
      </c>
      <c r="EH21" s="2">
        <v>0.14154948607102469</v>
      </c>
      <c r="EI21" s="2">
        <v>0.13745501443365221</v>
      </c>
      <c r="EJ21" s="37">
        <v>82.873595614891059</v>
      </c>
      <c r="EK21" s="2">
        <v>74.999106671160334</v>
      </c>
      <c r="EL21" s="2">
        <v>70.901908870461057</v>
      </c>
      <c r="EM21" s="2">
        <v>67.652514622864871</v>
      </c>
      <c r="EN21" s="2">
        <v>69.302068294539154</v>
      </c>
      <c r="EO21" s="2">
        <v>67.1199542253717</v>
      </c>
      <c r="EP21" s="2">
        <v>60.498097881922668</v>
      </c>
      <c r="EQ21" s="2">
        <v>52.983693215147397</v>
      </c>
      <c r="ER21" s="2">
        <v>48.925652284736088</v>
      </c>
      <c r="ES21" s="2">
        <v>39.010220060990697</v>
      </c>
      <c r="ET21" s="2">
        <v>36.726433074986019</v>
      </c>
      <c r="EU21" s="2">
        <v>31.786433398240568</v>
      </c>
      <c r="EV21" s="2">
        <v>29.862738864709755</v>
      </c>
      <c r="EW21" s="2">
        <v>26.281463777299496</v>
      </c>
      <c r="EX21" s="2">
        <v>23.916888222367589</v>
      </c>
      <c r="EY21" s="2">
        <v>18.992618012698017</v>
      </c>
      <c r="EZ21" s="2">
        <v>17.061478927962984</v>
      </c>
      <c r="FA21" s="37">
        <v>131.04074845494117</v>
      </c>
      <c r="FB21" s="2">
        <v>116.20715394601881</v>
      </c>
      <c r="FC21" s="2">
        <v>98.616463220921574</v>
      </c>
      <c r="FD21" s="2">
        <v>81.757826260500551</v>
      </c>
      <c r="FE21" s="2">
        <v>68.812199061935203</v>
      </c>
      <c r="FF21" s="2">
        <v>65.844522084098713</v>
      </c>
      <c r="FG21" s="2">
        <v>63.075939846301694</v>
      </c>
      <c r="FH21" s="2">
        <v>59.601089316454242</v>
      </c>
      <c r="FI21" s="2">
        <v>58.692182912456033</v>
      </c>
      <c r="FJ21" s="2">
        <v>53.384455164981439</v>
      </c>
      <c r="FK21" s="2">
        <v>51.917126656793947</v>
      </c>
      <c r="FL21" s="2">
        <v>51.640389729477604</v>
      </c>
      <c r="FM21" s="2">
        <v>50.126742300776641</v>
      </c>
      <c r="FN21" s="2">
        <v>48.564287280669902</v>
      </c>
      <c r="FO21" s="2">
        <v>47.345078936195911</v>
      </c>
      <c r="FP21" s="2">
        <v>46.119776679145218</v>
      </c>
      <c r="FQ21" s="2">
        <v>44.513092084680423</v>
      </c>
      <c r="FR21" s="37">
        <v>2.3010473153328399</v>
      </c>
      <c r="FS21" s="2">
        <v>1.8906243801950045</v>
      </c>
      <c r="FT21" s="2">
        <v>1.4547987178313537</v>
      </c>
      <c r="FU21" s="2">
        <v>1.0002940629321082</v>
      </c>
      <c r="FV21" s="2">
        <v>0.75504801925079856</v>
      </c>
      <c r="FW21" s="2">
        <v>0.5597657433019585</v>
      </c>
      <c r="FX21" s="2">
        <v>0.42378528410948918</v>
      </c>
      <c r="FY21" s="2">
        <v>0.33145371978930721</v>
      </c>
      <c r="FZ21" s="2">
        <v>0.34033714726852793</v>
      </c>
      <c r="GA21" s="2">
        <v>0.28790653159886159</v>
      </c>
      <c r="GB21" s="2">
        <v>0.29668376906588628</v>
      </c>
      <c r="GC21" s="2">
        <v>0.27095901460878086</v>
      </c>
      <c r="GD21" s="2">
        <v>0.28448151560639801</v>
      </c>
      <c r="GE21" s="2">
        <v>0.28270115215901181</v>
      </c>
      <c r="GF21" s="2">
        <v>0.31797939540183168</v>
      </c>
      <c r="GG21" s="2">
        <v>0.24175048638904512</v>
      </c>
      <c r="GH21" s="2">
        <v>0.22182141745334971</v>
      </c>
      <c r="GI21" s="37">
        <v>21.619755309123896</v>
      </c>
      <c r="GJ21" s="2">
        <v>18.363166369294579</v>
      </c>
      <c r="GK21" s="2">
        <v>15.175074953237969</v>
      </c>
      <c r="GL21" s="2">
        <v>11.970234661968748</v>
      </c>
      <c r="GM21" s="2">
        <v>8.8476477169601093</v>
      </c>
      <c r="GN21" s="2">
        <v>7.9921383283939393</v>
      </c>
      <c r="GO21" s="2">
        <v>7.1687067248205496</v>
      </c>
      <c r="GP21" s="2">
        <v>6.5322314450969676</v>
      </c>
      <c r="GQ21" s="2">
        <v>6.4036726785883626</v>
      </c>
      <c r="GR21" s="2">
        <v>5.7179755875225018</v>
      </c>
      <c r="GS21" s="2">
        <v>5.5582309904492844</v>
      </c>
      <c r="GT21" s="2">
        <v>5.4879377105649461</v>
      </c>
      <c r="GU21" s="2">
        <v>5.2720016940848371</v>
      </c>
      <c r="GV21" s="2">
        <v>5.1376194380856415</v>
      </c>
      <c r="GW21" s="2">
        <v>4.9630893582037023</v>
      </c>
      <c r="GX21" s="2">
        <v>4.6308309739575302</v>
      </c>
      <c r="GY21" s="2">
        <v>4.236689130055157</v>
      </c>
      <c r="GZ21" s="37">
        <v>12.823420266665513</v>
      </c>
      <c r="HA21" s="2">
        <v>12.780723084298604</v>
      </c>
      <c r="HB21" s="2">
        <v>10.915034665117632</v>
      </c>
      <c r="HC21" s="2">
        <v>12.409399102250239</v>
      </c>
      <c r="HD21" s="2">
        <v>11.43260043967641</v>
      </c>
      <c r="HE21" s="2">
        <v>11.50401508054656</v>
      </c>
      <c r="HF21" s="2">
        <v>9.4363477782712888</v>
      </c>
      <c r="HG21" s="2">
        <v>10.024062267556729</v>
      </c>
      <c r="HH21" s="2">
        <v>8.6703289668197989</v>
      </c>
      <c r="HI21" s="2">
        <v>6.3097599461540934</v>
      </c>
      <c r="HJ21" s="2">
        <v>6.3869850446778216</v>
      </c>
      <c r="HK21" s="2">
        <v>5.5446766439506421</v>
      </c>
      <c r="HL21" s="2">
        <v>5.8149841763564334</v>
      </c>
      <c r="HM21" s="2">
        <v>5.2304033705202979</v>
      </c>
      <c r="HN21" s="2">
        <v>5.0795941958489976</v>
      </c>
      <c r="HO21" s="2">
        <v>4.2339701739513593</v>
      </c>
      <c r="HP21" s="2">
        <v>3.7108956412959029</v>
      </c>
      <c r="HQ21" s="37">
        <v>4.7441784193421253</v>
      </c>
      <c r="HR21" s="2">
        <v>4.1499743237488476</v>
      </c>
      <c r="HS21" s="2">
        <v>3.7906956462830022</v>
      </c>
      <c r="HT21" s="2">
        <v>3.6297584380729955</v>
      </c>
      <c r="HU21" s="2">
        <v>3.3687724546987754</v>
      </c>
      <c r="HV21" s="2">
        <v>3.2763311975420124</v>
      </c>
      <c r="HW21" s="2">
        <v>2.9171954960337758</v>
      </c>
      <c r="HX21" s="2">
        <v>2.7916898351733033</v>
      </c>
      <c r="HY21" s="2">
        <v>2.5982195717519763</v>
      </c>
      <c r="HZ21" s="2">
        <v>2.2028400456567634</v>
      </c>
      <c r="IA21" s="2">
        <v>2.0865585241215947</v>
      </c>
      <c r="IB21" s="2">
        <v>1.9013051081045462</v>
      </c>
      <c r="IC21" s="2">
        <v>1.7800650419857333</v>
      </c>
      <c r="ID21" s="2">
        <v>1.5891914980973127</v>
      </c>
      <c r="IE21" s="2">
        <v>1.6513378752165528</v>
      </c>
      <c r="IF21" s="2">
        <v>1.2047503847634453</v>
      </c>
      <c r="IG21" s="2">
        <v>1.0472644656247996</v>
      </c>
      <c r="IH21" s="37">
        <v>21.144235088336703</v>
      </c>
      <c r="II21" s="2">
        <v>21.796698769690757</v>
      </c>
      <c r="IJ21" s="2">
        <v>18.323146221877995</v>
      </c>
      <c r="IK21" s="2">
        <v>21.61321297038489</v>
      </c>
      <c r="IL21" s="2">
        <v>19.880480465517415</v>
      </c>
      <c r="IM21" s="2">
        <v>20.112061285998067</v>
      </c>
      <c r="IN21" s="2">
        <v>16.255718865432954</v>
      </c>
      <c r="IO21" s="2">
        <v>17.626472998994505</v>
      </c>
      <c r="IP21" s="2">
        <v>15.038315113544616</v>
      </c>
      <c r="IQ21" s="2">
        <v>10.613831024420646</v>
      </c>
      <c r="IR21" s="2">
        <v>10.886036663609511</v>
      </c>
      <c r="IS21" s="2">
        <v>9.3578982067061141</v>
      </c>
      <c r="IT21" s="2">
        <v>10.039465673189754</v>
      </c>
      <c r="IU21" s="2">
        <v>9.0349084222434524</v>
      </c>
      <c r="IV21" s="2">
        <v>8.640140037822059</v>
      </c>
      <c r="IW21" s="2">
        <v>7.400098341152459</v>
      </c>
      <c r="IX21" s="38">
        <v>6.4890313268538788</v>
      </c>
      <c r="IY21" s="37">
        <v>3.4692999510776366</v>
      </c>
      <c r="IZ21" s="2">
        <v>0.81845007774245182</v>
      </c>
      <c r="JA21" s="2">
        <v>0.81104172312408995</v>
      </c>
      <c r="JB21" s="2">
        <v>0.80746543591771724</v>
      </c>
      <c r="JC21" s="2">
        <v>1.1882744153699067</v>
      </c>
      <c r="JD21" s="2">
        <v>1.9457902900655328</v>
      </c>
      <c r="JE21" s="2">
        <v>1.8077551057031422</v>
      </c>
      <c r="JF21" s="2">
        <v>2.0770497874321072</v>
      </c>
      <c r="JG21" s="2">
        <v>2.5316268669236104</v>
      </c>
      <c r="JH21" s="2">
        <v>2.4264029702683056</v>
      </c>
      <c r="JI21" s="2">
        <v>2.7309646099720499</v>
      </c>
      <c r="JJ21" s="2">
        <v>2.5224287508322103</v>
      </c>
      <c r="JK21" s="2">
        <v>2.5987897142267347</v>
      </c>
      <c r="JL21" s="2">
        <v>2.8246319499005925</v>
      </c>
      <c r="JM21" s="2">
        <v>3.2648049557587457</v>
      </c>
      <c r="JN21" s="2">
        <v>2.6718604036195597</v>
      </c>
      <c r="JO21" s="38">
        <v>1.1431619523073644</v>
      </c>
    </row>
    <row r="22" spans="1:275" ht="14.4" x14ac:dyDescent="0.3">
      <c r="A22" s="51">
        <v>17</v>
      </c>
      <c r="B22" s="48" t="s">
        <v>6</v>
      </c>
      <c r="C22" s="46" t="s">
        <v>23</v>
      </c>
      <c r="D22" s="37">
        <v>47.998173510822454</v>
      </c>
      <c r="E22" s="2">
        <v>59.816288200409353</v>
      </c>
      <c r="F22" s="2">
        <v>63.556102475335877</v>
      </c>
      <c r="G22" s="2">
        <v>40.405728962083145</v>
      </c>
      <c r="H22" s="2">
        <v>34.008380018491003</v>
      </c>
      <c r="I22" s="2">
        <v>33.329586774932018</v>
      </c>
      <c r="J22" s="2">
        <v>29.370819625093397</v>
      </c>
      <c r="K22" s="2">
        <v>32.220358005558893</v>
      </c>
      <c r="L22" s="2">
        <v>34.334252567442654</v>
      </c>
      <c r="M22" s="2">
        <v>27.533064913116846</v>
      </c>
      <c r="N22" s="2">
        <v>25.620751262916858</v>
      </c>
      <c r="O22" s="2">
        <v>23.985961849812895</v>
      </c>
      <c r="P22" s="2">
        <v>18.371872919394473</v>
      </c>
      <c r="Q22" s="2">
        <v>20.058239924097897</v>
      </c>
      <c r="R22" s="2">
        <v>18.807439738059369</v>
      </c>
      <c r="S22" s="2">
        <v>16.023645824466325</v>
      </c>
      <c r="T22" s="2">
        <v>21.589749620436965</v>
      </c>
      <c r="U22" s="37">
        <v>39.591159747873895</v>
      </c>
      <c r="V22" s="2">
        <v>37.298739236178562</v>
      </c>
      <c r="W22" s="2">
        <v>55.666999863340145</v>
      </c>
      <c r="X22" s="2">
        <v>34.768963328154598</v>
      </c>
      <c r="Y22" s="2">
        <v>31.130682697200982</v>
      </c>
      <c r="Z22" s="2">
        <v>30.381832582487576</v>
      </c>
      <c r="AA22" s="2">
        <v>27.358645456698156</v>
      </c>
      <c r="AB22" s="2">
        <v>24.581759184533393</v>
      </c>
      <c r="AC22" s="2">
        <v>25.678984176867431</v>
      </c>
      <c r="AD22" s="2">
        <v>23.820319146762674</v>
      </c>
      <c r="AE22" s="2">
        <v>22.448765602586064</v>
      </c>
      <c r="AF22" s="2">
        <v>20.641852995291114</v>
      </c>
      <c r="AG22" s="2">
        <v>16.973559192111242</v>
      </c>
      <c r="AH22" s="2">
        <v>17.370404253666919</v>
      </c>
      <c r="AI22" s="2">
        <v>16.578718706042846</v>
      </c>
      <c r="AJ22" s="2">
        <v>14.859139404791785</v>
      </c>
      <c r="AK22" s="2">
        <v>16.964758865046463</v>
      </c>
      <c r="AL22" s="37">
        <v>1.0175896362531862</v>
      </c>
      <c r="AM22" s="2">
        <v>0.96432017180995089</v>
      </c>
      <c r="AN22" s="2">
        <v>1.0001992771640968</v>
      </c>
      <c r="AO22" s="2">
        <v>0.73380017327072045</v>
      </c>
      <c r="AP22" s="2">
        <v>0.57461154018244009</v>
      </c>
      <c r="AQ22" s="2">
        <v>0.55868738426909292</v>
      </c>
      <c r="AR22" s="2">
        <v>0.50981030873532518</v>
      </c>
      <c r="AS22" s="2">
        <v>0.48116923412034074</v>
      </c>
      <c r="AT22" s="2">
        <v>0.52774750543706239</v>
      </c>
      <c r="AU22" s="2">
        <v>0.81344463294112646</v>
      </c>
      <c r="AV22" s="2">
        <v>0.54332500152573693</v>
      </c>
      <c r="AW22" s="2">
        <v>0.66560176966440021</v>
      </c>
      <c r="AX22" s="2">
        <v>0.55621766841097586</v>
      </c>
      <c r="AY22" s="2">
        <v>0.79210751229637399</v>
      </c>
      <c r="AZ22" s="2">
        <v>0.52714108999276899</v>
      </c>
      <c r="BA22" s="2">
        <v>0.55486734925964254</v>
      </c>
      <c r="BB22" s="2">
        <v>0.55320016147118645</v>
      </c>
      <c r="BC22" s="37">
        <v>0.5510147533845845</v>
      </c>
      <c r="BD22" s="2">
        <v>0.56124962175801241</v>
      </c>
      <c r="BE22" s="2">
        <v>0.65946977089451764</v>
      </c>
      <c r="BF22" s="2">
        <v>0.5411918873149274</v>
      </c>
      <c r="BG22" s="2">
        <v>0.50867743890232597</v>
      </c>
      <c r="BH22" s="2">
        <v>0.53496953000463587</v>
      </c>
      <c r="BI22" s="2">
        <v>0.53989735673403338</v>
      </c>
      <c r="BJ22" s="2">
        <v>0.54473743291025434</v>
      </c>
      <c r="BK22" s="2">
        <v>0.57794565049213376</v>
      </c>
      <c r="BL22" s="2">
        <v>0.61506362943353221</v>
      </c>
      <c r="BM22" s="2">
        <v>0.6039419521479612</v>
      </c>
      <c r="BN22" s="2">
        <v>0.65535656710402823</v>
      </c>
      <c r="BO22" s="2">
        <v>0.60087276252726673</v>
      </c>
      <c r="BP22" s="2">
        <v>0.65971284677127284</v>
      </c>
      <c r="BQ22" s="2">
        <v>0.56378903287631932</v>
      </c>
      <c r="BR22" s="2">
        <v>0.56716127307738506</v>
      </c>
      <c r="BS22" s="2">
        <v>0.56183327908351333</v>
      </c>
      <c r="BT22" s="37">
        <v>736.00234348653908</v>
      </c>
      <c r="BU22" s="2">
        <v>745.31684965424097</v>
      </c>
      <c r="BV22" s="2">
        <v>683.33754294810092</v>
      </c>
      <c r="BW22" s="2">
        <v>584.80337893851799</v>
      </c>
      <c r="BX22" s="2">
        <v>494.30867685579801</v>
      </c>
      <c r="BY22" s="2">
        <v>487.34402023365499</v>
      </c>
      <c r="BZ22" s="2">
        <v>491.82668021612102</v>
      </c>
      <c r="CA22" s="2">
        <v>454.27066274890501</v>
      </c>
      <c r="CB22" s="2">
        <v>403.33586304257801</v>
      </c>
      <c r="CC22" s="2">
        <v>382.44245483191492</v>
      </c>
      <c r="CD22" s="2">
        <v>341.22794296884979</v>
      </c>
      <c r="CE22" s="2">
        <v>190.80251468862721</v>
      </c>
      <c r="CF22" s="2">
        <v>62.608350498000199</v>
      </c>
      <c r="CG22" s="2">
        <v>46.832755692289197</v>
      </c>
      <c r="CH22" s="2">
        <v>38.856987784499012</v>
      </c>
      <c r="CI22" s="2">
        <v>33.409896529777448</v>
      </c>
      <c r="CJ22" s="2">
        <v>27.81033191216137</v>
      </c>
      <c r="CK22" s="37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37">
        <v>7496.5</v>
      </c>
      <c r="DC22" s="2">
        <v>21596.5</v>
      </c>
      <c r="DD22" s="2">
        <v>7003</v>
      </c>
      <c r="DE22" s="2">
        <v>4888</v>
      </c>
      <c r="DF22" s="2">
        <v>2232.5</v>
      </c>
      <c r="DG22" s="2">
        <v>2303</v>
      </c>
      <c r="DH22" s="2">
        <v>1363</v>
      </c>
      <c r="DI22" s="2">
        <v>7026.5</v>
      </c>
      <c r="DJ22" s="2">
        <v>8084</v>
      </c>
      <c r="DK22" s="2">
        <v>3144.5349999999999</v>
      </c>
      <c r="DL22" s="2">
        <v>2655.5</v>
      </c>
      <c r="DM22" s="2">
        <v>2961</v>
      </c>
      <c r="DN22" s="2">
        <v>1160.9000000000001</v>
      </c>
      <c r="DO22" s="2">
        <v>2444</v>
      </c>
      <c r="DP22" s="2">
        <v>2025.7</v>
      </c>
      <c r="DQ22" s="2">
        <v>965.26250000000005</v>
      </c>
      <c r="DR22" s="2">
        <v>4432.8050000000003</v>
      </c>
      <c r="DS22" s="37">
        <v>4.3890632629797635</v>
      </c>
      <c r="DT22" s="2">
        <v>4.636731800342063</v>
      </c>
      <c r="DU22" s="2">
        <v>5.0489710264823389</v>
      </c>
      <c r="DV22" s="2">
        <v>4.1953489256723753</v>
      </c>
      <c r="DW22" s="2">
        <v>3.1126854809492075</v>
      </c>
      <c r="DX22" s="2">
        <v>1.7977469543747606</v>
      </c>
      <c r="DY22" s="2">
        <v>1.4076359787103623</v>
      </c>
      <c r="DZ22" s="2">
        <v>0.91181633131140361</v>
      </c>
      <c r="EA22" s="2">
        <v>1.4206343919995361</v>
      </c>
      <c r="EB22" s="2">
        <v>1.8382534066537761</v>
      </c>
      <c r="EC22" s="2">
        <v>0.64523895987398128</v>
      </c>
      <c r="ED22" s="2">
        <v>0.52385771707253759</v>
      </c>
      <c r="EE22" s="2">
        <v>0.34730865813195683</v>
      </c>
      <c r="EF22" s="2">
        <v>0.83730726357080976</v>
      </c>
      <c r="EG22" s="2">
        <v>0.52311599404215159</v>
      </c>
      <c r="EH22" s="2">
        <v>0.52238623252440519</v>
      </c>
      <c r="EI22" s="2">
        <v>0.57267856204096368</v>
      </c>
      <c r="EJ22" s="37">
        <v>106.13213574020878</v>
      </c>
      <c r="EK22" s="2">
        <v>102.55457534733164</v>
      </c>
      <c r="EL22" s="2">
        <v>108.6730152411415</v>
      </c>
      <c r="EM22" s="2">
        <v>92.366210412713599</v>
      </c>
      <c r="EN22" s="2">
        <v>82.718032975134463</v>
      </c>
      <c r="EO22" s="2">
        <v>85.064309848486204</v>
      </c>
      <c r="EP22" s="2">
        <v>81.949128727566347</v>
      </c>
      <c r="EQ22" s="2">
        <v>76.379089381158451</v>
      </c>
      <c r="ER22" s="2">
        <v>73.553908420420129</v>
      </c>
      <c r="ES22" s="2">
        <v>67.430062374301471</v>
      </c>
      <c r="ET22" s="2">
        <v>60.168645467400438</v>
      </c>
      <c r="EU22" s="2">
        <v>52.850050179273993</v>
      </c>
      <c r="EV22" s="2">
        <v>45.593095210872463</v>
      </c>
      <c r="EW22" s="2">
        <v>42.249047907942476</v>
      </c>
      <c r="EX22" s="2">
        <v>37.792064407342487</v>
      </c>
      <c r="EY22" s="2">
        <v>32.974708803945482</v>
      </c>
      <c r="EZ22" s="2">
        <v>29.319591973864146</v>
      </c>
      <c r="FA22" s="37">
        <v>119.30949244869119</v>
      </c>
      <c r="FB22" s="2">
        <v>111.96385592322612</v>
      </c>
      <c r="FC22" s="2">
        <v>99.405481855758566</v>
      </c>
      <c r="FD22" s="2">
        <v>90.137432454981294</v>
      </c>
      <c r="FE22" s="2">
        <v>81.430818707716327</v>
      </c>
      <c r="FF22" s="2">
        <v>84.516148809934251</v>
      </c>
      <c r="FG22" s="2">
        <v>84.496811169453451</v>
      </c>
      <c r="FH22" s="2">
        <v>83.199124485118531</v>
      </c>
      <c r="FI22" s="2">
        <v>81.857418606295568</v>
      </c>
      <c r="FJ22" s="2">
        <v>77.476062110358242</v>
      </c>
      <c r="FK22" s="2">
        <v>73.755177558388866</v>
      </c>
      <c r="FL22" s="2">
        <v>74.131351158376361</v>
      </c>
      <c r="FM22" s="2">
        <v>70.430487535338443</v>
      </c>
      <c r="FN22" s="2">
        <v>68.562373980814144</v>
      </c>
      <c r="FO22" s="2">
        <v>66.38294258516531</v>
      </c>
      <c r="FP22" s="2">
        <v>64.909608524934654</v>
      </c>
      <c r="FQ22" s="2">
        <v>63.582189551482578</v>
      </c>
      <c r="FR22" s="37">
        <v>1.3646294149139055</v>
      </c>
      <c r="FS22" s="2">
        <v>1.2561421658832876</v>
      </c>
      <c r="FT22" s="2">
        <v>1.145656877827075</v>
      </c>
      <c r="FU22" s="2">
        <v>0.76311535561852317</v>
      </c>
      <c r="FV22" s="2">
        <v>0.577183400301572</v>
      </c>
      <c r="FW22" s="2">
        <v>0.50144204254921487</v>
      </c>
      <c r="FX22" s="2">
        <v>0.40059489824433164</v>
      </c>
      <c r="FY22" s="2">
        <v>0.35376960836987836</v>
      </c>
      <c r="FZ22" s="2">
        <v>0.38535343646973141</v>
      </c>
      <c r="GA22" s="2">
        <v>0.40696542450115147</v>
      </c>
      <c r="GB22" s="2">
        <v>0.37646096163547449</v>
      </c>
      <c r="GC22" s="2">
        <v>0.3767179107429493</v>
      </c>
      <c r="GD22" s="2">
        <v>0.35573271998547262</v>
      </c>
      <c r="GE22" s="2">
        <v>0.38881676505371404</v>
      </c>
      <c r="GF22" s="2">
        <v>0.37776103386728604</v>
      </c>
      <c r="GG22" s="2">
        <v>0.35431908261112693</v>
      </c>
      <c r="GH22" s="2">
        <v>0.4025100910168582</v>
      </c>
      <c r="GI22" s="37">
        <v>17.125794912770978</v>
      </c>
      <c r="GJ22" s="2">
        <v>15.674883818334116</v>
      </c>
      <c r="GK22" s="2">
        <v>13.427109471928709</v>
      </c>
      <c r="GL22" s="2">
        <v>11.593886309323855</v>
      </c>
      <c r="GM22" s="2">
        <v>9.6422636967963111</v>
      </c>
      <c r="GN22" s="2">
        <v>9.3556468654902005</v>
      </c>
      <c r="GO22" s="2">
        <v>8.7837346869220081</v>
      </c>
      <c r="GP22" s="2">
        <v>8.4068094713547463</v>
      </c>
      <c r="GQ22" s="2">
        <v>8.2717419482706536</v>
      </c>
      <c r="GR22" s="2">
        <v>7.9641618536079193</v>
      </c>
      <c r="GS22" s="2">
        <v>7.4711149952970954</v>
      </c>
      <c r="GT22" s="2">
        <v>7.7595762743168244</v>
      </c>
      <c r="GU22" s="2">
        <v>7.1868008060961772</v>
      </c>
      <c r="GV22" s="2">
        <v>7.2876851736955208</v>
      </c>
      <c r="GW22" s="2">
        <v>6.7282904548812663</v>
      </c>
      <c r="GX22" s="2">
        <v>6.7989949957736524</v>
      </c>
      <c r="GY22" s="2">
        <v>7.1926923420356141</v>
      </c>
      <c r="GZ22" s="37">
        <v>10.44550979576257</v>
      </c>
      <c r="HA22" s="2">
        <v>10.70696799001335</v>
      </c>
      <c r="HB22" s="2">
        <v>9.4391935828997688</v>
      </c>
      <c r="HC22" s="2">
        <v>10.122686262849218</v>
      </c>
      <c r="HD22" s="2">
        <v>9.1943254323439838</v>
      </c>
      <c r="HE22" s="2">
        <v>10.058716269680865</v>
      </c>
      <c r="HF22" s="2">
        <v>9.2415409729079929</v>
      </c>
      <c r="HG22" s="2">
        <v>10.774627441592894</v>
      </c>
      <c r="HH22" s="2">
        <v>9.7978866621258351</v>
      </c>
      <c r="HI22" s="2">
        <v>9.372237517495881</v>
      </c>
      <c r="HJ22" s="2">
        <v>9.1295447414959181</v>
      </c>
      <c r="HK22" s="2">
        <v>8.3100252078542738</v>
      </c>
      <c r="HL22" s="2">
        <v>7.5425449239598157</v>
      </c>
      <c r="HM22" s="2">
        <v>6.9344603331368617</v>
      </c>
      <c r="HN22" s="2">
        <v>6.7984113853392421</v>
      </c>
      <c r="HO22" s="2">
        <v>6.0835599378845178</v>
      </c>
      <c r="HP22" s="2">
        <v>5.339642065313722</v>
      </c>
      <c r="HQ22" s="37">
        <v>5.1108997767449749</v>
      </c>
      <c r="HR22" s="2">
        <v>4.9463993477512567</v>
      </c>
      <c r="HS22" s="2">
        <v>4.930330615530238</v>
      </c>
      <c r="HT22" s="2">
        <v>4.4117684529226793</v>
      </c>
      <c r="HU22" s="2">
        <v>3.9961013174952087</v>
      </c>
      <c r="HV22" s="2">
        <v>3.9566338662641343</v>
      </c>
      <c r="HW22" s="2">
        <v>3.8136621358093157</v>
      </c>
      <c r="HX22" s="2">
        <v>3.7670143306153796</v>
      </c>
      <c r="HY22" s="2">
        <v>3.5922295563677946</v>
      </c>
      <c r="HZ22" s="2">
        <v>3.3777440607636939</v>
      </c>
      <c r="IA22" s="2">
        <v>3.0757861779046389</v>
      </c>
      <c r="IB22" s="2">
        <v>2.9116127100149702</v>
      </c>
      <c r="IC22" s="2">
        <v>2.545759720661227</v>
      </c>
      <c r="ID22" s="2">
        <v>2.3751098208923325</v>
      </c>
      <c r="IE22" s="2">
        <v>2.0617939935068463</v>
      </c>
      <c r="IF22" s="2">
        <v>1.8238209901720976</v>
      </c>
      <c r="IG22" s="2">
        <v>1.5864630128096642</v>
      </c>
      <c r="IH22" s="37">
        <v>15.979636167620974</v>
      </c>
      <c r="II22" s="2">
        <v>16.689914328249639</v>
      </c>
      <c r="IJ22" s="2">
        <v>14.089140456982538</v>
      </c>
      <c r="IK22" s="2">
        <v>16.078785291781038</v>
      </c>
      <c r="IL22" s="2">
        <v>14.605960206265022</v>
      </c>
      <c r="IM22" s="2">
        <v>16.453418272169138</v>
      </c>
      <c r="IN22" s="2">
        <v>14.914515306997334</v>
      </c>
      <c r="IO22" s="2">
        <v>18.138716069726136</v>
      </c>
      <c r="IP22" s="2">
        <v>16.303256231821532</v>
      </c>
      <c r="IQ22" s="2">
        <v>15.624539170404271</v>
      </c>
      <c r="IR22" s="2">
        <v>15.46468424557303</v>
      </c>
      <c r="IS22" s="2">
        <v>13.932335987549035</v>
      </c>
      <c r="IT22" s="2">
        <v>12.756857116168973</v>
      </c>
      <c r="IU22" s="2">
        <v>11.645899496437176</v>
      </c>
      <c r="IV22" s="2">
        <v>11.751294849978867</v>
      </c>
      <c r="IW22" s="2">
        <v>10.516147929047021</v>
      </c>
      <c r="IX22" s="38">
        <v>9.3270811217843708</v>
      </c>
      <c r="IY22" s="37">
        <v>0.62378860742542275</v>
      </c>
      <c r="IZ22" s="2">
        <v>0.80938657290633309</v>
      </c>
      <c r="JA22" s="2">
        <v>0.84042869057757774</v>
      </c>
      <c r="JB22" s="2">
        <v>0.9052599878352412</v>
      </c>
      <c r="JC22" s="2">
        <v>1.0635008322061679</v>
      </c>
      <c r="JD22" s="2">
        <v>1.5547844563474815</v>
      </c>
      <c r="JE22" s="2">
        <v>2.2107316720819772</v>
      </c>
      <c r="JF22" s="2">
        <v>2.622817224616417</v>
      </c>
      <c r="JG22" s="2">
        <v>3.4007805946278293</v>
      </c>
      <c r="JH22" s="2">
        <v>6.2432197996697303</v>
      </c>
      <c r="JI22" s="2">
        <v>4.1013099656301923</v>
      </c>
      <c r="JJ22" s="2">
        <v>5.3253669709495934</v>
      </c>
      <c r="JK22" s="2">
        <v>4.5306872890857033</v>
      </c>
      <c r="JL22" s="2">
        <v>6.9166947433566968</v>
      </c>
      <c r="JM22" s="2">
        <v>4.9330203155487293</v>
      </c>
      <c r="JN22" s="2">
        <v>5.096913265150449</v>
      </c>
      <c r="JO22" s="38">
        <v>3.2424467719918431</v>
      </c>
    </row>
    <row r="23" spans="1:275" ht="14.4" x14ac:dyDescent="0.3">
      <c r="A23" s="51">
        <v>18</v>
      </c>
      <c r="B23" s="48" t="s">
        <v>6</v>
      </c>
      <c r="C23" s="46" t="s">
        <v>24</v>
      </c>
      <c r="D23" s="37">
        <v>194.29201053279488</v>
      </c>
      <c r="E23" s="2">
        <v>149.78938917270835</v>
      </c>
      <c r="F23" s="2">
        <v>161.33570134175673</v>
      </c>
      <c r="G23" s="2">
        <v>137.07303303693396</v>
      </c>
      <c r="H23" s="2">
        <v>134.42692481816491</v>
      </c>
      <c r="I23" s="2">
        <v>128.75936233737886</v>
      </c>
      <c r="J23" s="2">
        <v>137.69232872329718</v>
      </c>
      <c r="K23" s="2">
        <v>141.3202821083153</v>
      </c>
      <c r="L23" s="2">
        <v>144.66352655489172</v>
      </c>
      <c r="M23" s="2">
        <v>138.967609929415</v>
      </c>
      <c r="N23" s="2">
        <v>129.90857586797591</v>
      </c>
      <c r="O23" s="2">
        <v>116.55862268496151</v>
      </c>
      <c r="P23" s="2">
        <v>99.762328249780154</v>
      </c>
      <c r="Q23" s="2">
        <v>113.37058915853318</v>
      </c>
      <c r="R23" s="2">
        <v>105.61931531666592</v>
      </c>
      <c r="S23" s="2">
        <v>101.82597982462404</v>
      </c>
      <c r="T23" s="2">
        <v>108.76098941649092</v>
      </c>
      <c r="U23" s="37">
        <v>183.64611300318543</v>
      </c>
      <c r="V23" s="2">
        <v>139.80839263070726</v>
      </c>
      <c r="W23" s="2">
        <v>152.0755028843945</v>
      </c>
      <c r="X23" s="2">
        <v>128.47651614528039</v>
      </c>
      <c r="Y23" s="2">
        <v>125.55888124902351</v>
      </c>
      <c r="Z23" s="2">
        <v>120.23764364753357</v>
      </c>
      <c r="AA23" s="2">
        <v>126.7848333016828</v>
      </c>
      <c r="AB23" s="2">
        <v>129.63705960697661</v>
      </c>
      <c r="AC23" s="2">
        <v>133.00587984814121</v>
      </c>
      <c r="AD23" s="2">
        <v>129.99015779635309</v>
      </c>
      <c r="AE23" s="2">
        <v>121.6366509757475</v>
      </c>
      <c r="AF23" s="2">
        <v>109.05031087452497</v>
      </c>
      <c r="AG23" s="2">
        <v>93.711815814341918</v>
      </c>
      <c r="AH23" s="2">
        <v>107.38468982557065</v>
      </c>
      <c r="AI23" s="2">
        <v>98.561390279611317</v>
      </c>
      <c r="AJ23" s="2">
        <v>95.689801541876832</v>
      </c>
      <c r="AK23" s="2">
        <v>103.52840941745065</v>
      </c>
      <c r="AL23" s="37">
        <v>5.0928466043052838</v>
      </c>
      <c r="AM23" s="2">
        <v>4.9666537543117766</v>
      </c>
      <c r="AN23" s="2">
        <v>8.819601205951983</v>
      </c>
      <c r="AO23" s="2">
        <v>4.8556529311877554</v>
      </c>
      <c r="AP23" s="2">
        <v>3.8563832697450593</v>
      </c>
      <c r="AQ23" s="2">
        <v>3.3933799682701538</v>
      </c>
      <c r="AR23" s="2">
        <v>3.158498675797897</v>
      </c>
      <c r="AS23" s="2">
        <v>4.5296002958864392</v>
      </c>
      <c r="AT23" s="2">
        <v>3.1088257684465215</v>
      </c>
      <c r="AU23" s="2">
        <v>2.9283864583154</v>
      </c>
      <c r="AV23" s="2">
        <v>3.6765468660037079</v>
      </c>
      <c r="AW23" s="2">
        <v>4.2299010025968231</v>
      </c>
      <c r="AX23" s="2">
        <v>3.8729790857715605</v>
      </c>
      <c r="AY23" s="2">
        <v>4.4577115379668122</v>
      </c>
      <c r="AZ23" s="2">
        <v>14.38505681528882</v>
      </c>
      <c r="BA23" s="2">
        <v>13.754132443851816</v>
      </c>
      <c r="BB23" s="2">
        <v>15.604323348627446</v>
      </c>
      <c r="BC23" s="37">
        <v>2.4839907616652646</v>
      </c>
      <c r="BD23" s="2">
        <v>2.4807944750539446</v>
      </c>
      <c r="BE23" s="2">
        <v>2.9732274926528945</v>
      </c>
      <c r="BF23" s="2">
        <v>2.5282810917073721</v>
      </c>
      <c r="BG23" s="2">
        <v>2.5739038278708009</v>
      </c>
      <c r="BH23" s="2">
        <v>2.5997058856908053</v>
      </c>
      <c r="BI23" s="2">
        <v>2.7379548938385589</v>
      </c>
      <c r="BJ23" s="2">
        <v>3.2271346266709555</v>
      </c>
      <c r="BK23" s="2">
        <v>3.0880157146956728</v>
      </c>
      <c r="BL23" s="2">
        <v>3.0377774674972491</v>
      </c>
      <c r="BM23" s="2">
        <v>3.2488137868828186</v>
      </c>
      <c r="BN23" s="2">
        <v>3.2345593985310113</v>
      </c>
      <c r="BO23" s="2">
        <v>3.0631397821105764</v>
      </c>
      <c r="BP23" s="2">
        <v>3.2767156678012919</v>
      </c>
      <c r="BQ23" s="2">
        <v>4.2585618719617182</v>
      </c>
      <c r="BR23" s="2">
        <v>4.1502900838486996</v>
      </c>
      <c r="BS23" s="2">
        <v>4.2505378052258713</v>
      </c>
      <c r="BT23" s="37">
        <v>9833.4702728476605</v>
      </c>
      <c r="BU23" s="2">
        <v>9172.9497009910592</v>
      </c>
      <c r="BV23" s="2">
        <v>8213.77433804252</v>
      </c>
      <c r="BW23" s="2">
        <v>7778.9941202779401</v>
      </c>
      <c r="BX23" s="2">
        <v>8066.4103232027201</v>
      </c>
      <c r="BY23" s="2">
        <v>7737.7819910256603</v>
      </c>
      <c r="BZ23" s="2">
        <v>10093.4994118248</v>
      </c>
      <c r="CA23" s="2">
        <v>10701.203016986001</v>
      </c>
      <c r="CB23" s="2">
        <v>10752.2754208397</v>
      </c>
      <c r="CC23" s="2">
        <v>8090.4462833423404</v>
      </c>
      <c r="CD23" s="2">
        <v>7308.0459264564597</v>
      </c>
      <c r="CE23" s="2">
        <v>6532.7163417531301</v>
      </c>
      <c r="CF23" s="2">
        <v>5130.33697877744</v>
      </c>
      <c r="CG23" s="2">
        <v>4992.7537579320297</v>
      </c>
      <c r="CH23" s="2">
        <v>5526.62455015656</v>
      </c>
      <c r="CI23" s="2">
        <v>4651.2357020995396</v>
      </c>
      <c r="CJ23" s="2">
        <v>3669.2664268938802</v>
      </c>
      <c r="CK23" s="37">
        <v>11.57</v>
      </c>
      <c r="CL23" s="2">
        <v>11.57</v>
      </c>
      <c r="CM23" s="2">
        <v>11.57</v>
      </c>
      <c r="CN23" s="2">
        <v>11.57</v>
      </c>
      <c r="CO23" s="2">
        <v>11.57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37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37">
        <v>18.40089333869243</v>
      </c>
      <c r="DT23" s="2">
        <v>14.36654024405431</v>
      </c>
      <c r="DU23" s="2">
        <v>30.371909703854396</v>
      </c>
      <c r="DV23" s="2">
        <v>9.488521066108401</v>
      </c>
      <c r="DW23" s="2">
        <v>8.3554961738705469</v>
      </c>
      <c r="DX23" s="2">
        <v>7.2428011352905894</v>
      </c>
      <c r="DY23" s="2">
        <v>5.9431452352576652</v>
      </c>
      <c r="DZ23" s="2">
        <v>5.9543796672156653</v>
      </c>
      <c r="EA23" s="2">
        <v>5.7506703137721296</v>
      </c>
      <c r="EB23" s="2">
        <v>4.7909249199272077</v>
      </c>
      <c r="EC23" s="2">
        <v>7.8007582544893044</v>
      </c>
      <c r="ED23" s="2">
        <v>7.7869316197198968</v>
      </c>
      <c r="EE23" s="2">
        <v>8.1220935101199441</v>
      </c>
      <c r="EF23" s="2">
        <v>9.4104854959526794</v>
      </c>
      <c r="EG23" s="2">
        <v>49.771976380476964</v>
      </c>
      <c r="EH23" s="2">
        <v>47.465070800227416</v>
      </c>
      <c r="EI23" s="2">
        <v>54.874906119467646</v>
      </c>
      <c r="EJ23" s="37">
        <v>505.99553870087021</v>
      </c>
      <c r="EK23" s="2">
        <v>444.52967264476365</v>
      </c>
      <c r="EL23" s="2">
        <v>459.02098024448213</v>
      </c>
      <c r="EM23" s="2">
        <v>414.31039957525132</v>
      </c>
      <c r="EN23" s="2">
        <v>396.34693889439478</v>
      </c>
      <c r="EO23" s="2">
        <v>390.70410938039458</v>
      </c>
      <c r="EP23" s="2">
        <v>386.25331014927741</v>
      </c>
      <c r="EQ23" s="2">
        <v>377.92691940894224</v>
      </c>
      <c r="ER23" s="2">
        <v>362.12793557389961</v>
      </c>
      <c r="ES23" s="2">
        <v>325.4443572695522</v>
      </c>
      <c r="ET23" s="2">
        <v>301.70654183155864</v>
      </c>
      <c r="EU23" s="2">
        <v>265.28367746270902</v>
      </c>
      <c r="EV23" s="2">
        <v>231.90485419147461</v>
      </c>
      <c r="EW23" s="2">
        <v>222.95750458627171</v>
      </c>
      <c r="EX23" s="2">
        <v>279.07802163023877</v>
      </c>
      <c r="EY23" s="2">
        <v>254.59028427941834</v>
      </c>
      <c r="EZ23" s="2">
        <v>246.72628944008346</v>
      </c>
      <c r="FA23" s="37">
        <v>478.00549293588676</v>
      </c>
      <c r="FB23" s="2">
        <v>432.02481158272099</v>
      </c>
      <c r="FC23" s="2">
        <v>505.95559720695638</v>
      </c>
      <c r="FD23" s="2">
        <v>463.33740366470516</v>
      </c>
      <c r="FE23" s="2">
        <v>349.66459400680691</v>
      </c>
      <c r="FF23" s="2">
        <v>318.78679632391248</v>
      </c>
      <c r="FG23" s="2">
        <v>318.75345791208269</v>
      </c>
      <c r="FH23" s="2">
        <v>316.81374727072335</v>
      </c>
      <c r="FI23" s="2">
        <v>308.25060789501822</v>
      </c>
      <c r="FJ23" s="2">
        <v>288.5012229951505</v>
      </c>
      <c r="FK23" s="2">
        <v>276.56689336734911</v>
      </c>
      <c r="FL23" s="2">
        <v>275.15487491735803</v>
      </c>
      <c r="FM23" s="2">
        <v>258.71140585061102</v>
      </c>
      <c r="FN23" s="2">
        <v>255.48961733254731</v>
      </c>
      <c r="FO23" s="2">
        <v>268.09479971291211</v>
      </c>
      <c r="FP23" s="2">
        <v>263.83655227066589</v>
      </c>
      <c r="FQ23" s="2">
        <v>256.61428244087989</v>
      </c>
      <c r="FR23" s="37">
        <v>6.3565906194582942</v>
      </c>
      <c r="FS23" s="2">
        <v>5.3559250179620106</v>
      </c>
      <c r="FT23" s="2">
        <v>6.8186911022214245</v>
      </c>
      <c r="FU23" s="2">
        <v>5.4969505198984034</v>
      </c>
      <c r="FV23" s="2">
        <v>3.7662509969550713</v>
      </c>
      <c r="FW23" s="2">
        <v>2.480295601339443</v>
      </c>
      <c r="FX23" s="2">
        <v>2.0475882584561873</v>
      </c>
      <c r="FY23" s="2">
        <v>2.1872277751478753</v>
      </c>
      <c r="FZ23" s="2">
        <v>2.0320919316837145</v>
      </c>
      <c r="GA23" s="2">
        <v>2.038009411008475</v>
      </c>
      <c r="GB23" s="2">
        <v>2.1684981010485536</v>
      </c>
      <c r="GC23" s="2">
        <v>2.2019202789318677</v>
      </c>
      <c r="GD23" s="2">
        <v>2.0765804262147314</v>
      </c>
      <c r="GE23" s="2">
        <v>2.3486421414664127</v>
      </c>
      <c r="GF23" s="2">
        <v>3.9471584989433177</v>
      </c>
      <c r="GG23" s="2">
        <v>3.8416137149974916</v>
      </c>
      <c r="GH23" s="2">
        <v>3.9974000040348932</v>
      </c>
      <c r="GI23" s="37">
        <v>68.89445414720511</v>
      </c>
      <c r="GJ23" s="2">
        <v>61.001193189025479</v>
      </c>
      <c r="GK23" s="2">
        <v>66.147895885759681</v>
      </c>
      <c r="GL23" s="2">
        <v>56.401343129662536</v>
      </c>
      <c r="GM23" s="2">
        <v>40.346241363122971</v>
      </c>
      <c r="GN23" s="2">
        <v>35.018926112556365</v>
      </c>
      <c r="GO23" s="2">
        <v>32.91426401567746</v>
      </c>
      <c r="GP23" s="2">
        <v>32.292817110283146</v>
      </c>
      <c r="GQ23" s="2">
        <v>30.709145537547265</v>
      </c>
      <c r="GR23" s="2">
        <v>28.672832480474604</v>
      </c>
      <c r="GS23" s="2">
        <v>28.184907553299237</v>
      </c>
      <c r="GT23" s="2">
        <v>28.532225840880422</v>
      </c>
      <c r="GU23" s="2">
        <v>26.972772413904814</v>
      </c>
      <c r="GV23" s="2">
        <v>27.5216215385949</v>
      </c>
      <c r="GW23" s="2">
        <v>33.49905247225157</v>
      </c>
      <c r="GX23" s="2">
        <v>32.03499921100795</v>
      </c>
      <c r="GY23" s="2">
        <v>31.951452411788328</v>
      </c>
      <c r="GZ23" s="37">
        <v>49.782391348227804</v>
      </c>
      <c r="HA23" s="2">
        <v>48.857433429546042</v>
      </c>
      <c r="HB23" s="2">
        <v>45.309376516905843</v>
      </c>
      <c r="HC23" s="2">
        <v>49.264760232783658</v>
      </c>
      <c r="HD23" s="2">
        <v>45.579512421421164</v>
      </c>
      <c r="HE23" s="2">
        <v>48.220147620221503</v>
      </c>
      <c r="HF23" s="2">
        <v>43.916838925214464</v>
      </c>
      <c r="HG23" s="2">
        <v>52.875240625350273</v>
      </c>
      <c r="HH23" s="2">
        <v>47.301476786295261</v>
      </c>
      <c r="HI23" s="2">
        <v>43.154000605591719</v>
      </c>
      <c r="HJ23" s="2">
        <v>42.600817539491658</v>
      </c>
      <c r="HK23" s="2">
        <v>39.979334910401008</v>
      </c>
      <c r="HL23" s="2">
        <v>36.999993668472733</v>
      </c>
      <c r="HM23" s="2">
        <v>35.423464221505462</v>
      </c>
      <c r="HN23" s="2">
        <v>41.697581685999758</v>
      </c>
      <c r="HO23" s="2">
        <v>36.980312390842691</v>
      </c>
      <c r="HP23" s="2">
        <v>33.150900015877447</v>
      </c>
      <c r="HQ23" s="37">
        <v>23.229480643075032</v>
      </c>
      <c r="HR23" s="2">
        <v>21.617692785999832</v>
      </c>
      <c r="HS23" s="2">
        <v>21.130604311790357</v>
      </c>
      <c r="HT23" s="2">
        <v>19.964492566234362</v>
      </c>
      <c r="HU23" s="2">
        <v>18.313393821390665</v>
      </c>
      <c r="HV23" s="2">
        <v>18.014951826711201</v>
      </c>
      <c r="HW23" s="2">
        <v>16.672674518473737</v>
      </c>
      <c r="HX23" s="2">
        <v>17.596570838786896</v>
      </c>
      <c r="HY23" s="2">
        <v>15.307995485810178</v>
      </c>
      <c r="HZ23" s="2">
        <v>13.853854781130334</v>
      </c>
      <c r="IA23" s="2">
        <v>13.189028805279694</v>
      </c>
      <c r="IB23" s="2">
        <v>12.554342815272211</v>
      </c>
      <c r="IC23" s="2">
        <v>10.953291323315749</v>
      </c>
      <c r="ID23" s="2">
        <v>10.36187864143656</v>
      </c>
      <c r="IE23" s="2">
        <v>12.825334367460504</v>
      </c>
      <c r="IF23" s="2">
        <v>11.45226963629527</v>
      </c>
      <c r="IG23" s="2">
        <v>11.012164400963453</v>
      </c>
      <c r="IH23" s="37">
        <v>77.287454134475439</v>
      </c>
      <c r="II23" s="2">
        <v>76.959395649057271</v>
      </c>
      <c r="IJ23" s="2">
        <v>68.961348180801807</v>
      </c>
      <c r="IK23" s="2">
        <v>79.793337183255176</v>
      </c>
      <c r="IL23" s="2">
        <v>73.953193976266675</v>
      </c>
      <c r="IM23" s="2">
        <v>79.719305852489512</v>
      </c>
      <c r="IN23" s="2">
        <v>72.184115425143105</v>
      </c>
      <c r="IO23" s="2">
        <v>89.60683442786322</v>
      </c>
      <c r="IP23" s="2">
        <v>80.722789534726019</v>
      </c>
      <c r="IQ23" s="2">
        <v>73.791014140530066</v>
      </c>
      <c r="IR23" s="2">
        <v>73.214042259213855</v>
      </c>
      <c r="IS23" s="2">
        <v>68.455433472353477</v>
      </c>
      <c r="IT23" s="2">
        <v>64.057937501571985</v>
      </c>
      <c r="IU23" s="2">
        <v>61.334728946686262</v>
      </c>
      <c r="IV23" s="2">
        <v>70.633370243402595</v>
      </c>
      <c r="IW23" s="2">
        <v>62.411268982134523</v>
      </c>
      <c r="IX23" s="38">
        <v>54.764038837833453</v>
      </c>
      <c r="IY23" s="37">
        <v>5.7867863921169471</v>
      </c>
      <c r="IZ23" s="2">
        <v>11.717555535927758</v>
      </c>
      <c r="JA23" s="2">
        <v>43.721807929923251</v>
      </c>
      <c r="JB23" s="2">
        <v>13.173357355089916</v>
      </c>
      <c r="JC23" s="2">
        <v>11.998776136775383</v>
      </c>
      <c r="JD23" s="2">
        <v>10.81218153897402</v>
      </c>
      <c r="JE23" s="2">
        <v>14.885739280899637</v>
      </c>
      <c r="JF23" s="2">
        <v>22.508611293284183</v>
      </c>
      <c r="JG23" s="2">
        <v>22.439652233764871</v>
      </c>
      <c r="JH23" s="2">
        <v>21.72187064053027</v>
      </c>
      <c r="JI23" s="2">
        <v>29.02468315136425</v>
      </c>
      <c r="JJ23" s="2">
        <v>30.742186017998566</v>
      </c>
      <c r="JK23" s="2">
        <v>31.431360335487721</v>
      </c>
      <c r="JL23" s="2">
        <v>36.814880905081509</v>
      </c>
      <c r="JM23" s="2">
        <v>120.35944854033907</v>
      </c>
      <c r="JN23" s="2">
        <v>113.74852980836178</v>
      </c>
      <c r="JO23" s="38">
        <v>119.22846867316754</v>
      </c>
    </row>
    <row r="24" spans="1:275" ht="14.4" x14ac:dyDescent="0.3">
      <c r="A24" s="51">
        <v>19</v>
      </c>
      <c r="B24" s="48" t="s">
        <v>6</v>
      </c>
      <c r="C24" s="46" t="s">
        <v>25</v>
      </c>
      <c r="D24" s="37">
        <v>256.98070016771516</v>
      </c>
      <c r="E24" s="2">
        <v>203.32113237135499</v>
      </c>
      <c r="F24" s="2">
        <v>235.92221711143713</v>
      </c>
      <c r="G24" s="2">
        <v>214.45565424884091</v>
      </c>
      <c r="H24" s="2">
        <v>211.78752848170146</v>
      </c>
      <c r="I24" s="2">
        <v>220.52504380150614</v>
      </c>
      <c r="J24" s="2">
        <v>176.83414368040852</v>
      </c>
      <c r="K24" s="2">
        <v>181.1616413539389</v>
      </c>
      <c r="L24" s="2">
        <v>149.83804659974481</v>
      </c>
      <c r="M24" s="2">
        <v>179.04789188169821</v>
      </c>
      <c r="N24" s="2">
        <v>183.25246724347656</v>
      </c>
      <c r="O24" s="2">
        <v>169.4174979294034</v>
      </c>
      <c r="P24" s="2">
        <v>133.32851528222622</v>
      </c>
      <c r="Q24" s="2">
        <v>144.92965450905797</v>
      </c>
      <c r="R24" s="2">
        <v>123.67668699966413</v>
      </c>
      <c r="S24" s="2">
        <v>142.14302940789094</v>
      </c>
      <c r="T24" s="2">
        <v>128.95203185445146</v>
      </c>
      <c r="U24" s="37">
        <v>253.4019892093954</v>
      </c>
      <c r="V24" s="2">
        <v>200.04467671534786</v>
      </c>
      <c r="W24" s="2">
        <v>233.0398267768679</v>
      </c>
      <c r="X24" s="2">
        <v>211.65969013361888</v>
      </c>
      <c r="Y24" s="2">
        <v>209.41537916895314</v>
      </c>
      <c r="Z24" s="2">
        <v>217.96106988328489</v>
      </c>
      <c r="AA24" s="2">
        <v>174.48646910064645</v>
      </c>
      <c r="AB24" s="2">
        <v>178.91934076248435</v>
      </c>
      <c r="AC24" s="2">
        <v>147.74273841994398</v>
      </c>
      <c r="AD24" s="2">
        <v>176.89211990505299</v>
      </c>
      <c r="AE24" s="2">
        <v>181.11116419896607</v>
      </c>
      <c r="AF24" s="2">
        <v>167.90255448364496</v>
      </c>
      <c r="AG24" s="2">
        <v>132.32977871556844</v>
      </c>
      <c r="AH24" s="2">
        <v>143.82814418152421</v>
      </c>
      <c r="AI24" s="2">
        <v>122.66242852983761</v>
      </c>
      <c r="AJ24" s="2">
        <v>141.12686100792249</v>
      </c>
      <c r="AK24" s="2">
        <v>128.04364239735975</v>
      </c>
      <c r="AL24" s="37">
        <v>11.366655889211717</v>
      </c>
      <c r="AM24" s="2">
        <v>12.936067849766419</v>
      </c>
      <c r="AN24" s="2">
        <v>5.5119929974786261</v>
      </c>
      <c r="AO24" s="2">
        <v>4.6837103976705512</v>
      </c>
      <c r="AP24" s="2">
        <v>3.7116384042213899</v>
      </c>
      <c r="AQ24" s="2">
        <v>3.5560613013932834</v>
      </c>
      <c r="AR24" s="2">
        <v>3.4908994420980224</v>
      </c>
      <c r="AS24" s="2">
        <v>4.0361944846482105</v>
      </c>
      <c r="AT24" s="2">
        <v>4.6908949561513955</v>
      </c>
      <c r="AU24" s="2">
        <v>3.8730323464320975</v>
      </c>
      <c r="AV24" s="2">
        <v>4.1221033820780431</v>
      </c>
      <c r="AW24" s="2">
        <v>3.7454822092017199</v>
      </c>
      <c r="AX24" s="2">
        <v>3.8922935587367204</v>
      </c>
      <c r="AY24" s="2">
        <v>5.9483548076998982</v>
      </c>
      <c r="AZ24" s="2">
        <v>6.1446253596925917</v>
      </c>
      <c r="BA24" s="2">
        <v>6.5555742266422987</v>
      </c>
      <c r="BB24" s="2">
        <v>5.8086308472701997</v>
      </c>
      <c r="BC24" s="37">
        <v>3.3052440518151336</v>
      </c>
      <c r="BD24" s="2">
        <v>3.0124540193082616</v>
      </c>
      <c r="BE24" s="2">
        <v>2.8878019435892979</v>
      </c>
      <c r="BF24" s="2">
        <v>2.9174100709820121</v>
      </c>
      <c r="BG24" s="2">
        <v>3.0036713497169161</v>
      </c>
      <c r="BH24" s="2">
        <v>3.7834422775636547</v>
      </c>
      <c r="BI24" s="2">
        <v>3.0013133139105106</v>
      </c>
      <c r="BJ24" s="2">
        <v>3.0010412642786997</v>
      </c>
      <c r="BK24" s="2">
        <v>2.6374277116151617</v>
      </c>
      <c r="BL24" s="2">
        <v>3.0549991246871619</v>
      </c>
      <c r="BM24" s="2">
        <v>3.2583521197951941</v>
      </c>
      <c r="BN24" s="2">
        <v>2.9171961502025305</v>
      </c>
      <c r="BO24" s="2">
        <v>2.5226856709620984</v>
      </c>
      <c r="BP24" s="2">
        <v>2.9109726560528384</v>
      </c>
      <c r="BQ24" s="2">
        <v>2.7112111944299899</v>
      </c>
      <c r="BR24" s="2">
        <v>2.7384935217470869</v>
      </c>
      <c r="BS24" s="2">
        <v>2.4723932679733536</v>
      </c>
      <c r="BT24" s="37">
        <v>2384.5549196909401</v>
      </c>
      <c r="BU24" s="2">
        <v>2115.9454410969402</v>
      </c>
      <c r="BV24" s="2">
        <v>1962.7870155886901</v>
      </c>
      <c r="BW24" s="2">
        <v>1891.70655527705</v>
      </c>
      <c r="BX24" s="2">
        <v>1472.25052975519</v>
      </c>
      <c r="BY24" s="2">
        <v>1461.79199822794</v>
      </c>
      <c r="BZ24" s="2">
        <v>1454.58136719709</v>
      </c>
      <c r="CA24" s="2">
        <v>1334.01121085051</v>
      </c>
      <c r="CB24" s="2">
        <v>1265.0447774505101</v>
      </c>
      <c r="CC24" s="2">
        <v>1237.7523029029801</v>
      </c>
      <c r="CD24" s="2">
        <v>1162.42083806656</v>
      </c>
      <c r="CE24" s="2">
        <v>637.01296409698898</v>
      </c>
      <c r="CF24" s="2">
        <v>221.24064420826301</v>
      </c>
      <c r="CG24" s="2">
        <v>163.548639064116</v>
      </c>
      <c r="CH24" s="2">
        <v>123.737993231185</v>
      </c>
      <c r="CI24" s="2">
        <v>106.91153835958799</v>
      </c>
      <c r="CJ24" s="2">
        <v>90.563577355233903</v>
      </c>
      <c r="CK24" s="37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37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37">
        <v>198.59091271691685</v>
      </c>
      <c r="DT24" s="2">
        <v>115.0119170130354</v>
      </c>
      <c r="DU24" s="2">
        <v>159.5839110753416</v>
      </c>
      <c r="DV24" s="2">
        <v>134.0252005439047</v>
      </c>
      <c r="DW24" s="2">
        <v>114.35989639303983</v>
      </c>
      <c r="DX24" s="2">
        <v>101.4511729329212</v>
      </c>
      <c r="DY24" s="2">
        <v>65.813009117915186</v>
      </c>
      <c r="DZ24" s="2">
        <v>114.83646609223857</v>
      </c>
      <c r="EA24" s="2">
        <v>9.0441775297784943</v>
      </c>
      <c r="EB24" s="2">
        <v>104.78052517458949</v>
      </c>
      <c r="EC24" s="2">
        <v>116.87960332547762</v>
      </c>
      <c r="ED24" s="2">
        <v>106.49541325950202</v>
      </c>
      <c r="EE24" s="2">
        <v>84.475835154104971</v>
      </c>
      <c r="EF24" s="2">
        <v>118.66786697686591</v>
      </c>
      <c r="EG24" s="2">
        <v>117.84106621819427</v>
      </c>
      <c r="EH24" s="2">
        <v>123.36818198751777</v>
      </c>
      <c r="EI24" s="2">
        <v>112.74567726405208</v>
      </c>
      <c r="EJ24" s="37">
        <v>634.3350252803998</v>
      </c>
      <c r="EK24" s="2">
        <v>548.77910086841905</v>
      </c>
      <c r="EL24" s="2">
        <v>502.44731915876241</v>
      </c>
      <c r="EM24" s="2">
        <v>474.69321297801241</v>
      </c>
      <c r="EN24" s="2">
        <v>459.26638935774571</v>
      </c>
      <c r="EO24" s="2">
        <v>554.94283245742554</v>
      </c>
      <c r="EP24" s="2">
        <v>395.21835396695042</v>
      </c>
      <c r="EQ24" s="2">
        <v>341.50178818843</v>
      </c>
      <c r="ER24" s="2">
        <v>302.35636239505715</v>
      </c>
      <c r="ES24" s="2">
        <v>294.0238442608744</v>
      </c>
      <c r="ET24" s="2">
        <v>287.41940554166689</v>
      </c>
      <c r="EU24" s="2">
        <v>245.03149962148021</v>
      </c>
      <c r="EV24" s="2">
        <v>198.72983962905721</v>
      </c>
      <c r="EW24" s="2">
        <v>201.41676915113723</v>
      </c>
      <c r="EX24" s="2">
        <v>181.1859479624589</v>
      </c>
      <c r="EY24" s="2">
        <v>185.6627444373224</v>
      </c>
      <c r="EZ24" s="2">
        <v>158.53318412874162</v>
      </c>
      <c r="FA24" s="37">
        <v>874.81209339948487</v>
      </c>
      <c r="FB24" s="2">
        <v>1163.9215803627631</v>
      </c>
      <c r="FC24" s="2">
        <v>462.26162906835316</v>
      </c>
      <c r="FD24" s="2">
        <v>392.93396879881993</v>
      </c>
      <c r="FE24" s="2">
        <v>331.58760404919093</v>
      </c>
      <c r="FF24" s="2">
        <v>400.64297803606428</v>
      </c>
      <c r="FG24" s="2">
        <v>325.85096098551099</v>
      </c>
      <c r="FH24" s="2">
        <v>304.53038704002159</v>
      </c>
      <c r="FI24" s="2">
        <v>302.77597500162881</v>
      </c>
      <c r="FJ24" s="2">
        <v>288.91908008374122</v>
      </c>
      <c r="FK24" s="2">
        <v>294.93722698216891</v>
      </c>
      <c r="FL24" s="2">
        <v>283.99965083331642</v>
      </c>
      <c r="FM24" s="2">
        <v>311.74166524484667</v>
      </c>
      <c r="FN24" s="2">
        <v>291.09464983409322</v>
      </c>
      <c r="FO24" s="2">
        <v>290.30857598247036</v>
      </c>
      <c r="FP24" s="2">
        <v>254.10568532628901</v>
      </c>
      <c r="FQ24" s="2">
        <v>258.66953045092362</v>
      </c>
      <c r="FR24" s="37">
        <v>22.185787404489744</v>
      </c>
      <c r="FS24" s="2">
        <v>32.092919701880788</v>
      </c>
      <c r="FT24" s="2">
        <v>8.6978580389609697</v>
      </c>
      <c r="FU24" s="2">
        <v>5.8249880077219363</v>
      </c>
      <c r="FV24" s="2">
        <v>4.0989129438466536</v>
      </c>
      <c r="FW24" s="2">
        <v>3.9024177080101996</v>
      </c>
      <c r="FX24" s="2">
        <v>3.3861626475915241</v>
      </c>
      <c r="FY24" s="2">
        <v>3.5602378284664016</v>
      </c>
      <c r="FZ24" s="2">
        <v>3.7507568022317783</v>
      </c>
      <c r="GA24" s="2">
        <v>3.6693198534482518</v>
      </c>
      <c r="GB24" s="2">
        <v>4.1926122690814038</v>
      </c>
      <c r="GC24" s="2">
        <v>3.926783427956539</v>
      </c>
      <c r="GD24" s="2">
        <v>5.0383789170447786</v>
      </c>
      <c r="GE24" s="2">
        <v>4.0517117289577085</v>
      </c>
      <c r="GF24" s="2">
        <v>4.0748330728284099</v>
      </c>
      <c r="GG24" s="2">
        <v>3.4592773174138909</v>
      </c>
      <c r="GH24" s="2">
        <v>3.517128765716341</v>
      </c>
      <c r="GI24" s="37">
        <v>1562.4860356525292</v>
      </c>
      <c r="GJ24" s="2">
        <v>1378.985070758649</v>
      </c>
      <c r="GK24" s="2">
        <v>1439.736795605259</v>
      </c>
      <c r="GL24" s="2">
        <v>1713.9165070820579</v>
      </c>
      <c r="GM24" s="2">
        <v>1506.2379942908769</v>
      </c>
      <c r="GN24" s="2">
        <v>1036.2547685933471</v>
      </c>
      <c r="GO24" s="2">
        <v>1153.0338786083928</v>
      </c>
      <c r="GP24" s="2">
        <v>1002.3733858564541</v>
      </c>
      <c r="GQ24" s="2">
        <v>1418.46925680595</v>
      </c>
      <c r="GR24" s="2">
        <v>795.99533010233802</v>
      </c>
      <c r="GS24" s="2">
        <v>804.63508678376866</v>
      </c>
      <c r="GT24" s="2">
        <v>767.0906035703955</v>
      </c>
      <c r="GU24" s="2">
        <v>737.78225627463723</v>
      </c>
      <c r="GV24" s="2">
        <v>782.4419967548921</v>
      </c>
      <c r="GW24" s="2">
        <v>520.09132459391481</v>
      </c>
      <c r="GX24" s="2">
        <v>821.59938206923846</v>
      </c>
      <c r="GY24" s="2">
        <v>957.09162122550811</v>
      </c>
      <c r="GZ24" s="37">
        <v>50.714121321919094</v>
      </c>
      <c r="HA24" s="2">
        <v>44.90899394809086</v>
      </c>
      <c r="HB24" s="2">
        <v>40.595458938975788</v>
      </c>
      <c r="HC24" s="2">
        <v>46.158577440043935</v>
      </c>
      <c r="HD24" s="2">
        <v>37.846781438288559</v>
      </c>
      <c r="HE24" s="2">
        <v>42.394577953008231</v>
      </c>
      <c r="HF24" s="2">
        <v>36.644192881555554</v>
      </c>
      <c r="HG24" s="2">
        <v>40.541200749418913</v>
      </c>
      <c r="HH24" s="2">
        <v>37.71698135451463</v>
      </c>
      <c r="HI24" s="2">
        <v>35.241336920477089</v>
      </c>
      <c r="HJ24" s="2">
        <v>35.99057220712973</v>
      </c>
      <c r="HK24" s="2">
        <v>30.562447498021722</v>
      </c>
      <c r="HL24" s="2">
        <v>26.24718945834498</v>
      </c>
      <c r="HM24" s="2">
        <v>24.99677562028775</v>
      </c>
      <c r="HN24" s="2">
        <v>23.310291192697136</v>
      </c>
      <c r="HO24" s="2">
        <v>21.427208579989514</v>
      </c>
      <c r="HP24" s="2">
        <v>19.167037080545363</v>
      </c>
      <c r="HQ24" s="37">
        <v>25.704373125966004</v>
      </c>
      <c r="HR24" s="2">
        <v>20.802529599754941</v>
      </c>
      <c r="HS24" s="2">
        <v>20.363911086992566</v>
      </c>
      <c r="HT24" s="2">
        <v>18.143372959261715</v>
      </c>
      <c r="HU24" s="2">
        <v>16.255220840562071</v>
      </c>
      <c r="HV24" s="2">
        <v>17.393790602272791</v>
      </c>
      <c r="HW24" s="2">
        <v>13.907056499489604</v>
      </c>
      <c r="HX24" s="2">
        <v>12.552884076376667</v>
      </c>
      <c r="HY24" s="2">
        <v>11.979724759525906</v>
      </c>
      <c r="HZ24" s="2">
        <v>10.850173095537205</v>
      </c>
      <c r="IA24" s="2">
        <v>10.61216181409897</v>
      </c>
      <c r="IB24" s="2">
        <v>9.4828195802912898</v>
      </c>
      <c r="IC24" s="2">
        <v>8.06231347866043</v>
      </c>
      <c r="ID24" s="2">
        <v>8.4182757639498842</v>
      </c>
      <c r="IE24" s="2">
        <v>7.5614704082229229</v>
      </c>
      <c r="IF24" s="2">
        <v>7.058103678024076</v>
      </c>
      <c r="IG24" s="2">
        <v>6.2057169367267599</v>
      </c>
      <c r="IH24" s="37">
        <v>76.405995892502318</v>
      </c>
      <c r="II24" s="2">
        <v>69.192749409860227</v>
      </c>
      <c r="IJ24" s="2">
        <v>60.572528591401621</v>
      </c>
      <c r="IK24" s="2">
        <v>75.253923528811995</v>
      </c>
      <c r="IL24" s="2">
        <v>60.124219662949287</v>
      </c>
      <c r="IM24" s="2">
        <v>68.399590779928772</v>
      </c>
      <c r="IN24" s="2">
        <v>60.226353656541448</v>
      </c>
      <c r="IO24" s="2">
        <v>69.840864304806573</v>
      </c>
      <c r="IP24" s="2">
        <v>64.506286653908077</v>
      </c>
      <c r="IQ24" s="2">
        <v>60.747874210179958</v>
      </c>
      <c r="IR24" s="2">
        <v>62.483124472663491</v>
      </c>
      <c r="IS24" s="2">
        <v>52.579461748486473</v>
      </c>
      <c r="IT24" s="2">
        <v>45.190792891787268</v>
      </c>
      <c r="IU24" s="2">
        <v>42.150981759216336</v>
      </c>
      <c r="IV24" s="2">
        <v>39.489445486935026</v>
      </c>
      <c r="IW24" s="2">
        <v>36.088140026539527</v>
      </c>
      <c r="IX24" s="38">
        <v>32.363507135726458</v>
      </c>
      <c r="IY24" s="37">
        <v>28.719016360125842</v>
      </c>
      <c r="IZ24" s="2">
        <v>45.449253405297114</v>
      </c>
      <c r="JA24" s="2">
        <v>8.2598940408343857</v>
      </c>
      <c r="JB24" s="2">
        <v>4.9301245402336731</v>
      </c>
      <c r="JC24" s="2">
        <v>6.5727470359732356</v>
      </c>
      <c r="JD24" s="2">
        <v>9.5679412862240802</v>
      </c>
      <c r="JE24" s="2">
        <v>12.391435833412091</v>
      </c>
      <c r="JF24" s="2">
        <v>17.81441578055589</v>
      </c>
      <c r="JG24" s="2">
        <v>26.724014587720145</v>
      </c>
      <c r="JH24" s="2">
        <v>18.896950057419563</v>
      </c>
      <c r="JI24" s="2">
        <v>20.939034930255431</v>
      </c>
      <c r="JJ24" s="2">
        <v>17.764352179300086</v>
      </c>
      <c r="JK24" s="2">
        <v>21.744244152386944</v>
      </c>
      <c r="JL24" s="2">
        <v>36.28595533976884</v>
      </c>
      <c r="JM24" s="2">
        <v>44.91350279314652</v>
      </c>
      <c r="JN24" s="2">
        <v>46.988981128194496</v>
      </c>
      <c r="JO24" s="38">
        <v>36.261324347912542</v>
      </c>
    </row>
    <row r="25" spans="1:275" ht="14.4" x14ac:dyDescent="0.3">
      <c r="A25" s="51">
        <v>20</v>
      </c>
      <c r="B25" s="48" t="s">
        <v>6</v>
      </c>
      <c r="C25" s="46" t="s">
        <v>26</v>
      </c>
      <c r="D25" s="37">
        <v>32.275425377146426</v>
      </c>
      <c r="E25" s="2">
        <v>25.909217778758162</v>
      </c>
      <c r="F25" s="2">
        <v>27.330716179882128</v>
      </c>
      <c r="G25" s="2">
        <v>24.633705341960166</v>
      </c>
      <c r="H25" s="2">
        <v>18.330998171759688</v>
      </c>
      <c r="I25" s="2">
        <v>18.035650227378664</v>
      </c>
      <c r="J25" s="2">
        <v>16.842541685273972</v>
      </c>
      <c r="K25" s="2">
        <v>16.799960733348723</v>
      </c>
      <c r="L25" s="2">
        <v>18.961128560223599</v>
      </c>
      <c r="M25" s="2">
        <v>16.29872443865457</v>
      </c>
      <c r="N25" s="2">
        <v>15.39907430859782</v>
      </c>
      <c r="O25" s="2">
        <v>15.83187919576528</v>
      </c>
      <c r="P25" s="2">
        <v>19.69527704001435</v>
      </c>
      <c r="Q25" s="2">
        <v>12.77054784762668</v>
      </c>
      <c r="R25" s="2">
        <v>10.721926211939504</v>
      </c>
      <c r="S25" s="2">
        <v>9.4666114230497804</v>
      </c>
      <c r="T25" s="2">
        <v>11.642889647216361</v>
      </c>
      <c r="U25" s="37">
        <v>31.585652870223271</v>
      </c>
      <c r="V25" s="2">
        <v>25.225907666840872</v>
      </c>
      <c r="W25" s="2">
        <v>26.681193176510678</v>
      </c>
      <c r="X25" s="2">
        <v>24.054667197165156</v>
      </c>
      <c r="Y25" s="2">
        <v>17.817914543574876</v>
      </c>
      <c r="Z25" s="2">
        <v>17.492959309530839</v>
      </c>
      <c r="AA25" s="2">
        <v>16.292340437914529</v>
      </c>
      <c r="AB25" s="2">
        <v>16.27174235040837</v>
      </c>
      <c r="AC25" s="2">
        <v>18.477929632977613</v>
      </c>
      <c r="AD25" s="2">
        <v>15.837338282047099</v>
      </c>
      <c r="AE25" s="2">
        <v>14.963164602505278</v>
      </c>
      <c r="AF25" s="2">
        <v>15.486209580551767</v>
      </c>
      <c r="AG25" s="2">
        <v>19.437223375092792</v>
      </c>
      <c r="AH25" s="2">
        <v>12.574811914810599</v>
      </c>
      <c r="AI25" s="2">
        <v>10.546836238386247</v>
      </c>
      <c r="AJ25" s="2">
        <v>9.3020406642156175</v>
      </c>
      <c r="AK25" s="2">
        <v>11.483882513617816</v>
      </c>
      <c r="AL25" s="37">
        <v>1.2869597371442285</v>
      </c>
      <c r="AM25" s="2">
        <v>1.0860843790261299</v>
      </c>
      <c r="AN25" s="2">
        <v>0.99493537327590986</v>
      </c>
      <c r="AO25" s="2">
        <v>0.85059569357788445</v>
      </c>
      <c r="AP25" s="2">
        <v>0.49302062685522757</v>
      </c>
      <c r="AQ25" s="2">
        <v>0.55080447224011564</v>
      </c>
      <c r="AR25" s="2">
        <v>0.50237012351572419</v>
      </c>
      <c r="AS25" s="2">
        <v>0.5001592605126286</v>
      </c>
      <c r="AT25" s="2">
        <v>0.53572176248406111</v>
      </c>
      <c r="AU25" s="2">
        <v>0.47390528023323203</v>
      </c>
      <c r="AV25" s="2">
        <v>0.61267056786640117</v>
      </c>
      <c r="AW25" s="2">
        <v>0.68222920261864695</v>
      </c>
      <c r="AX25" s="2">
        <v>0.71020521703066297</v>
      </c>
      <c r="AY25" s="2">
        <v>0.45351474652287793</v>
      </c>
      <c r="AZ25" s="2">
        <v>0.49082808857984461</v>
      </c>
      <c r="BA25" s="2">
        <v>0.46921490476682914</v>
      </c>
      <c r="BB25" s="2">
        <v>0.46619513028569287</v>
      </c>
      <c r="BC25" s="37">
        <v>0.60634521009773945</v>
      </c>
      <c r="BD25" s="2">
        <v>0.53287110170139629</v>
      </c>
      <c r="BE25" s="2">
        <v>0.52843357188258788</v>
      </c>
      <c r="BF25" s="2">
        <v>0.50406333644259027</v>
      </c>
      <c r="BG25" s="2">
        <v>0.43101741433342849</v>
      </c>
      <c r="BH25" s="2">
        <v>0.5046035625425126</v>
      </c>
      <c r="BI25" s="2">
        <v>0.51775369206248056</v>
      </c>
      <c r="BJ25" s="2">
        <v>0.5404519900817174</v>
      </c>
      <c r="BK25" s="2">
        <v>0.53710959273375725</v>
      </c>
      <c r="BL25" s="2">
        <v>0.52665565931438729</v>
      </c>
      <c r="BM25" s="2">
        <v>0.60815192151350761</v>
      </c>
      <c r="BN25" s="2">
        <v>0.63341306300251721</v>
      </c>
      <c r="BO25" s="2">
        <v>0.61509132515728893</v>
      </c>
      <c r="BP25" s="2">
        <v>0.48141717494178182</v>
      </c>
      <c r="BQ25" s="2">
        <v>0.46035180876036025</v>
      </c>
      <c r="BR25" s="2">
        <v>0.44061237617380711</v>
      </c>
      <c r="BS25" s="2">
        <v>0.43958766520030679</v>
      </c>
      <c r="BT25" s="37">
        <v>493.05615360719099</v>
      </c>
      <c r="BU25" s="2">
        <v>511.68890735360401</v>
      </c>
      <c r="BV25" s="2">
        <v>481.62991637086202</v>
      </c>
      <c r="BW25" s="2">
        <v>421.64468121756198</v>
      </c>
      <c r="BX25" s="2">
        <v>385.05943583447902</v>
      </c>
      <c r="BY25" s="2">
        <v>393.54844855124901</v>
      </c>
      <c r="BZ25" s="2">
        <v>398.93015550446802</v>
      </c>
      <c r="CA25" s="2">
        <v>370.99414627433902</v>
      </c>
      <c r="CB25" s="2">
        <v>325.86467582201601</v>
      </c>
      <c r="CC25" s="2">
        <v>308.55305904263298</v>
      </c>
      <c r="CD25" s="2">
        <v>257.59467099120297</v>
      </c>
      <c r="CE25" s="2">
        <v>158.712735844527</v>
      </c>
      <c r="CF25" s="2">
        <v>75.168717678015199</v>
      </c>
      <c r="CG25" s="2">
        <v>55.461968553874101</v>
      </c>
      <c r="CH25" s="2">
        <v>39.353557751521201</v>
      </c>
      <c r="CI25" s="2">
        <v>34.670461814638102</v>
      </c>
      <c r="CJ25" s="2">
        <v>29.462938672464801</v>
      </c>
      <c r="CK25" s="37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37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37">
        <v>4.2472641214431128</v>
      </c>
      <c r="DT25" s="2">
        <v>3.3105233593634207</v>
      </c>
      <c r="DU25" s="2">
        <v>3.0348420470527517</v>
      </c>
      <c r="DV25" s="2">
        <v>2.3798050049127499</v>
      </c>
      <c r="DW25" s="2">
        <v>1.4255402181250103</v>
      </c>
      <c r="DX25" s="2">
        <v>1.3463456543403298</v>
      </c>
      <c r="DY25" s="2">
        <v>1.2464449543326015</v>
      </c>
      <c r="DZ25" s="2">
        <v>1.619201706969229</v>
      </c>
      <c r="EA25" s="2">
        <v>1.7846923521165174</v>
      </c>
      <c r="EB25" s="2">
        <v>2.4484687183310836</v>
      </c>
      <c r="EC25" s="2">
        <v>2.071458313534996</v>
      </c>
      <c r="ED25" s="2">
        <v>1.4370111944694415</v>
      </c>
      <c r="EE25" s="2">
        <v>1.046698384501483</v>
      </c>
      <c r="EF25" s="2">
        <v>0.37093574211429026</v>
      </c>
      <c r="EG25" s="2">
        <v>0.45765105137620887</v>
      </c>
      <c r="EH25" s="2">
        <v>0.59910362613809165</v>
      </c>
      <c r="EI25" s="2">
        <v>0.51798142162516603</v>
      </c>
      <c r="EJ25" s="37">
        <v>91.542131951174696</v>
      </c>
      <c r="EK25" s="2">
        <v>75.734457284589013</v>
      </c>
      <c r="EL25" s="2">
        <v>74.434081850380139</v>
      </c>
      <c r="EM25" s="2">
        <v>72.720241067658151</v>
      </c>
      <c r="EN25" s="2">
        <v>69.766339416629847</v>
      </c>
      <c r="EO25" s="2">
        <v>72.887872534584218</v>
      </c>
      <c r="EP25" s="2">
        <v>73.18825306109477</v>
      </c>
      <c r="EQ25" s="2">
        <v>69.754325587537508</v>
      </c>
      <c r="ER25" s="2">
        <v>64.214736811737552</v>
      </c>
      <c r="ES25" s="2">
        <v>59.481537581850738</v>
      </c>
      <c r="ET25" s="2">
        <v>55.426262277842746</v>
      </c>
      <c r="EU25" s="2">
        <v>48.990121755722093</v>
      </c>
      <c r="EV25" s="2">
        <v>44.058353443877323</v>
      </c>
      <c r="EW25" s="2">
        <v>34.895158771786249</v>
      </c>
      <c r="EX25" s="2">
        <v>29.47469742364251</v>
      </c>
      <c r="EY25" s="2">
        <v>25.293179359883272</v>
      </c>
      <c r="EZ25" s="2">
        <v>22.946454920471009</v>
      </c>
      <c r="FA25" s="37">
        <v>105.48064529800351</v>
      </c>
      <c r="FB25" s="2">
        <v>94.987033707860732</v>
      </c>
      <c r="FC25" s="2">
        <v>86.898652176681878</v>
      </c>
      <c r="FD25" s="2">
        <v>81.360309274082539</v>
      </c>
      <c r="FE25" s="2">
        <v>70.387532739788995</v>
      </c>
      <c r="FF25" s="2">
        <v>69.323459076684912</v>
      </c>
      <c r="FG25" s="2">
        <v>68.839099843092569</v>
      </c>
      <c r="FH25" s="2">
        <v>65.916324104228337</v>
      </c>
      <c r="FI25" s="2">
        <v>65.186465037034267</v>
      </c>
      <c r="FJ25" s="2">
        <v>60.162835533796823</v>
      </c>
      <c r="FK25" s="2">
        <v>58.82693361259372</v>
      </c>
      <c r="FL25" s="2">
        <v>58.144507972386577</v>
      </c>
      <c r="FM25" s="2">
        <v>59.626943797447758</v>
      </c>
      <c r="FN25" s="2">
        <v>59.334932852939808</v>
      </c>
      <c r="FO25" s="2">
        <v>57.929148973190507</v>
      </c>
      <c r="FP25" s="2">
        <v>54.197497442393406</v>
      </c>
      <c r="FQ25" s="2">
        <v>50.189471002363952</v>
      </c>
      <c r="FR25" s="37">
        <v>1.5306708950355623</v>
      </c>
      <c r="FS25" s="2">
        <v>1.3162427824363185</v>
      </c>
      <c r="FT25" s="2">
        <v>1.1484168959443133</v>
      </c>
      <c r="FU25" s="2">
        <v>0.92861872615885399</v>
      </c>
      <c r="FV25" s="2">
        <v>0.66620760658644262</v>
      </c>
      <c r="FW25" s="2">
        <v>0.52149856442050613</v>
      </c>
      <c r="FX25" s="2">
        <v>0.44254670102183752</v>
      </c>
      <c r="FY25" s="2">
        <v>0.36740503060685858</v>
      </c>
      <c r="FZ25" s="2">
        <v>0.43524672727248903</v>
      </c>
      <c r="GA25" s="2">
        <v>0.40039668665034656</v>
      </c>
      <c r="GB25" s="2">
        <v>0.42207814768863289</v>
      </c>
      <c r="GC25" s="2">
        <v>0.41672642429519102</v>
      </c>
      <c r="GD25" s="2">
        <v>0.54437519656559652</v>
      </c>
      <c r="GE25" s="2">
        <v>0.49117610826639996</v>
      </c>
      <c r="GF25" s="2">
        <v>0.47505314921139585</v>
      </c>
      <c r="GG25" s="2">
        <v>0.40367223875677194</v>
      </c>
      <c r="GH25" s="2">
        <v>0.33703282033994114</v>
      </c>
      <c r="GI25" s="37">
        <v>15.981515286577382</v>
      </c>
      <c r="GJ25" s="2">
        <v>14.148050948308729</v>
      </c>
      <c r="GK25" s="2">
        <v>12.49660159330506</v>
      </c>
      <c r="GL25" s="2">
        <v>11.095419335467627</v>
      </c>
      <c r="GM25" s="2">
        <v>8.5056047847412284</v>
      </c>
      <c r="GN25" s="2">
        <v>8.0113487750971082</v>
      </c>
      <c r="GO25" s="2">
        <v>7.5552269782673234</v>
      </c>
      <c r="GP25" s="2">
        <v>6.9690543849513187</v>
      </c>
      <c r="GQ25" s="2">
        <v>6.9005280783502627</v>
      </c>
      <c r="GR25" s="2">
        <v>6.4172314391740501</v>
      </c>
      <c r="GS25" s="2">
        <v>6.414377817725148</v>
      </c>
      <c r="GT25" s="2">
        <v>6.3188408170464161</v>
      </c>
      <c r="GU25" s="2">
        <v>6.444284474837751</v>
      </c>
      <c r="GV25" s="2">
        <v>6.6318534865663805</v>
      </c>
      <c r="GW25" s="2">
        <v>6.646110029386576</v>
      </c>
      <c r="GX25" s="2">
        <v>5.8938135206292133</v>
      </c>
      <c r="GY25" s="2">
        <v>5.1546558582376463</v>
      </c>
      <c r="GZ25" s="37">
        <v>10.230669116058792</v>
      </c>
      <c r="HA25" s="2">
        <v>9.7733781975392269</v>
      </c>
      <c r="HB25" s="2">
        <v>8.9990846114187857</v>
      </c>
      <c r="HC25" s="2">
        <v>10.251739003743776</v>
      </c>
      <c r="HD25" s="2">
        <v>9.6303475443981075</v>
      </c>
      <c r="HE25" s="2">
        <v>11.084305660648512</v>
      </c>
      <c r="HF25" s="2">
        <v>10.735813164528389</v>
      </c>
      <c r="HG25" s="2">
        <v>12.669324644689759</v>
      </c>
      <c r="HH25" s="2">
        <v>11.262080125816134</v>
      </c>
      <c r="HI25" s="2">
        <v>10.946307866165652</v>
      </c>
      <c r="HJ25" s="2">
        <v>10.810758693980782</v>
      </c>
      <c r="HK25" s="2">
        <v>9.7347055418967745</v>
      </c>
      <c r="HL25" s="2">
        <v>9.1588586147475084</v>
      </c>
      <c r="HM25" s="2">
        <v>8.0405128327433371</v>
      </c>
      <c r="HN25" s="2">
        <v>7.1819269314944343</v>
      </c>
      <c r="HO25" s="2">
        <v>6.6500768314803285</v>
      </c>
      <c r="HP25" s="2">
        <v>6.1049236170593026</v>
      </c>
      <c r="HQ25" s="37">
        <v>4.892942432230158</v>
      </c>
      <c r="HR25" s="2">
        <v>4.433254898633102</v>
      </c>
      <c r="HS25" s="2">
        <v>4.2221331938451359</v>
      </c>
      <c r="HT25" s="2">
        <v>4.0880086670091753</v>
      </c>
      <c r="HU25" s="2">
        <v>3.6764948037416585</v>
      </c>
      <c r="HV25" s="2">
        <v>3.7960350808239385</v>
      </c>
      <c r="HW25" s="2">
        <v>3.6877075927683323</v>
      </c>
      <c r="HX25" s="2">
        <v>3.7306956573243899</v>
      </c>
      <c r="HY25" s="2">
        <v>3.5535080213184225</v>
      </c>
      <c r="HZ25" s="2">
        <v>3.3436056867580848</v>
      </c>
      <c r="IA25" s="2">
        <v>3.1658113449345398</v>
      </c>
      <c r="IB25" s="2">
        <v>2.9262929531571911</v>
      </c>
      <c r="IC25" s="2">
        <v>2.7255320113619117</v>
      </c>
      <c r="ID25" s="2">
        <v>2.2537875326642962</v>
      </c>
      <c r="IE25" s="2">
        <v>2.0509593901537548</v>
      </c>
      <c r="IF25" s="2">
        <v>1.8546132491567848</v>
      </c>
      <c r="IG25" s="2">
        <v>1.6877729860307502</v>
      </c>
      <c r="IH25" s="37">
        <v>15.720229811466538</v>
      </c>
      <c r="II25" s="2">
        <v>15.271799681994239</v>
      </c>
      <c r="IJ25" s="2">
        <v>13.914442608516692</v>
      </c>
      <c r="IK25" s="2">
        <v>16.674465621541952</v>
      </c>
      <c r="IL25" s="2">
        <v>15.857169784264467</v>
      </c>
      <c r="IM25" s="2">
        <v>18.687505142214963</v>
      </c>
      <c r="IN25" s="2">
        <v>18.076091058217543</v>
      </c>
      <c r="IO25" s="2">
        <v>22.033353077832846</v>
      </c>
      <c r="IP25" s="2">
        <v>19.327413842175496</v>
      </c>
      <c r="IQ25" s="2">
        <v>18.880866152912965</v>
      </c>
      <c r="IR25" s="2">
        <v>18.765538958303026</v>
      </c>
      <c r="IS25" s="2">
        <v>16.822697808331334</v>
      </c>
      <c r="IT25" s="2">
        <v>15.889297850394014</v>
      </c>
      <c r="IU25" s="2">
        <v>14.088374725391645</v>
      </c>
      <c r="IV25" s="2">
        <v>12.541663298915404</v>
      </c>
      <c r="IW25" s="2">
        <v>11.643868780035117</v>
      </c>
      <c r="IX25" s="38">
        <v>10.688114569410466</v>
      </c>
      <c r="IY25" s="37">
        <v>2.1665786065999746</v>
      </c>
      <c r="IZ25" s="2">
        <v>2.066023063158815</v>
      </c>
      <c r="JA25" s="2">
        <v>1.6859114008381519</v>
      </c>
      <c r="JB25" s="2">
        <v>1.5419294447860836</v>
      </c>
      <c r="JC25" s="2">
        <v>1.09723503269698</v>
      </c>
      <c r="JD25" s="2">
        <v>2.3342338413156507</v>
      </c>
      <c r="JE25" s="2">
        <v>2.7698151305279439</v>
      </c>
      <c r="JF25" s="2">
        <v>3.2867883225691172</v>
      </c>
      <c r="JG25" s="2">
        <v>2.9747856082876223</v>
      </c>
      <c r="JH25" s="2">
        <v>3.3974021996911055</v>
      </c>
      <c r="JI25" s="2">
        <v>4.7527877789110402</v>
      </c>
      <c r="JJ25" s="2">
        <v>4.9052693503794407</v>
      </c>
      <c r="JK25" s="2">
        <v>3.5855214324940894</v>
      </c>
      <c r="JL25" s="2">
        <v>3.3523355137309974</v>
      </c>
      <c r="JM25" s="2">
        <v>4.1785667662481769</v>
      </c>
      <c r="JN25" s="2">
        <v>4.1771592028717119</v>
      </c>
      <c r="JO25" s="38">
        <v>2.7541898008790318</v>
      </c>
    </row>
    <row r="26" spans="1:275" ht="14.4" x14ac:dyDescent="0.3">
      <c r="A26" s="51">
        <v>21</v>
      </c>
      <c r="B26" s="48" t="s">
        <v>6</v>
      </c>
      <c r="C26" s="46" t="s">
        <v>27</v>
      </c>
      <c r="D26" s="37">
        <v>74.770044729461986</v>
      </c>
      <c r="E26" s="2">
        <v>62.329346980014975</v>
      </c>
      <c r="F26" s="2">
        <v>68.457039112640473</v>
      </c>
      <c r="G26" s="2">
        <v>64.939189065251483</v>
      </c>
      <c r="H26" s="2">
        <v>62.118303181604787</v>
      </c>
      <c r="I26" s="2">
        <v>62.78345530116696</v>
      </c>
      <c r="J26" s="2">
        <v>56.613885950698695</v>
      </c>
      <c r="K26" s="2">
        <v>50.580466364395924</v>
      </c>
      <c r="L26" s="2">
        <v>47.015521154501229</v>
      </c>
      <c r="M26" s="2">
        <v>43.759400142564637</v>
      </c>
      <c r="N26" s="2">
        <v>38.849644431954111</v>
      </c>
      <c r="O26" s="2">
        <v>40.269367771239814</v>
      </c>
      <c r="P26" s="2">
        <v>36.437611769796291</v>
      </c>
      <c r="Q26" s="2">
        <v>42.307835375922963</v>
      </c>
      <c r="R26" s="2">
        <v>35.894652293030646</v>
      </c>
      <c r="S26" s="2">
        <v>36.673878316844096</v>
      </c>
      <c r="T26" s="2">
        <v>35.771621897415422</v>
      </c>
      <c r="U26" s="37">
        <v>72.254061116170519</v>
      </c>
      <c r="V26" s="2">
        <v>59.995503540567874</v>
      </c>
      <c r="W26" s="2">
        <v>66.11841691253538</v>
      </c>
      <c r="X26" s="2">
        <v>62.957703411142546</v>
      </c>
      <c r="Y26" s="2">
        <v>60.142630874996122</v>
      </c>
      <c r="Z26" s="2">
        <v>60.878340170907769</v>
      </c>
      <c r="AA26" s="2">
        <v>54.464727100974017</v>
      </c>
      <c r="AB26" s="2">
        <v>48.867224503772732</v>
      </c>
      <c r="AC26" s="2">
        <v>45.1567546249332</v>
      </c>
      <c r="AD26" s="2">
        <v>42.186824237746571</v>
      </c>
      <c r="AE26" s="2">
        <v>37.329553371232677</v>
      </c>
      <c r="AF26" s="2">
        <v>38.915764777228034</v>
      </c>
      <c r="AG26" s="2">
        <v>35.311996380456598</v>
      </c>
      <c r="AH26" s="2">
        <v>41.099924724150881</v>
      </c>
      <c r="AI26" s="2">
        <v>34.838284393773314</v>
      </c>
      <c r="AJ26" s="2">
        <v>35.754444119749927</v>
      </c>
      <c r="AK26" s="2">
        <v>35.024595777154154</v>
      </c>
      <c r="AL26" s="37">
        <v>8.3652791918279057</v>
      </c>
      <c r="AM26" s="2">
        <v>7.0736514986404169</v>
      </c>
      <c r="AN26" s="2">
        <v>7.169167624149309</v>
      </c>
      <c r="AO26" s="2">
        <v>5.3998639795619559</v>
      </c>
      <c r="AP26" s="2">
        <v>5.808879456772531</v>
      </c>
      <c r="AQ26" s="2">
        <v>5.5482280847928527</v>
      </c>
      <c r="AR26" s="2">
        <v>7.6298680991080179</v>
      </c>
      <c r="AS26" s="2">
        <v>5.0280609419324822</v>
      </c>
      <c r="AT26" s="2">
        <v>6.2334576913137933</v>
      </c>
      <c r="AU26" s="2">
        <v>4.9627396198648395</v>
      </c>
      <c r="AV26" s="2">
        <v>5.2527228553922605</v>
      </c>
      <c r="AW26" s="2">
        <v>5.0589124948182214</v>
      </c>
      <c r="AX26" s="2">
        <v>4.6918195998598859</v>
      </c>
      <c r="AY26" s="2">
        <v>4.8473074091742632</v>
      </c>
      <c r="AZ26" s="2">
        <v>4.6349967603973257</v>
      </c>
      <c r="BA26" s="2">
        <v>4.1303911676341549</v>
      </c>
      <c r="BB26" s="2">
        <v>2.9905067091836672</v>
      </c>
      <c r="BC26" s="37">
        <v>3.7059844061900211</v>
      </c>
      <c r="BD26" s="2">
        <v>3.1751969959467123</v>
      </c>
      <c r="BE26" s="2">
        <v>3.4362768895525111</v>
      </c>
      <c r="BF26" s="2">
        <v>2.7875674668730661</v>
      </c>
      <c r="BG26" s="2">
        <v>3.2418875242615748</v>
      </c>
      <c r="BH26" s="2">
        <v>3.3327531399094958</v>
      </c>
      <c r="BI26" s="2">
        <v>4.2284136083471626</v>
      </c>
      <c r="BJ26" s="2">
        <v>3.0951444004993287</v>
      </c>
      <c r="BK26" s="2">
        <v>3.7696236618564685</v>
      </c>
      <c r="BL26" s="2">
        <v>3.1752095301872316</v>
      </c>
      <c r="BM26" s="2">
        <v>3.2477617315802401</v>
      </c>
      <c r="BN26" s="2">
        <v>3.3191833994701283</v>
      </c>
      <c r="BO26" s="2">
        <v>3.0853437490237812</v>
      </c>
      <c r="BP26" s="2">
        <v>3.5023038344140458</v>
      </c>
      <c r="BQ26" s="2">
        <v>3.0527160609761008</v>
      </c>
      <c r="BR26" s="2">
        <v>2.6575779997285083</v>
      </c>
      <c r="BS26" s="2">
        <v>2.2002392400046857</v>
      </c>
      <c r="BT26" s="37">
        <v>1299.669928279817</v>
      </c>
      <c r="BU26" s="2">
        <v>1294.3539935593119</v>
      </c>
      <c r="BV26" s="2">
        <v>1227.2721308974778</v>
      </c>
      <c r="BW26" s="2">
        <v>1091.584083959895</v>
      </c>
      <c r="BX26" s="2">
        <v>953.92348788969969</v>
      </c>
      <c r="BY26" s="2">
        <v>866.58516180905713</v>
      </c>
      <c r="BZ26" s="2">
        <v>814.99293673764032</v>
      </c>
      <c r="CA26" s="2">
        <v>752.24288811676547</v>
      </c>
      <c r="CB26" s="2">
        <v>685.27944381920997</v>
      </c>
      <c r="CC26" s="2">
        <v>592.18866996222141</v>
      </c>
      <c r="CD26" s="2">
        <v>512.35796190168173</v>
      </c>
      <c r="CE26" s="2">
        <v>332.36984329729739</v>
      </c>
      <c r="CF26" s="2">
        <v>176.6283470523525</v>
      </c>
      <c r="CG26" s="2">
        <v>144.07552819541681</v>
      </c>
      <c r="CH26" s="2">
        <v>117.61823380750721</v>
      </c>
      <c r="CI26" s="2">
        <v>99.525074472326537</v>
      </c>
      <c r="CJ26" s="2">
        <v>80.22853380284792</v>
      </c>
      <c r="CK26" s="37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37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37">
        <v>20.48016846915592</v>
      </c>
      <c r="DT26" s="2">
        <v>12.297001824386834</v>
      </c>
      <c r="DU26" s="2">
        <v>14.1864812205815</v>
      </c>
      <c r="DV26" s="2">
        <v>9.8820946927593081</v>
      </c>
      <c r="DW26" s="2">
        <v>10.687381746128823</v>
      </c>
      <c r="DX26" s="2">
        <v>10.063088269095044</v>
      </c>
      <c r="DY26" s="2">
        <v>10.617529396420382</v>
      </c>
      <c r="DZ26" s="2">
        <v>6.0795138159102509</v>
      </c>
      <c r="EA26" s="2">
        <v>6.1111184446389357</v>
      </c>
      <c r="EB26" s="2">
        <v>4.8791773158169551</v>
      </c>
      <c r="EC26" s="2">
        <v>5.6435160403732025</v>
      </c>
      <c r="ED26" s="2">
        <v>4.8495225748972137</v>
      </c>
      <c r="EE26" s="2">
        <v>4.4982774794538454</v>
      </c>
      <c r="EF26" s="2">
        <v>4.7638142862923445</v>
      </c>
      <c r="EG26" s="2">
        <v>6.7821102960882413</v>
      </c>
      <c r="EH26" s="2">
        <v>8.7044018877271974</v>
      </c>
      <c r="EI26" s="2">
        <v>2.6791253936014603</v>
      </c>
      <c r="EJ26" s="37">
        <v>323.53153703816349</v>
      </c>
      <c r="EK26" s="2">
        <v>261.86767404841953</v>
      </c>
      <c r="EL26" s="2">
        <v>275.18914666277789</v>
      </c>
      <c r="EM26" s="2">
        <v>258.01427085551148</v>
      </c>
      <c r="EN26" s="2">
        <v>249.38273332668169</v>
      </c>
      <c r="EO26" s="2">
        <v>257.12405742602829</v>
      </c>
      <c r="EP26" s="2">
        <v>240.33646158056527</v>
      </c>
      <c r="EQ26" s="2">
        <v>202.44513924944914</v>
      </c>
      <c r="ER26" s="2">
        <v>201.2725592861396</v>
      </c>
      <c r="ES26" s="2">
        <v>168.94683168778914</v>
      </c>
      <c r="ET26" s="2">
        <v>152.83137060592901</v>
      </c>
      <c r="EU26" s="2">
        <v>140.87704632414062</v>
      </c>
      <c r="EV26" s="2">
        <v>121.33207114066384</v>
      </c>
      <c r="EW26" s="2">
        <v>125.55906159174548</v>
      </c>
      <c r="EX26" s="2">
        <v>113.09001187240808</v>
      </c>
      <c r="EY26" s="2">
        <v>95.5863714209503</v>
      </c>
      <c r="EZ26" s="2">
        <v>73.995472185524946</v>
      </c>
      <c r="FA26" s="37">
        <v>322.49893817299403</v>
      </c>
      <c r="FB26" s="2">
        <v>281.36913305905478</v>
      </c>
      <c r="FC26" s="2">
        <v>254.81858041048395</v>
      </c>
      <c r="FD26" s="2">
        <v>232.17378299925787</v>
      </c>
      <c r="FE26" s="2">
        <v>211.52654055182225</v>
      </c>
      <c r="FF26" s="2">
        <v>215.50077650512011</v>
      </c>
      <c r="FG26" s="2">
        <v>208.36414382348713</v>
      </c>
      <c r="FH26" s="2">
        <v>187.26733983907084</v>
      </c>
      <c r="FI26" s="2">
        <v>188.14581112347676</v>
      </c>
      <c r="FJ26" s="2">
        <v>167.59066667040594</v>
      </c>
      <c r="FK26" s="2">
        <v>154.67717439245678</v>
      </c>
      <c r="FL26" s="2">
        <v>152.91586418562457</v>
      </c>
      <c r="FM26" s="2">
        <v>138.0329767793767</v>
      </c>
      <c r="FN26" s="2">
        <v>142.36211881362587</v>
      </c>
      <c r="FO26" s="2">
        <v>132.19197773838874</v>
      </c>
      <c r="FP26" s="2">
        <v>121.45537402552695</v>
      </c>
      <c r="FQ26" s="2">
        <v>112.40634327053858</v>
      </c>
      <c r="FR26" s="37">
        <v>5.2879207875646834</v>
      </c>
      <c r="FS26" s="2">
        <v>4.6008661739033663</v>
      </c>
      <c r="FT26" s="2">
        <v>3.9708969741470863</v>
      </c>
      <c r="FU26" s="2">
        <v>3.3276573035126309</v>
      </c>
      <c r="FV26" s="2">
        <v>3.0425436575172271</v>
      </c>
      <c r="FW26" s="2">
        <v>2.6929782003619187</v>
      </c>
      <c r="FX26" s="2">
        <v>2.614540009406972</v>
      </c>
      <c r="FY26" s="2">
        <v>2.1355109150871914</v>
      </c>
      <c r="FZ26" s="2">
        <v>2.1626282742637608</v>
      </c>
      <c r="GA26" s="2">
        <v>1.9373668589358177</v>
      </c>
      <c r="GB26" s="2">
        <v>1.8533132721488825</v>
      </c>
      <c r="GC26" s="2">
        <v>1.8005495553945687</v>
      </c>
      <c r="GD26" s="2">
        <v>1.6546076830270653</v>
      </c>
      <c r="GE26" s="2">
        <v>1.7588328166341196</v>
      </c>
      <c r="GF26" s="2">
        <v>1.7145999743552345</v>
      </c>
      <c r="GG26" s="2">
        <v>1.6489389929342493</v>
      </c>
      <c r="GH26" s="2">
        <v>1.2579237340111709</v>
      </c>
      <c r="GI26" s="37">
        <v>56.249360975116396</v>
      </c>
      <c r="GJ26" s="2">
        <v>47.86951284641907</v>
      </c>
      <c r="GK26" s="2">
        <v>43.311033652822296</v>
      </c>
      <c r="GL26" s="2">
        <v>36.516772268863093</v>
      </c>
      <c r="GM26" s="2">
        <v>31.022506277606539</v>
      </c>
      <c r="GN26" s="2">
        <v>28.936447106190318</v>
      </c>
      <c r="GO26" s="2">
        <v>30.968859130513337</v>
      </c>
      <c r="GP26" s="2">
        <v>24.753087959870424</v>
      </c>
      <c r="GQ26" s="2">
        <v>26.605222878870197</v>
      </c>
      <c r="GR26" s="2">
        <v>22.805092467624128</v>
      </c>
      <c r="GS26" s="2">
        <v>22.11826058340861</v>
      </c>
      <c r="GT26" s="2">
        <v>21.659543292451918</v>
      </c>
      <c r="GU26" s="2">
        <v>19.768800124659442</v>
      </c>
      <c r="GV26" s="2">
        <v>20.429474778092633</v>
      </c>
      <c r="GW26" s="2">
        <v>18.41428053227666</v>
      </c>
      <c r="GX26" s="2">
        <v>16.744281997801437</v>
      </c>
      <c r="GY26" s="2">
        <v>14.740608124835237</v>
      </c>
      <c r="GZ26" s="37">
        <v>40.402615945191471</v>
      </c>
      <c r="HA26" s="2">
        <v>35.746650142216566</v>
      </c>
      <c r="HB26" s="2">
        <v>33.267041990566426</v>
      </c>
      <c r="HC26" s="2">
        <v>33.603932658064885</v>
      </c>
      <c r="HD26" s="2">
        <v>31.182452165178219</v>
      </c>
      <c r="HE26" s="2">
        <v>31.289820877356689</v>
      </c>
      <c r="HF26" s="2">
        <v>29.360372571250704</v>
      </c>
      <c r="HG26" s="2">
        <v>30.822771664308195</v>
      </c>
      <c r="HH26" s="2">
        <v>29.928130950619451</v>
      </c>
      <c r="HI26" s="2">
        <v>26.229228479809596</v>
      </c>
      <c r="HJ26" s="2">
        <v>26.351995258156641</v>
      </c>
      <c r="HK26" s="2">
        <v>24.70789715694022</v>
      </c>
      <c r="HL26" s="2">
        <v>22.880480126452074</v>
      </c>
      <c r="HM26" s="2">
        <v>22.975319941955043</v>
      </c>
      <c r="HN26" s="2">
        <v>22.590324414574336</v>
      </c>
      <c r="HO26" s="2">
        <v>19.908578612766252</v>
      </c>
      <c r="HP26" s="2">
        <v>17.298353516745475</v>
      </c>
      <c r="HQ26" s="37">
        <v>20.545542158035261</v>
      </c>
      <c r="HR26" s="2">
        <v>16.733374048505823</v>
      </c>
      <c r="HS26" s="2">
        <v>16.190587167655639</v>
      </c>
      <c r="HT26" s="2">
        <v>13.61569394087368</v>
      </c>
      <c r="HU26" s="2">
        <v>12.881694616498361</v>
      </c>
      <c r="HV26" s="2">
        <v>12.122404340136404</v>
      </c>
      <c r="HW26" s="2">
        <v>12.137786157479162</v>
      </c>
      <c r="HX26" s="2">
        <v>9.5250192266030478</v>
      </c>
      <c r="HY26" s="2">
        <v>9.7575291039023373</v>
      </c>
      <c r="HZ26" s="2">
        <v>8.2355052106216835</v>
      </c>
      <c r="IA26" s="2">
        <v>7.8891605779739544</v>
      </c>
      <c r="IB26" s="2">
        <v>7.4723642157736441</v>
      </c>
      <c r="IC26" s="2">
        <v>6.6928958095195927</v>
      </c>
      <c r="ID26" s="2">
        <v>6.690019277923728</v>
      </c>
      <c r="IE26" s="2">
        <v>5.9806346237713104</v>
      </c>
      <c r="IF26" s="2">
        <v>5.0130571716436085</v>
      </c>
      <c r="IG26" s="2">
        <v>4.2412674412211526</v>
      </c>
      <c r="IH26" s="37">
        <v>58.735740446130649</v>
      </c>
      <c r="II26" s="2">
        <v>53.721725252850675</v>
      </c>
      <c r="IJ26" s="2">
        <v>49.010765097509207</v>
      </c>
      <c r="IK26" s="2">
        <v>53.464253154776053</v>
      </c>
      <c r="IL26" s="2">
        <v>49.035083608991819</v>
      </c>
      <c r="IM26" s="2">
        <v>49.89607558284893</v>
      </c>
      <c r="IN26" s="2">
        <v>45.461115619939804</v>
      </c>
      <c r="IO26" s="2">
        <v>52.503915160300565</v>
      </c>
      <c r="IP26" s="2">
        <v>50.162077436744624</v>
      </c>
      <c r="IQ26" s="2">
        <v>44.408744947025077</v>
      </c>
      <c r="IR26" s="2">
        <v>44.957934835837754</v>
      </c>
      <c r="IS26" s="2">
        <v>42.05698350341914</v>
      </c>
      <c r="IT26" s="2">
        <v>39.185767821796155</v>
      </c>
      <c r="IU26" s="2">
        <v>39.33004146138223</v>
      </c>
      <c r="IV26" s="2">
        <v>39.424629755523888</v>
      </c>
      <c r="IW26" s="2">
        <v>35.035804448413394</v>
      </c>
      <c r="IX26" s="38">
        <v>30.559601979287777</v>
      </c>
      <c r="IY26" s="37">
        <v>55.762650384448158</v>
      </c>
      <c r="IZ26" s="2">
        <v>47.187170936541712</v>
      </c>
      <c r="JA26" s="2">
        <v>50.726668224200736</v>
      </c>
      <c r="JB26" s="2">
        <v>36.363007073035995</v>
      </c>
      <c r="JC26" s="2">
        <v>44.488748521889264</v>
      </c>
      <c r="JD26" s="2">
        <v>43.968461157210044</v>
      </c>
      <c r="JE26" s="2">
        <v>66.052671773259078</v>
      </c>
      <c r="JF26" s="2">
        <v>43.043112636420908</v>
      </c>
      <c r="JG26" s="2">
        <v>56.768728049334911</v>
      </c>
      <c r="JH26" s="2">
        <v>45.139890444191678</v>
      </c>
      <c r="JI26" s="2">
        <v>48.004637628814287</v>
      </c>
      <c r="JJ26" s="2">
        <v>46.586890703723313</v>
      </c>
      <c r="JK26" s="2">
        <v>43.546308329697617</v>
      </c>
      <c r="JL26" s="2">
        <v>46.989436616560383</v>
      </c>
      <c r="JM26" s="2">
        <v>45.092314723349638</v>
      </c>
      <c r="JN26" s="2">
        <v>35.282546327041011</v>
      </c>
      <c r="JO26" s="38">
        <v>23.109806377342974</v>
      </c>
    </row>
    <row r="27" spans="1:275" ht="14.4" x14ac:dyDescent="0.3">
      <c r="A27" s="51">
        <v>22</v>
      </c>
      <c r="B27" s="48" t="s">
        <v>6</v>
      </c>
      <c r="C27" s="46" t="s">
        <v>28</v>
      </c>
      <c r="D27" s="37">
        <v>76.528299886785149</v>
      </c>
      <c r="E27" s="2">
        <v>73.712709616990608</v>
      </c>
      <c r="F27" s="2">
        <v>80.708279561363582</v>
      </c>
      <c r="G27" s="2">
        <v>80.586438428586192</v>
      </c>
      <c r="H27" s="2">
        <v>82.127865292842529</v>
      </c>
      <c r="I27" s="2">
        <v>81.297441143608978</v>
      </c>
      <c r="J27" s="2">
        <v>75.240910067140888</v>
      </c>
      <c r="K27" s="2">
        <v>71.891715900000435</v>
      </c>
      <c r="L27" s="2">
        <v>73.977368285584276</v>
      </c>
      <c r="M27" s="2">
        <v>71.237557333840698</v>
      </c>
      <c r="N27" s="2">
        <v>70.289649226522386</v>
      </c>
      <c r="O27" s="2">
        <v>68.726941626517217</v>
      </c>
      <c r="P27" s="2">
        <v>70.949991367017134</v>
      </c>
      <c r="Q27" s="2">
        <v>71.443119910574438</v>
      </c>
      <c r="R27" s="2">
        <v>67.037281346311005</v>
      </c>
      <c r="S27" s="2">
        <v>65.0240186770489</v>
      </c>
      <c r="T27" s="2">
        <v>84.980698151790563</v>
      </c>
      <c r="U27" s="37">
        <v>74.387298339890023</v>
      </c>
      <c r="V27" s="2">
        <v>71.575422296980747</v>
      </c>
      <c r="W27" s="2">
        <v>78.822764631960325</v>
      </c>
      <c r="X27" s="2">
        <v>78.603118319072806</v>
      </c>
      <c r="Y27" s="2">
        <v>80.195966455997009</v>
      </c>
      <c r="Z27" s="2">
        <v>79.422993117688833</v>
      </c>
      <c r="AA27" s="2">
        <v>73.46717403964287</v>
      </c>
      <c r="AB27" s="2">
        <v>70.206314367792359</v>
      </c>
      <c r="AC27" s="2">
        <v>72.28048613860301</v>
      </c>
      <c r="AD27" s="2">
        <v>69.663879233049073</v>
      </c>
      <c r="AE27" s="2">
        <v>68.753089543322858</v>
      </c>
      <c r="AF27" s="2">
        <v>67.347226658913414</v>
      </c>
      <c r="AG27" s="2">
        <v>69.652543211218372</v>
      </c>
      <c r="AH27" s="2">
        <v>70.193285440290467</v>
      </c>
      <c r="AI27" s="2">
        <v>65.760510535161785</v>
      </c>
      <c r="AJ27" s="2">
        <v>63.808204403570052</v>
      </c>
      <c r="AK27" s="2">
        <v>83.770531625741796</v>
      </c>
      <c r="AL27" s="37">
        <v>5.5143938923908005</v>
      </c>
      <c r="AM27" s="2">
        <v>5.8256893223427344</v>
      </c>
      <c r="AN27" s="2">
        <v>2.2012175507886615</v>
      </c>
      <c r="AO27" s="2">
        <v>4.021195037124059</v>
      </c>
      <c r="AP27" s="2">
        <v>2.3260691344742943</v>
      </c>
      <c r="AQ27" s="2">
        <v>1.7655398902633384</v>
      </c>
      <c r="AR27" s="2">
        <v>1.5213049683330533</v>
      </c>
      <c r="AS27" s="2">
        <v>1.471264786757337</v>
      </c>
      <c r="AT27" s="2">
        <v>2.0035340379658026</v>
      </c>
      <c r="AU27" s="2">
        <v>1.6413833366129602</v>
      </c>
      <c r="AV27" s="2">
        <v>1.7656791073315685</v>
      </c>
      <c r="AW27" s="2">
        <v>1.7852917947051188</v>
      </c>
      <c r="AX27" s="2">
        <v>2.0352785048488542</v>
      </c>
      <c r="AY27" s="2">
        <v>2.0657055083484002</v>
      </c>
      <c r="AZ27" s="2">
        <v>2.29523158309404</v>
      </c>
      <c r="BA27" s="2">
        <v>2.3267792425342844</v>
      </c>
      <c r="BB27" s="2">
        <v>2.5120990624851136</v>
      </c>
      <c r="BC27" s="37">
        <v>1.6349290570667618</v>
      </c>
      <c r="BD27" s="2">
        <v>1.6737068097745362</v>
      </c>
      <c r="BE27" s="2">
        <v>1.5333681289059582</v>
      </c>
      <c r="BF27" s="2">
        <v>1.8191079700441728</v>
      </c>
      <c r="BG27" s="2">
        <v>1.9765108710231025</v>
      </c>
      <c r="BH27" s="2">
        <v>2.0985676050676672</v>
      </c>
      <c r="BI27" s="2">
        <v>2.1589466083185989</v>
      </c>
      <c r="BJ27" s="2">
        <v>2.2922047590711743</v>
      </c>
      <c r="BK27" s="2">
        <v>2.5730545308172701</v>
      </c>
      <c r="BL27" s="2">
        <v>2.6633037540642799</v>
      </c>
      <c r="BM27" s="2">
        <v>2.8619470797704154</v>
      </c>
      <c r="BN27" s="2">
        <v>2.9754650599698955</v>
      </c>
      <c r="BO27" s="2">
        <v>3.1458657524421128</v>
      </c>
      <c r="BP27" s="2">
        <v>3.221312954320652</v>
      </c>
      <c r="BQ27" s="2">
        <v>3.4272052543983049</v>
      </c>
      <c r="BR27" s="2">
        <v>3.3649408077718856</v>
      </c>
      <c r="BS27" s="2">
        <v>3.4647838319447195</v>
      </c>
      <c r="BT27" s="37">
        <v>1553.3423177853799</v>
      </c>
      <c r="BU27" s="2">
        <v>1530.6357143939299</v>
      </c>
      <c r="BV27" s="2">
        <v>1417.5382838211201</v>
      </c>
      <c r="BW27" s="2">
        <v>1388.66303641222</v>
      </c>
      <c r="BX27" s="2">
        <v>1342.99352025905</v>
      </c>
      <c r="BY27" s="2">
        <v>1268.8924936498399</v>
      </c>
      <c r="BZ27" s="2">
        <v>1159.0186371802299</v>
      </c>
      <c r="CA27" s="2">
        <v>1036.7718570249999</v>
      </c>
      <c r="CB27" s="2">
        <v>958.92374325166497</v>
      </c>
      <c r="CC27" s="2">
        <v>821.94387253944001</v>
      </c>
      <c r="CD27" s="2">
        <v>728.70469205512097</v>
      </c>
      <c r="CE27" s="2">
        <v>541.22855645996299</v>
      </c>
      <c r="CF27" s="2">
        <v>406.80593326579498</v>
      </c>
      <c r="CG27" s="2">
        <v>338.34678315519301</v>
      </c>
      <c r="CH27" s="2">
        <v>304.294934407065</v>
      </c>
      <c r="CI27" s="2">
        <v>258.95514062836901</v>
      </c>
      <c r="CJ27" s="2">
        <v>221.66003683393299</v>
      </c>
      <c r="CK27" s="37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37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37">
        <v>1.6758242640967809</v>
      </c>
      <c r="DT27" s="2">
        <v>1.5003133415148298</v>
      </c>
      <c r="DU27" s="2">
        <v>1.6360566936835133</v>
      </c>
      <c r="DV27" s="2">
        <v>1.7645216167143689</v>
      </c>
      <c r="DW27" s="2">
        <v>1.4365560887681736</v>
      </c>
      <c r="DX27" s="2">
        <v>1.0506016085368133</v>
      </c>
      <c r="DY27" s="2">
        <v>0.93245065241725111</v>
      </c>
      <c r="DZ27" s="2">
        <v>0.77047420117177301</v>
      </c>
      <c r="EA27" s="2">
        <v>0.67757660454144053</v>
      </c>
      <c r="EB27" s="2">
        <v>0.6352055830559139</v>
      </c>
      <c r="EC27" s="2">
        <v>0.58833170000560608</v>
      </c>
      <c r="ED27" s="2">
        <v>0.51771949164367637</v>
      </c>
      <c r="EE27" s="2">
        <v>0.56433245259551057</v>
      </c>
      <c r="EF27" s="2">
        <v>0.67514255790058975</v>
      </c>
      <c r="EG27" s="2">
        <v>0.37381085362174427</v>
      </c>
      <c r="EH27" s="2">
        <v>0.88417337351329728</v>
      </c>
      <c r="EI27" s="2">
        <v>0.9495553703379026</v>
      </c>
      <c r="EJ27" s="37">
        <v>426.64385447042258</v>
      </c>
      <c r="EK27" s="2">
        <v>395.90329101151127</v>
      </c>
      <c r="EL27" s="2">
        <v>360.01287665503338</v>
      </c>
      <c r="EM27" s="2">
        <v>391.49107358718402</v>
      </c>
      <c r="EN27" s="2">
        <v>386.92295393813873</v>
      </c>
      <c r="EO27" s="2">
        <v>385.05580559275882</v>
      </c>
      <c r="EP27" s="2">
        <v>367.69313343486749</v>
      </c>
      <c r="EQ27" s="2">
        <v>344.01859208020858</v>
      </c>
      <c r="ER27" s="2">
        <v>345.56060500168547</v>
      </c>
      <c r="ES27" s="2">
        <v>307.18631171669807</v>
      </c>
      <c r="ET27" s="2">
        <v>284.47074958942591</v>
      </c>
      <c r="EU27" s="2">
        <v>254.21261696460707</v>
      </c>
      <c r="EV27" s="2">
        <v>237.41362145535012</v>
      </c>
      <c r="EW27" s="2">
        <v>218.10118287701798</v>
      </c>
      <c r="EX27" s="2">
        <v>210.3307643575674</v>
      </c>
      <c r="EY27" s="2">
        <v>190.99602633806063</v>
      </c>
      <c r="EZ27" s="2">
        <v>179.76496492203776</v>
      </c>
      <c r="FA27" s="37">
        <v>636.01452338682839</v>
      </c>
      <c r="FB27" s="2">
        <v>644.57921273920465</v>
      </c>
      <c r="FC27" s="2">
        <v>306.97684447463746</v>
      </c>
      <c r="FD27" s="2">
        <v>483.66363215919495</v>
      </c>
      <c r="FE27" s="2">
        <v>338.95420211941558</v>
      </c>
      <c r="FF27" s="2">
        <v>289.45632434189861</v>
      </c>
      <c r="FG27" s="2">
        <v>269.09972745270943</v>
      </c>
      <c r="FH27" s="2">
        <v>250.19124057014702</v>
      </c>
      <c r="FI27" s="2">
        <v>293.01447224243526</v>
      </c>
      <c r="FJ27" s="2">
        <v>227.29346914636477</v>
      </c>
      <c r="FK27" s="2">
        <v>214.30973083851413</v>
      </c>
      <c r="FL27" s="2">
        <v>212.64506493410161</v>
      </c>
      <c r="FM27" s="2">
        <v>220.82902139631577</v>
      </c>
      <c r="FN27" s="2">
        <v>214.34563326466937</v>
      </c>
      <c r="FO27" s="2">
        <v>224.08384926321438</v>
      </c>
      <c r="FP27" s="2">
        <v>201.94186388093101</v>
      </c>
      <c r="FQ27" s="2">
        <v>205.03530409490585</v>
      </c>
      <c r="FR27" s="37">
        <v>13.518062385093879</v>
      </c>
      <c r="FS27" s="2">
        <v>14.573290479295299</v>
      </c>
      <c r="FT27" s="2">
        <v>3.739628472657698</v>
      </c>
      <c r="FU27" s="2">
        <v>9.580918070464671</v>
      </c>
      <c r="FV27" s="2">
        <v>5.8343005713528404</v>
      </c>
      <c r="FW27" s="2">
        <v>3.5071280612061138</v>
      </c>
      <c r="FX27" s="2">
        <v>2.4925355264659377</v>
      </c>
      <c r="FY27" s="2">
        <v>2.0834474412567578</v>
      </c>
      <c r="FZ27" s="2">
        <v>3.540166654979287</v>
      </c>
      <c r="GA27" s="2">
        <v>2.0530458627032591</v>
      </c>
      <c r="GB27" s="2">
        <v>2.0758280707046359</v>
      </c>
      <c r="GC27" s="2">
        <v>2.0229209466388753</v>
      </c>
      <c r="GD27" s="2">
        <v>2.6606676234022806</v>
      </c>
      <c r="GE27" s="2">
        <v>2.6117951453122834</v>
      </c>
      <c r="GF27" s="2">
        <v>3.0815394399655567</v>
      </c>
      <c r="GG27" s="2">
        <v>2.7304733416431799</v>
      </c>
      <c r="GH27" s="2">
        <v>2.901393628254699</v>
      </c>
      <c r="GI27" s="37">
        <v>90.696105408437703</v>
      </c>
      <c r="GJ27" s="2">
        <v>93.925153735215773</v>
      </c>
      <c r="GK27" s="2">
        <v>41.047343222569587</v>
      </c>
      <c r="GL27" s="2">
        <v>66.799358938753699</v>
      </c>
      <c r="GM27" s="2">
        <v>39.181888119605887</v>
      </c>
      <c r="GN27" s="2">
        <v>30.928064963959777</v>
      </c>
      <c r="GO27" s="2">
        <v>26.773620116471808</v>
      </c>
      <c r="GP27" s="2">
        <v>24.075966601271148</v>
      </c>
      <c r="GQ27" s="2">
        <v>29.554179679673464</v>
      </c>
      <c r="GR27" s="2">
        <v>21.950557953906753</v>
      </c>
      <c r="GS27" s="2">
        <v>20.904927167189928</v>
      </c>
      <c r="GT27" s="2">
        <v>20.496480993599707</v>
      </c>
      <c r="GU27" s="2">
        <v>21.669949827002871</v>
      </c>
      <c r="GV27" s="2">
        <v>21.625143434130226</v>
      </c>
      <c r="GW27" s="2">
        <v>23.01077003583535</v>
      </c>
      <c r="GX27" s="2">
        <v>20.359951217824971</v>
      </c>
      <c r="GY27" s="2">
        <v>20.783661457789876</v>
      </c>
      <c r="GZ27" s="37">
        <v>43.496718304071472</v>
      </c>
      <c r="HA27" s="2">
        <v>42.41767932984154</v>
      </c>
      <c r="HB27" s="2">
        <v>38.089887064510847</v>
      </c>
      <c r="HC27" s="2">
        <v>47.716028470672747</v>
      </c>
      <c r="HD27" s="2">
        <v>45.277394393876321</v>
      </c>
      <c r="HE27" s="2">
        <v>48.318976685689613</v>
      </c>
      <c r="HF27" s="2">
        <v>43.012776449492478</v>
      </c>
      <c r="HG27" s="2">
        <v>51.90774948489598</v>
      </c>
      <c r="HH27" s="2">
        <v>49.882969232544141</v>
      </c>
      <c r="HI27" s="2">
        <v>46.46081702593812</v>
      </c>
      <c r="HJ27" s="2">
        <v>48.263969463860235</v>
      </c>
      <c r="HK27" s="2">
        <v>45.637075905114372</v>
      </c>
      <c r="HL27" s="2">
        <v>46.316559116482615</v>
      </c>
      <c r="HM27" s="2">
        <v>46.721420984541133</v>
      </c>
      <c r="HN27" s="2">
        <v>51.858565629312643</v>
      </c>
      <c r="HO27" s="2">
        <v>47.144757183651691</v>
      </c>
      <c r="HP27" s="2">
        <v>44.50521012787852</v>
      </c>
      <c r="HQ27" s="37">
        <v>17.597570877152492</v>
      </c>
      <c r="HR27" s="2">
        <v>16.143612149998418</v>
      </c>
      <c r="HS27" s="2">
        <v>15.096169346139609</v>
      </c>
      <c r="HT27" s="2">
        <v>16.108279599688011</v>
      </c>
      <c r="HU27" s="2">
        <v>14.920050137917563</v>
      </c>
      <c r="HV27" s="2">
        <v>14.632517588645243</v>
      </c>
      <c r="HW27" s="2">
        <v>13.349538231161732</v>
      </c>
      <c r="HX27" s="2">
        <v>13.288490754968976</v>
      </c>
      <c r="HY27" s="2">
        <v>12.649710582793647</v>
      </c>
      <c r="HZ27" s="2">
        <v>11.376735057453411</v>
      </c>
      <c r="IA27" s="2">
        <v>10.816954908947576</v>
      </c>
      <c r="IB27" s="2">
        <v>10.00445601284383</v>
      </c>
      <c r="IC27" s="2">
        <v>9.5506088746023377</v>
      </c>
      <c r="ID27" s="2">
        <v>9.0346181831429284</v>
      </c>
      <c r="IE27" s="2">
        <v>9.0731475212347092</v>
      </c>
      <c r="IF27" s="2">
        <v>8.0863680987356208</v>
      </c>
      <c r="IG27" s="2">
        <v>7.6116192882868656</v>
      </c>
      <c r="IH27" s="37">
        <v>70.552546691895373</v>
      </c>
      <c r="II27" s="2">
        <v>69.886062047822833</v>
      </c>
      <c r="IJ27" s="2">
        <v>62.030626190709597</v>
      </c>
      <c r="IK27" s="2">
        <v>80.847088932771982</v>
      </c>
      <c r="IL27" s="2">
        <v>77.078779845905515</v>
      </c>
      <c r="IM27" s="2">
        <v>83.649193991202296</v>
      </c>
      <c r="IN27" s="2">
        <v>74.056251266529557</v>
      </c>
      <c r="IO27" s="2">
        <v>92.523069312562455</v>
      </c>
      <c r="IP27" s="2">
        <v>88.950523038282441</v>
      </c>
      <c r="IQ27" s="2">
        <v>83.271354500728251</v>
      </c>
      <c r="IR27" s="2">
        <v>87.491761366986069</v>
      </c>
      <c r="IS27" s="2">
        <v>82.977824472704754</v>
      </c>
      <c r="IT27" s="2">
        <v>84.831429323509994</v>
      </c>
      <c r="IU27" s="2">
        <v>86.145734446075934</v>
      </c>
      <c r="IV27" s="2">
        <v>96.718763397584866</v>
      </c>
      <c r="IW27" s="2">
        <v>88.012448150597393</v>
      </c>
      <c r="IX27" s="38">
        <v>83.00883667697137</v>
      </c>
      <c r="IY27" s="37">
        <v>18.747539456353572</v>
      </c>
      <c r="IZ27" s="2">
        <v>20.116533350820788</v>
      </c>
      <c r="JA27" s="2">
        <v>2.5855644445562205</v>
      </c>
      <c r="JB27" s="2">
        <v>14.362751753085581</v>
      </c>
      <c r="JC27" s="2">
        <v>9.8167946821582763</v>
      </c>
      <c r="JD27" s="2">
        <v>8.1366201903762718</v>
      </c>
      <c r="JE27" s="2">
        <v>9.7660996881017024</v>
      </c>
      <c r="JF27" s="2">
        <v>11.665861051111658</v>
      </c>
      <c r="JG27" s="2">
        <v>18.139612535141993</v>
      </c>
      <c r="JH27" s="2">
        <v>17.721812697116867</v>
      </c>
      <c r="JI27" s="2">
        <v>19.237347393349069</v>
      </c>
      <c r="JJ27" s="2">
        <v>18.842324682422372</v>
      </c>
      <c r="JK27" s="2">
        <v>20.830018083295094</v>
      </c>
      <c r="JL27" s="2">
        <v>22.845136538234804</v>
      </c>
      <c r="JM27" s="2">
        <v>28.847616972277439</v>
      </c>
      <c r="JN27" s="2">
        <v>26.99228156427035</v>
      </c>
      <c r="JO27" s="38">
        <v>14.527419496053543</v>
      </c>
    </row>
    <row r="28" spans="1:275" ht="14.4" x14ac:dyDescent="0.3">
      <c r="A28" s="51">
        <v>23</v>
      </c>
      <c r="B28" s="48" t="s">
        <v>83</v>
      </c>
      <c r="C28" s="29" t="s">
        <v>29</v>
      </c>
      <c r="D28" s="37">
        <v>7575.1986163122037</v>
      </c>
      <c r="E28" s="2">
        <v>7912.7158912094192</v>
      </c>
      <c r="F28" s="2">
        <v>10460.090551159145</v>
      </c>
      <c r="G28" s="2">
        <v>8309.7287435104281</v>
      </c>
      <c r="H28" s="2">
        <v>7750.7864873232038</v>
      </c>
      <c r="I28" s="2">
        <v>7394.67010508164</v>
      </c>
      <c r="J28" s="2">
        <v>6425.1169198862608</v>
      </c>
      <c r="K28" s="2">
        <v>6258.0036563484309</v>
      </c>
      <c r="L28" s="2">
        <v>6839.0794107586726</v>
      </c>
      <c r="M28" s="2">
        <v>6471.8340643333131</v>
      </c>
      <c r="N28" s="2">
        <v>6686.0925841697808</v>
      </c>
      <c r="O28" s="2">
        <v>5632.8538900582535</v>
      </c>
      <c r="P28" s="2">
        <v>5277.9615949025756</v>
      </c>
      <c r="Q28" s="2">
        <v>5962.5964793448857</v>
      </c>
      <c r="R28" s="2">
        <v>5657.8385382008182</v>
      </c>
      <c r="S28" s="2">
        <v>5265.5515989883106</v>
      </c>
      <c r="T28" s="2">
        <v>5262.6844332414612</v>
      </c>
      <c r="U28" s="37">
        <v>7304.1258608757053</v>
      </c>
      <c r="V28" s="2">
        <v>7629.9795114861872</v>
      </c>
      <c r="W28" s="2">
        <v>10140.719166853758</v>
      </c>
      <c r="X28" s="2">
        <v>8023.7201222613112</v>
      </c>
      <c r="Y28" s="2">
        <v>7459.9214305405085</v>
      </c>
      <c r="Z28" s="2">
        <v>7092.6796214929182</v>
      </c>
      <c r="AA28" s="2">
        <v>6143.0299684288639</v>
      </c>
      <c r="AB28" s="2">
        <v>5964.5987459645639</v>
      </c>
      <c r="AC28" s="2">
        <v>6553.8178071593575</v>
      </c>
      <c r="AD28" s="2">
        <v>6177.6547241735097</v>
      </c>
      <c r="AE28" s="2">
        <v>6391.1031333794181</v>
      </c>
      <c r="AF28" s="2">
        <v>5357.6086016800655</v>
      </c>
      <c r="AG28" s="2">
        <v>5043.7010975884268</v>
      </c>
      <c r="AH28" s="2">
        <v>5699.315820924814</v>
      </c>
      <c r="AI28" s="2">
        <v>5406.6064271561072</v>
      </c>
      <c r="AJ28" s="2">
        <v>5016.9901854794052</v>
      </c>
      <c r="AK28" s="2">
        <v>5025.9324746311249</v>
      </c>
      <c r="AL28" s="37">
        <v>1537.5269893422028</v>
      </c>
      <c r="AM28" s="2">
        <v>1672.7507189226592</v>
      </c>
      <c r="AN28" s="2">
        <v>1947.0083706064811</v>
      </c>
      <c r="AO28" s="2">
        <v>1683.2863479035352</v>
      </c>
      <c r="AP28" s="2">
        <v>1793.3461213367841</v>
      </c>
      <c r="AQ28" s="2">
        <v>1746.4229585946337</v>
      </c>
      <c r="AR28" s="2">
        <v>1654.6611797552296</v>
      </c>
      <c r="AS28" s="2">
        <v>1668.950542298837</v>
      </c>
      <c r="AT28" s="2">
        <v>1768.0242637827209</v>
      </c>
      <c r="AU28" s="2">
        <v>1755.3998007102582</v>
      </c>
      <c r="AV28" s="2">
        <v>1759.4998732108581</v>
      </c>
      <c r="AW28" s="2">
        <v>1774.0777364636399</v>
      </c>
      <c r="AX28" s="2">
        <v>1545.0580732248602</v>
      </c>
      <c r="AY28" s="2">
        <v>1910.8657672929205</v>
      </c>
      <c r="AZ28" s="2">
        <v>1828.006052668369</v>
      </c>
      <c r="BA28" s="2">
        <v>1826.8533828379377</v>
      </c>
      <c r="BB28" s="2">
        <v>1698.2580856139059</v>
      </c>
      <c r="BC28" s="37">
        <v>783.99618091885498</v>
      </c>
      <c r="BD28" s="2">
        <v>808.8941907235444</v>
      </c>
      <c r="BE28" s="2">
        <v>915.19724632450482</v>
      </c>
      <c r="BF28" s="2">
        <v>810.90760206141294</v>
      </c>
      <c r="BG28" s="2">
        <v>814.27592325998683</v>
      </c>
      <c r="BH28" s="2">
        <v>853.17073791253324</v>
      </c>
      <c r="BI28" s="2">
        <v>787.09062387341532</v>
      </c>
      <c r="BJ28" s="2">
        <v>827.12228840350804</v>
      </c>
      <c r="BK28" s="2">
        <v>783.08055484049964</v>
      </c>
      <c r="BL28" s="2">
        <v>818.39889995789724</v>
      </c>
      <c r="BM28" s="2">
        <v>819.36151061932219</v>
      </c>
      <c r="BN28" s="2">
        <v>739.64288418193576</v>
      </c>
      <c r="BO28" s="2">
        <v>607.73240223608195</v>
      </c>
      <c r="BP28" s="2">
        <v>681.0794154348423</v>
      </c>
      <c r="BQ28" s="2">
        <v>643.69686535694791</v>
      </c>
      <c r="BR28" s="2">
        <v>628.40113973892323</v>
      </c>
      <c r="BS28" s="2">
        <v>599.68001367179465</v>
      </c>
      <c r="BT28" s="37">
        <v>802.48152305435929</v>
      </c>
      <c r="BU28" s="2">
        <v>796.236719127588</v>
      </c>
      <c r="BV28" s="2">
        <v>716.37670931054845</v>
      </c>
      <c r="BW28" s="2">
        <v>642.89047942103559</v>
      </c>
      <c r="BX28" s="2">
        <v>610.02458732731316</v>
      </c>
      <c r="BY28" s="2">
        <v>557.8835837531982</v>
      </c>
      <c r="BZ28" s="2">
        <v>542.76574550246255</v>
      </c>
      <c r="CA28" s="2">
        <v>545.44887985111006</v>
      </c>
      <c r="CB28" s="2">
        <v>541.88801761354659</v>
      </c>
      <c r="CC28" s="2">
        <v>346.72420625202648</v>
      </c>
      <c r="CD28" s="2">
        <v>269.81858776465197</v>
      </c>
      <c r="CE28" s="2">
        <v>218.48087354367487</v>
      </c>
      <c r="CF28" s="2">
        <v>187.08632879888316</v>
      </c>
      <c r="CG28" s="2">
        <v>114.97322698623799</v>
      </c>
      <c r="CH28" s="2">
        <v>94.862554920079688</v>
      </c>
      <c r="CI28" s="2">
        <v>83.69569555821279</v>
      </c>
      <c r="CJ28" s="2">
        <v>71.902048921760951</v>
      </c>
      <c r="CK28" s="37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37">
        <v>19460.530268368799</v>
      </c>
      <c r="DC28" s="2">
        <v>20746.162332533298</v>
      </c>
      <c r="DD28" s="2">
        <v>21611.502943098101</v>
      </c>
      <c r="DE28" s="2">
        <v>23343.198482121301</v>
      </c>
      <c r="DF28" s="2">
        <v>24258.221134047599</v>
      </c>
      <c r="DG28" s="2">
        <v>26442.511617498101</v>
      </c>
      <c r="DH28" s="2">
        <v>26634.657352295399</v>
      </c>
      <c r="DI28" s="2">
        <v>26941.4398927211</v>
      </c>
      <c r="DJ28" s="2">
        <v>27698.689163054099</v>
      </c>
      <c r="DK28" s="2">
        <v>27805.713044822402</v>
      </c>
      <c r="DL28" s="2">
        <v>28322.835438570699</v>
      </c>
      <c r="DM28" s="2">
        <v>29347.266575448899</v>
      </c>
      <c r="DN28" s="2">
        <v>29762.6983424838</v>
      </c>
      <c r="DO28" s="2">
        <v>29175.398618657899</v>
      </c>
      <c r="DP28" s="2">
        <v>29373.409695482998</v>
      </c>
      <c r="DQ28" s="2">
        <v>30799.521063069598</v>
      </c>
      <c r="DR28" s="2">
        <v>30213.6265411971</v>
      </c>
      <c r="DS28" s="37">
        <v>4744.7615721074308</v>
      </c>
      <c r="DT28" s="2">
        <v>4934.9501145336608</v>
      </c>
      <c r="DU28" s="2">
        <v>6169.9839379844634</v>
      </c>
      <c r="DV28" s="2">
        <v>4229.4874846957873</v>
      </c>
      <c r="DW28" s="2">
        <v>3859.507616143545</v>
      </c>
      <c r="DX28" s="2">
        <v>3197.8107165329484</v>
      </c>
      <c r="DY28" s="2">
        <v>2561.3583061403269</v>
      </c>
      <c r="DZ28" s="2">
        <v>2047.618637112206</v>
      </c>
      <c r="EA28" s="2">
        <v>2323.0160580213028</v>
      </c>
      <c r="EB28" s="2">
        <v>2124.8713465030564</v>
      </c>
      <c r="EC28" s="2">
        <v>2320.1304818805834</v>
      </c>
      <c r="ED28" s="2">
        <v>2515.7368499595746</v>
      </c>
      <c r="EE28" s="2">
        <v>1914.7282898639223</v>
      </c>
      <c r="EF28" s="2">
        <v>2845.0196752621391</v>
      </c>
      <c r="EG28" s="2">
        <v>2915.7484573837414</v>
      </c>
      <c r="EH28" s="2">
        <v>2640.9336332578305</v>
      </c>
      <c r="EI28" s="2">
        <v>2477.6401800912372</v>
      </c>
      <c r="EJ28" s="37">
        <v>10949.471715095671</v>
      </c>
      <c r="EK28" s="2">
        <v>12167.608746615766</v>
      </c>
      <c r="EL28" s="2">
        <v>14826.463296063259</v>
      </c>
      <c r="EM28" s="2">
        <v>12305.837807825277</v>
      </c>
      <c r="EN28" s="2">
        <v>12615.98531870976</v>
      </c>
      <c r="EO28" s="2">
        <v>11632.034036864326</v>
      </c>
      <c r="EP28" s="2">
        <v>11336.132636012911</v>
      </c>
      <c r="EQ28" s="2">
        <v>11407.076019757904</v>
      </c>
      <c r="ER28" s="2">
        <v>12150.562619533906</v>
      </c>
      <c r="ES28" s="2">
        <v>11902.829160946234</v>
      </c>
      <c r="ET28" s="2">
        <v>12017.757417586456</v>
      </c>
      <c r="EU28" s="2">
        <v>12194.642242766176</v>
      </c>
      <c r="EV28" s="2">
        <v>10786.843411813814</v>
      </c>
      <c r="EW28" s="2">
        <v>13138.607911730765</v>
      </c>
      <c r="EX28" s="2">
        <v>12724.497037343943</v>
      </c>
      <c r="EY28" s="2">
        <v>12376.547299564987</v>
      </c>
      <c r="EZ28" s="2">
        <v>11652.442963247811</v>
      </c>
      <c r="FA28" s="37">
        <v>5040.3858516706641</v>
      </c>
      <c r="FB28" s="2">
        <v>5560.5884992934434</v>
      </c>
      <c r="FC28" s="2">
        <v>6645.5186921410523</v>
      </c>
      <c r="FD28" s="2">
        <v>5599.2001301928867</v>
      </c>
      <c r="FE28" s="2">
        <v>5774.8292958271695</v>
      </c>
      <c r="FF28" s="2">
        <v>5603.6975938258793</v>
      </c>
      <c r="FG28" s="2">
        <v>5228.0576956972764</v>
      </c>
      <c r="FH28" s="2">
        <v>5288.8347310129475</v>
      </c>
      <c r="FI28" s="2">
        <v>5656.9364296385156</v>
      </c>
      <c r="FJ28" s="2">
        <v>5495.8023278697165</v>
      </c>
      <c r="FK28" s="2">
        <v>5526.908869333748</v>
      </c>
      <c r="FL28" s="2">
        <v>5396.8026479415066</v>
      </c>
      <c r="FM28" s="2">
        <v>4775.5957656258688</v>
      </c>
      <c r="FN28" s="2">
        <v>5733.0886440987961</v>
      </c>
      <c r="FO28" s="2">
        <v>5436.4699042378406</v>
      </c>
      <c r="FP28" s="2">
        <v>5366.1507637106924</v>
      </c>
      <c r="FQ28" s="2">
        <v>5033.6255803427839</v>
      </c>
      <c r="FR28" s="37">
        <v>320.91701248539181</v>
      </c>
      <c r="FS28" s="2">
        <v>343.95398847512752</v>
      </c>
      <c r="FT28" s="2">
        <v>414.61850118630025</v>
      </c>
      <c r="FU28" s="2">
        <v>361.24099897451509</v>
      </c>
      <c r="FV28" s="2">
        <v>371.42864504950285</v>
      </c>
      <c r="FW28" s="2">
        <v>361.06582834418947</v>
      </c>
      <c r="FX28" s="2">
        <v>346.78847158343081</v>
      </c>
      <c r="FY28" s="2">
        <v>353.76602011479912</v>
      </c>
      <c r="FZ28" s="2">
        <v>373.48466063104303</v>
      </c>
      <c r="GA28" s="2">
        <v>370.23593933101432</v>
      </c>
      <c r="GB28" s="2">
        <v>371.85732126575812</v>
      </c>
      <c r="GC28" s="2">
        <v>381.87740756285643</v>
      </c>
      <c r="GD28" s="2">
        <v>370.42855062654451</v>
      </c>
      <c r="GE28" s="2">
        <v>413.64258864628147</v>
      </c>
      <c r="GF28" s="2">
        <v>400.20103149597759</v>
      </c>
      <c r="GG28" s="2">
        <v>382.04569980598393</v>
      </c>
      <c r="GH28" s="2">
        <v>366.89848119211098</v>
      </c>
      <c r="GI28" s="37">
        <v>3033.7383110045134</v>
      </c>
      <c r="GJ28" s="2">
        <v>3177.805428210168</v>
      </c>
      <c r="GK28" s="2">
        <v>3682.7045024975223</v>
      </c>
      <c r="GL28" s="2">
        <v>3146.914182665204</v>
      </c>
      <c r="GM28" s="2">
        <v>3248.7454844214176</v>
      </c>
      <c r="GN28" s="2">
        <v>3155.4718062981774</v>
      </c>
      <c r="GO28" s="2">
        <v>2925.7735012701496</v>
      </c>
      <c r="GP28" s="2">
        <v>2917.2611993801124</v>
      </c>
      <c r="GQ28" s="2">
        <v>3088.2260324053746</v>
      </c>
      <c r="GR28" s="2">
        <v>3047.4174486443658</v>
      </c>
      <c r="GS28" s="2">
        <v>3071.4490147720267</v>
      </c>
      <c r="GT28" s="2">
        <v>2849.5536665503591</v>
      </c>
      <c r="GU28" s="2">
        <v>2379.9513243991632</v>
      </c>
      <c r="GV28" s="2">
        <v>2917.4291342335619</v>
      </c>
      <c r="GW28" s="2">
        <v>2701.4344010378613</v>
      </c>
      <c r="GX28" s="2">
        <v>2722.092712931159</v>
      </c>
      <c r="GY28" s="2">
        <v>2522.5133688616374</v>
      </c>
      <c r="GZ28" s="37">
        <v>2017.8038770498224</v>
      </c>
      <c r="HA28" s="2">
        <v>2102.4524353484867</v>
      </c>
      <c r="HB28" s="2">
        <v>2305.8300736153847</v>
      </c>
      <c r="HC28" s="2">
        <v>1679.983105907429</v>
      </c>
      <c r="HD28" s="2">
        <v>1658.8731953042809</v>
      </c>
      <c r="HE28" s="2">
        <v>1441.8659351966512</v>
      </c>
      <c r="HF28" s="2">
        <v>1225.2502466907617</v>
      </c>
      <c r="HG28" s="2">
        <v>1095.2823946084409</v>
      </c>
      <c r="HH28" s="2">
        <v>1170.7267777748577</v>
      </c>
      <c r="HI28" s="2">
        <v>1144.0580238327886</v>
      </c>
      <c r="HJ28" s="2">
        <v>1147.7446784836634</v>
      </c>
      <c r="HK28" s="2">
        <v>1091.4649101579751</v>
      </c>
      <c r="HL28" s="2">
        <v>918.1165595804024</v>
      </c>
      <c r="HM28" s="2">
        <v>1166.9529948383686</v>
      </c>
      <c r="HN28" s="2">
        <v>1098.2653880660321</v>
      </c>
      <c r="HO28" s="2">
        <v>1120.7752937715431</v>
      </c>
      <c r="HP28" s="2">
        <v>1035.0106366653515</v>
      </c>
      <c r="HQ28" s="37">
        <v>1569.9217902734486</v>
      </c>
      <c r="HR28" s="2">
        <v>1596.1558378261327</v>
      </c>
      <c r="HS28" s="2">
        <v>1691.7151087364682</v>
      </c>
      <c r="HT28" s="2">
        <v>1309.2419810978197</v>
      </c>
      <c r="HU28" s="2">
        <v>1261.518471732586</v>
      </c>
      <c r="HV28" s="2">
        <v>1061.9723141804648</v>
      </c>
      <c r="HW28" s="2">
        <v>864.01516629577714</v>
      </c>
      <c r="HX28" s="2">
        <v>728.29363082636553</v>
      </c>
      <c r="HY28" s="2">
        <v>778.4175500303852</v>
      </c>
      <c r="HZ28" s="2">
        <v>763.42226859086327</v>
      </c>
      <c r="IA28" s="2">
        <v>769.96583198017299</v>
      </c>
      <c r="IB28" s="2">
        <v>735.48733931671416</v>
      </c>
      <c r="IC28" s="2">
        <v>618.14096202912117</v>
      </c>
      <c r="ID28" s="2">
        <v>791.51894877093957</v>
      </c>
      <c r="IE28" s="2">
        <v>745.77970205456313</v>
      </c>
      <c r="IF28" s="2">
        <v>761.23444332480312</v>
      </c>
      <c r="IG28" s="2">
        <v>704.27315489527109</v>
      </c>
      <c r="IH28" s="37">
        <v>2191.4578857894721</v>
      </c>
      <c r="II28" s="2">
        <v>2292.7181721755564</v>
      </c>
      <c r="IJ28" s="2">
        <v>2426.9854517222857</v>
      </c>
      <c r="IK28" s="2">
        <v>1850.4891650003865</v>
      </c>
      <c r="IL28" s="2">
        <v>1830.4105281402024</v>
      </c>
      <c r="IM28" s="2">
        <v>1610.2202758518213</v>
      </c>
      <c r="IN28" s="2">
        <v>1262.056582746093</v>
      </c>
      <c r="IO28" s="2">
        <v>1131.5177490495398</v>
      </c>
      <c r="IP28" s="2">
        <v>1216.1354756561743</v>
      </c>
      <c r="IQ28" s="2">
        <v>1174.6334612486128</v>
      </c>
      <c r="IR28" s="2">
        <v>1180.2455338571165</v>
      </c>
      <c r="IS28" s="2">
        <v>1116.6925295996414</v>
      </c>
      <c r="IT28" s="2">
        <v>940.06204333469475</v>
      </c>
      <c r="IU28" s="2">
        <v>1192.8211357330099</v>
      </c>
      <c r="IV28" s="2">
        <v>1128.1430362099045</v>
      </c>
      <c r="IW28" s="2">
        <v>1139.3971448987336</v>
      </c>
      <c r="IX28" s="38">
        <v>1055.7374303167373</v>
      </c>
      <c r="IY28" s="37">
        <v>13374.246874586459</v>
      </c>
      <c r="IZ28" s="2">
        <v>14683.281011706713</v>
      </c>
      <c r="JA28" s="2">
        <v>16944.702044484176</v>
      </c>
      <c r="JB28" s="2">
        <v>15089.887269544595</v>
      </c>
      <c r="JC28" s="2">
        <v>16385.187766983447</v>
      </c>
      <c r="JD28" s="2">
        <v>16187.4056022185</v>
      </c>
      <c r="JE28" s="2">
        <v>15549.471323316544</v>
      </c>
      <c r="JF28" s="2">
        <v>15860.628382140729</v>
      </c>
      <c r="JG28" s="2">
        <v>16818.274046887203</v>
      </c>
      <c r="JH28" s="2">
        <v>17011.447115504398</v>
      </c>
      <c r="JI28" s="2">
        <v>16889.233043192951</v>
      </c>
      <c r="JJ28" s="2">
        <v>17064.000555104962</v>
      </c>
      <c r="JK28" s="2">
        <v>15292.818208311817</v>
      </c>
      <c r="JL28" s="2">
        <v>18186.692639012486</v>
      </c>
      <c r="JM28" s="2">
        <v>17133.322085951993</v>
      </c>
      <c r="JN28" s="2">
        <v>16887.791556364016</v>
      </c>
      <c r="JO28" s="38">
        <v>15488.008902552494</v>
      </c>
    </row>
    <row r="29" spans="1:275" ht="14.4" x14ac:dyDescent="0.3">
      <c r="A29" s="51">
        <v>24</v>
      </c>
      <c r="B29" s="48" t="s">
        <v>83</v>
      </c>
      <c r="C29" s="29" t="s">
        <v>246</v>
      </c>
      <c r="D29" s="37">
        <v>11.880423826933868</v>
      </c>
      <c r="E29" s="2">
        <v>11.425123048343734</v>
      </c>
      <c r="F29" s="2">
        <v>13.899482014334433</v>
      </c>
      <c r="G29" s="2">
        <v>14.572684552445516</v>
      </c>
      <c r="H29" s="2">
        <v>15.674387127274946</v>
      </c>
      <c r="I29" s="2">
        <v>15.903602997845521</v>
      </c>
      <c r="J29" s="2">
        <v>17.287647265007525</v>
      </c>
      <c r="K29" s="2">
        <v>17.014905997870699</v>
      </c>
      <c r="L29" s="2">
        <v>15.63165665451832</v>
      </c>
      <c r="M29" s="2">
        <v>15.588771938152114</v>
      </c>
      <c r="N29" s="2">
        <v>14.353527026228544</v>
      </c>
      <c r="O29" s="2">
        <v>15.370031873872842</v>
      </c>
      <c r="P29" s="2">
        <v>16.231159882520622</v>
      </c>
      <c r="Q29" s="2">
        <v>17.067058732644004</v>
      </c>
      <c r="R29" s="2">
        <v>14.017577890215522</v>
      </c>
      <c r="S29" s="2">
        <v>15.800686759854683</v>
      </c>
      <c r="T29" s="2">
        <v>20.903037573959171</v>
      </c>
      <c r="U29" s="37">
        <v>11.681377677798842</v>
      </c>
      <c r="V29" s="2">
        <v>11.201079281345651</v>
      </c>
      <c r="W29" s="2">
        <v>13.645718545474464</v>
      </c>
      <c r="X29" s="2">
        <v>14.304083272360309</v>
      </c>
      <c r="Y29" s="2">
        <v>15.372070208432188</v>
      </c>
      <c r="Z29" s="2">
        <v>15.576354632105152</v>
      </c>
      <c r="AA29" s="2">
        <v>16.922025227073775</v>
      </c>
      <c r="AB29" s="2">
        <v>16.644369845549182</v>
      </c>
      <c r="AC29" s="2">
        <v>15.278332812930742</v>
      </c>
      <c r="AD29" s="2">
        <v>15.229445105359977</v>
      </c>
      <c r="AE29" s="2">
        <v>14.018737468622486</v>
      </c>
      <c r="AF29" s="2">
        <v>15.028122838004562</v>
      </c>
      <c r="AG29" s="2">
        <v>15.870533460307987</v>
      </c>
      <c r="AH29" s="2">
        <v>16.696652039004523</v>
      </c>
      <c r="AI29" s="2">
        <v>13.675913292544847</v>
      </c>
      <c r="AJ29" s="2">
        <v>15.439522171843395</v>
      </c>
      <c r="AK29" s="2">
        <v>20.552151166837085</v>
      </c>
      <c r="AL29" s="37">
        <v>0.18737927850616454</v>
      </c>
      <c r="AM29" s="2">
        <v>0.24386903926479039</v>
      </c>
      <c r="AN29" s="2">
        <v>0.29548601445996819</v>
      </c>
      <c r="AO29" s="2">
        <v>0.30724472731662078</v>
      </c>
      <c r="AP29" s="2">
        <v>0.25586932350215924</v>
      </c>
      <c r="AQ29" s="2">
        <v>0.34490441370472175</v>
      </c>
      <c r="AR29" s="2">
        <v>0.30251825841072555</v>
      </c>
      <c r="AS29" s="2">
        <v>0.37964485342918591</v>
      </c>
      <c r="AT29" s="2">
        <v>0.35480173495774708</v>
      </c>
      <c r="AU29" s="2">
        <v>0.40974783392570147</v>
      </c>
      <c r="AV29" s="2">
        <v>0.35900380229549256</v>
      </c>
      <c r="AW29" s="2">
        <v>0.35158550811065259</v>
      </c>
      <c r="AX29" s="2">
        <v>0.29239116098384632</v>
      </c>
      <c r="AY29" s="2">
        <v>0.29696094875944617</v>
      </c>
      <c r="AZ29" s="2">
        <v>0.29786143645601881</v>
      </c>
      <c r="BA29" s="2">
        <v>0.32397989631148688</v>
      </c>
      <c r="BB29" s="2">
        <v>0.440221811419927</v>
      </c>
      <c r="BC29" s="37">
        <v>0.17740574743399121</v>
      </c>
      <c r="BD29" s="2">
        <v>0.21469632203064173</v>
      </c>
      <c r="BE29" s="2">
        <v>0.28332104351433957</v>
      </c>
      <c r="BF29" s="2">
        <v>0.33459134979603422</v>
      </c>
      <c r="BG29" s="2">
        <v>0.4326924869571987</v>
      </c>
      <c r="BH29" s="2">
        <v>0.51682437761189692</v>
      </c>
      <c r="BI29" s="2">
        <v>0.64147001271115267</v>
      </c>
      <c r="BJ29" s="2">
        <v>0.72022195308529202</v>
      </c>
      <c r="BK29" s="2">
        <v>0.74823783704350777</v>
      </c>
      <c r="BL29" s="2">
        <v>0.82441389095406825</v>
      </c>
      <c r="BM29" s="2">
        <v>0.82870884080416451</v>
      </c>
      <c r="BN29" s="2">
        <v>0.89833177852251866</v>
      </c>
      <c r="BO29" s="2">
        <v>0.98760413034793748</v>
      </c>
      <c r="BP29" s="2">
        <v>1.0677320820819836</v>
      </c>
      <c r="BQ29" s="2">
        <v>1.0107967644778655</v>
      </c>
      <c r="BR29" s="2">
        <v>1.1006070528154674</v>
      </c>
      <c r="BS29" s="2">
        <v>1.0893656141642019</v>
      </c>
      <c r="BT29" s="37">
        <v>146.787006266905</v>
      </c>
      <c r="BU29" s="2">
        <v>160.320908560558</v>
      </c>
      <c r="BV29" s="2">
        <v>170.409783923741</v>
      </c>
      <c r="BW29" s="2">
        <v>171.331720024422</v>
      </c>
      <c r="BX29" s="2">
        <v>180.48906874101101</v>
      </c>
      <c r="BY29" s="2">
        <v>180.63258208950299</v>
      </c>
      <c r="BZ29" s="2">
        <v>187.161973329814</v>
      </c>
      <c r="CA29" s="2">
        <v>169.04727885788199</v>
      </c>
      <c r="CB29" s="2">
        <v>145.10636619229501</v>
      </c>
      <c r="CC29" s="2">
        <v>129.384212339398</v>
      </c>
      <c r="CD29" s="2">
        <v>105.129608328659</v>
      </c>
      <c r="CE29" s="2">
        <v>94.006720332676096</v>
      </c>
      <c r="CF29" s="2">
        <v>90.724375162841596</v>
      </c>
      <c r="CG29" s="2">
        <v>79.142785322476797</v>
      </c>
      <c r="CH29" s="2">
        <v>65.463334863264294</v>
      </c>
      <c r="CI29" s="2">
        <v>60.432281918499001</v>
      </c>
      <c r="CJ29" s="2">
        <v>49.878308648725898</v>
      </c>
      <c r="CK29" s="37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37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37">
        <v>1.7249408264488328E-2</v>
      </c>
      <c r="DT29" s="2">
        <v>2.1447658942968628E-2</v>
      </c>
      <c r="DU29" s="2">
        <v>2.4004632846217431E-2</v>
      </c>
      <c r="DV29" s="2">
        <v>2.8561677142561501E-2</v>
      </c>
      <c r="DW29" s="2">
        <v>3.0119177733685075E-2</v>
      </c>
      <c r="DX29" s="2">
        <v>2.9761591941775092E-2</v>
      </c>
      <c r="DY29" s="2">
        <v>3.4417829780386891E-2</v>
      </c>
      <c r="DZ29" s="2">
        <v>3.369196737895043E-2</v>
      </c>
      <c r="EA29" s="2">
        <v>4.7906534760801339E-2</v>
      </c>
      <c r="EB29" s="2">
        <v>2.9893012389149008E-2</v>
      </c>
      <c r="EC29" s="2">
        <v>4.2070356618239664E-2</v>
      </c>
      <c r="ED29" s="2">
        <v>3.3655151637389115E-2</v>
      </c>
      <c r="EE29" s="2">
        <v>3.5432512592694636E-2</v>
      </c>
      <c r="EF29" s="2">
        <v>3.2251944411691325E-2</v>
      </c>
      <c r="EG29" s="2">
        <v>3.1846524269010849E-2</v>
      </c>
      <c r="EH29" s="2">
        <v>3.5160085255614079E-2</v>
      </c>
      <c r="EI29" s="2">
        <v>4.2790201407075054E-2</v>
      </c>
      <c r="EJ29" s="37">
        <v>87.617217213236671</v>
      </c>
      <c r="EK29" s="2">
        <v>76.485160033237364</v>
      </c>
      <c r="EL29" s="2">
        <v>84.844566635844743</v>
      </c>
      <c r="EM29" s="2">
        <v>84.055606825798989</v>
      </c>
      <c r="EN29" s="2">
        <v>88.244721692411716</v>
      </c>
      <c r="EO29" s="2">
        <v>89.314512248903284</v>
      </c>
      <c r="EP29" s="2">
        <v>98.730950431706532</v>
      </c>
      <c r="EQ29" s="2">
        <v>89.899274017515836</v>
      </c>
      <c r="ER29" s="2">
        <v>79.882411420954696</v>
      </c>
      <c r="ES29" s="2">
        <v>72.773696747595665</v>
      </c>
      <c r="ET29" s="2">
        <v>63.106519409191904</v>
      </c>
      <c r="EU29" s="2">
        <v>55.90264131990245</v>
      </c>
      <c r="EV29" s="2">
        <v>54.023283182385534</v>
      </c>
      <c r="EW29" s="2">
        <v>51.9679159033454</v>
      </c>
      <c r="EX29" s="2">
        <v>44.518727836835424</v>
      </c>
      <c r="EY29" s="2">
        <v>43.484042315071257</v>
      </c>
      <c r="EZ29" s="2">
        <v>39.696202870057277</v>
      </c>
      <c r="FA29" s="37">
        <v>37.014306784288138</v>
      </c>
      <c r="FB29" s="2">
        <v>38.489695265716314</v>
      </c>
      <c r="FC29" s="2">
        <v>42.956274983658659</v>
      </c>
      <c r="FD29" s="2">
        <v>43.458643359547359</v>
      </c>
      <c r="FE29" s="2">
        <v>47.236347393301585</v>
      </c>
      <c r="FF29" s="2">
        <v>49.135009391821455</v>
      </c>
      <c r="FG29" s="2">
        <v>56.54937850778358</v>
      </c>
      <c r="FH29" s="2">
        <v>52.578532586810823</v>
      </c>
      <c r="FI29" s="2">
        <v>49.782824858593351</v>
      </c>
      <c r="FJ29" s="2">
        <v>46.841485113172226</v>
      </c>
      <c r="FK29" s="2">
        <v>40.244791551148865</v>
      </c>
      <c r="FL29" s="2">
        <v>36.432610239679448</v>
      </c>
      <c r="FM29" s="2">
        <v>31.995236467539808</v>
      </c>
      <c r="FN29" s="2">
        <v>30.804810522419952</v>
      </c>
      <c r="FO29" s="2">
        <v>26.358429994287015</v>
      </c>
      <c r="FP29" s="2">
        <v>25.620736243667302</v>
      </c>
      <c r="FQ29" s="2">
        <v>35.780054877058902</v>
      </c>
      <c r="FR29" s="37">
        <v>0.25666089392533648</v>
      </c>
      <c r="FS29" s="2">
        <v>0.34848231063967855</v>
      </c>
      <c r="FT29" s="2">
        <v>0.3912897560005783</v>
      </c>
      <c r="FU29" s="2">
        <v>0.38933257845602776</v>
      </c>
      <c r="FV29" s="2">
        <v>0.35175340708298608</v>
      </c>
      <c r="FW29" s="2">
        <v>0.33059569607997685</v>
      </c>
      <c r="FX29" s="2">
        <v>0.31931724668221778</v>
      </c>
      <c r="FY29" s="2">
        <v>0.30255394228407617</v>
      </c>
      <c r="FZ29" s="2">
        <v>0.34989554484835494</v>
      </c>
      <c r="GA29" s="2">
        <v>0.40162510191425138</v>
      </c>
      <c r="GB29" s="2">
        <v>0.40982677300601278</v>
      </c>
      <c r="GC29" s="2">
        <v>0.43668702500097628</v>
      </c>
      <c r="GD29" s="2">
        <v>0.43281787264950222</v>
      </c>
      <c r="GE29" s="2">
        <v>0.46463305070923261</v>
      </c>
      <c r="GF29" s="2">
        <v>0.44953524199444</v>
      </c>
      <c r="GG29" s="2">
        <v>0.51249818181464668</v>
      </c>
      <c r="GH29" s="2">
        <v>0.81819219444822588</v>
      </c>
      <c r="GI29" s="37">
        <v>2087.0665463745895</v>
      </c>
      <c r="GJ29" s="2">
        <v>2050.9504646971423</v>
      </c>
      <c r="GK29" s="2">
        <v>2185.9169514649211</v>
      </c>
      <c r="GL29" s="2">
        <v>2489.4970481312675</v>
      </c>
      <c r="GM29" s="2">
        <v>2486.481649113704</v>
      </c>
      <c r="GN29" s="2">
        <v>2456.4640379241087</v>
      </c>
      <c r="GO29" s="2">
        <v>2630.6391678952955</v>
      </c>
      <c r="GP29" s="2">
        <v>2827.5939611785202</v>
      </c>
      <c r="GQ29" s="2">
        <v>2399.2786684536536</v>
      </c>
      <c r="GR29" s="2">
        <v>2205.4196556869679</v>
      </c>
      <c r="GS29" s="2">
        <v>2323.2747730695355</v>
      </c>
      <c r="GT29" s="2">
        <v>2606.3891036635296</v>
      </c>
      <c r="GU29" s="2">
        <v>2655.5346609925805</v>
      </c>
      <c r="GV29" s="2">
        <v>2439.2164939133363</v>
      </c>
      <c r="GW29" s="2">
        <v>2966.4847338771456</v>
      </c>
      <c r="GX29" s="2">
        <v>2538.1054971271533</v>
      </c>
      <c r="GY29" s="2">
        <v>2161.1324875245809</v>
      </c>
      <c r="GZ29" s="37">
        <v>6.0833586517420111</v>
      </c>
      <c r="HA29" s="2">
        <v>6.2968977822047005</v>
      </c>
      <c r="HB29" s="2">
        <v>6.4592403998921313</v>
      </c>
      <c r="HC29" s="2">
        <v>7.7404422353553697</v>
      </c>
      <c r="HD29" s="2">
        <v>7.7306343414554872</v>
      </c>
      <c r="HE29" s="2">
        <v>8.5978166979472093</v>
      </c>
      <c r="HF29" s="2">
        <v>8.8418855217958594</v>
      </c>
      <c r="HG29" s="2">
        <v>10.8654722560251</v>
      </c>
      <c r="HH29" s="2">
        <v>9.8619862249540837</v>
      </c>
      <c r="HI29" s="2">
        <v>9.9712535377643707</v>
      </c>
      <c r="HJ29" s="2">
        <v>9.7731266269167598</v>
      </c>
      <c r="HK29" s="2">
        <v>9.6289939465670855</v>
      </c>
      <c r="HL29" s="2">
        <v>10.447746450165381</v>
      </c>
      <c r="HM29" s="2">
        <v>11.083166923607378</v>
      </c>
      <c r="HN29" s="2">
        <v>11.36853958663565</v>
      </c>
      <c r="HO29" s="2">
        <v>11.247870767924629</v>
      </c>
      <c r="HP29" s="2">
        <v>10.290310282755081</v>
      </c>
      <c r="HQ29" s="37">
        <v>2.8902694471087678</v>
      </c>
      <c r="HR29" s="2">
        <v>2.6974735981951747</v>
      </c>
      <c r="HS29" s="2">
        <v>2.86955423170222</v>
      </c>
      <c r="HT29" s="2">
        <v>2.8767248789538802</v>
      </c>
      <c r="HU29" s="2">
        <v>2.8202898572733819</v>
      </c>
      <c r="HV29" s="2">
        <v>2.8309025724065826</v>
      </c>
      <c r="HW29" s="2">
        <v>2.9236279748875682</v>
      </c>
      <c r="HX29" s="2">
        <v>2.8692013822294768</v>
      </c>
      <c r="HY29" s="2">
        <v>2.5803267757163324</v>
      </c>
      <c r="HZ29" s="2">
        <v>2.4577202366667454</v>
      </c>
      <c r="IA29" s="2">
        <v>2.2417360361696059</v>
      </c>
      <c r="IB29" s="2">
        <v>2.0960986597387166</v>
      </c>
      <c r="IC29" s="2">
        <v>2.1292442316263882</v>
      </c>
      <c r="ID29" s="2">
        <v>2.1350254224424079</v>
      </c>
      <c r="IE29" s="2">
        <v>2.0361029270891704</v>
      </c>
      <c r="IF29" s="2">
        <v>1.9808972623334529</v>
      </c>
      <c r="IG29" s="2">
        <v>1.8246749411696765</v>
      </c>
      <c r="IH29" s="37">
        <v>9.4213194674546425</v>
      </c>
      <c r="II29" s="2">
        <v>10.063991244599702</v>
      </c>
      <c r="IJ29" s="2">
        <v>10.200337444524243</v>
      </c>
      <c r="IK29" s="2">
        <v>12.844062482215575</v>
      </c>
      <c r="IL29" s="2">
        <v>12.879819548635135</v>
      </c>
      <c r="IM29" s="2">
        <v>14.65090064919444</v>
      </c>
      <c r="IN29" s="2">
        <v>15.039940339710519</v>
      </c>
      <c r="IO29" s="2">
        <v>19.278652725340219</v>
      </c>
      <c r="IP29" s="2">
        <v>17.505282691595788</v>
      </c>
      <c r="IQ29" s="2">
        <v>17.858135104265937</v>
      </c>
      <c r="IR29" s="2">
        <v>17.665994117372325</v>
      </c>
      <c r="IS29" s="2">
        <v>17.526645047450707</v>
      </c>
      <c r="IT29" s="2">
        <v>19.166360555112508</v>
      </c>
      <c r="IU29" s="2">
        <v>20.448128504201527</v>
      </c>
      <c r="IV29" s="2">
        <v>21.157058308462737</v>
      </c>
      <c r="IW29" s="2">
        <v>20.95030959707389</v>
      </c>
      <c r="IX29" s="38">
        <v>19.134250229280621</v>
      </c>
      <c r="IY29" s="37">
        <v>0.35384998336272527</v>
      </c>
      <c r="IZ29" s="2">
        <v>0.58503596970504002</v>
      </c>
      <c r="JA29" s="2">
        <v>0.82527729083090895</v>
      </c>
      <c r="JB29" s="2">
        <v>0.99920069465521699</v>
      </c>
      <c r="JC29" s="2">
        <v>1.251830521112689</v>
      </c>
      <c r="JD29" s="2">
        <v>1.735202186406311</v>
      </c>
      <c r="JE29" s="2">
        <v>2.6930611805813478</v>
      </c>
      <c r="JF29" s="2">
        <v>3.4827668905187492</v>
      </c>
      <c r="JG29" s="2">
        <v>4.4227717120361438</v>
      </c>
      <c r="JH29" s="2">
        <v>5.251645185724219</v>
      </c>
      <c r="JI29" s="2">
        <v>5.2306715490085658</v>
      </c>
      <c r="JJ29" s="2">
        <v>5.5058644002450654</v>
      </c>
      <c r="JK29" s="2">
        <v>5.9167355557611518</v>
      </c>
      <c r="JL29" s="2">
        <v>6.8008116447000528</v>
      </c>
      <c r="JM29" s="2">
        <v>7.479658341705905</v>
      </c>
      <c r="JN29" s="2">
        <v>7.5026796242674134</v>
      </c>
      <c r="JO29" s="38">
        <v>4.4155257958540641</v>
      </c>
    </row>
    <row r="30" spans="1:275" ht="14.4" x14ac:dyDescent="0.3">
      <c r="A30" s="51">
        <v>25</v>
      </c>
      <c r="B30" s="48" t="s">
        <v>83</v>
      </c>
      <c r="C30" s="188" t="s">
        <v>248</v>
      </c>
      <c r="D30" s="37">
        <v>2781.5828065872774</v>
      </c>
      <c r="E30" s="2">
        <v>2684.0822053996535</v>
      </c>
      <c r="F30" s="2">
        <v>2588.9911101951116</v>
      </c>
      <c r="G30" s="2">
        <v>2479.7531162063037</v>
      </c>
      <c r="H30" s="2">
        <v>2317.3380917266459</v>
      </c>
      <c r="I30" s="2">
        <v>2187.4078036678652</v>
      </c>
      <c r="J30" s="2">
        <v>2051.5754668191698</v>
      </c>
      <c r="K30" s="2">
        <v>1936.0089952480998</v>
      </c>
      <c r="L30" s="2">
        <v>1851.5310552259537</v>
      </c>
      <c r="M30" s="2">
        <v>1776.0205553050025</v>
      </c>
      <c r="N30" s="2">
        <v>1662.5888243246407</v>
      </c>
      <c r="O30" s="2">
        <v>1542.3548803558817</v>
      </c>
      <c r="P30" s="2">
        <v>1454.2984113336854</v>
      </c>
      <c r="Q30" s="2">
        <v>1411.0942880669659</v>
      </c>
      <c r="R30" s="2">
        <v>1351.2789807362244</v>
      </c>
      <c r="S30" s="2">
        <v>1302.7788090031088</v>
      </c>
      <c r="T30" s="2">
        <v>1239.0918894857252</v>
      </c>
      <c r="U30" s="37">
        <v>264.71526052954658</v>
      </c>
      <c r="V30" s="2">
        <v>262.8375873733188</v>
      </c>
      <c r="W30" s="2">
        <v>278.499452064357</v>
      </c>
      <c r="X30" s="2">
        <v>294.23388286792897</v>
      </c>
      <c r="Y30" s="2">
        <v>306.41831969580096</v>
      </c>
      <c r="Z30" s="2">
        <v>293.17866010581213</v>
      </c>
      <c r="AA30" s="2">
        <v>286.87391415279012</v>
      </c>
      <c r="AB30" s="2">
        <v>286.2103423433324</v>
      </c>
      <c r="AC30" s="2">
        <v>283.67052819474077</v>
      </c>
      <c r="AD30" s="2">
        <v>277.45382285005002</v>
      </c>
      <c r="AE30" s="2">
        <v>270.8183696692596</v>
      </c>
      <c r="AF30" s="2">
        <v>251.08887450648734</v>
      </c>
      <c r="AG30" s="2">
        <v>227.70940079549837</v>
      </c>
      <c r="AH30" s="2">
        <v>252.29112923839881</v>
      </c>
      <c r="AI30" s="2">
        <v>227.58155225600115</v>
      </c>
      <c r="AJ30" s="2">
        <v>231.0635795691083</v>
      </c>
      <c r="AK30" s="2">
        <v>239.98952480066305</v>
      </c>
      <c r="AL30" s="37">
        <v>79077.189882277075</v>
      </c>
      <c r="AM30" s="2">
        <v>74841.862091898976</v>
      </c>
      <c r="AN30" s="2">
        <v>70368.183252847928</v>
      </c>
      <c r="AO30" s="2">
        <v>65675.540970616086</v>
      </c>
      <c r="AP30" s="2">
        <v>60077.751548980377</v>
      </c>
      <c r="AQ30" s="2">
        <v>55818.211653707804</v>
      </c>
      <c r="AR30" s="2">
        <v>51039.773726119158</v>
      </c>
      <c r="AS30" s="2">
        <v>46942.255740908651</v>
      </c>
      <c r="AT30" s="2">
        <v>43843.405931025554</v>
      </c>
      <c r="AU30" s="2">
        <v>41347.063974954297</v>
      </c>
      <c r="AV30" s="2">
        <v>38225.122306874822</v>
      </c>
      <c r="AW30" s="2">
        <v>34683.132848661255</v>
      </c>
      <c r="AX30" s="2">
        <v>32462.873805885021</v>
      </c>
      <c r="AY30" s="2">
        <v>29239.562904215272</v>
      </c>
      <c r="AZ30" s="2">
        <v>27786.679465084122</v>
      </c>
      <c r="BA30" s="2">
        <v>26216.348175170322</v>
      </c>
      <c r="BB30" s="2">
        <v>23660.977754402898</v>
      </c>
      <c r="BC30" s="37">
        <v>874.88926844417392</v>
      </c>
      <c r="BD30" s="2">
        <v>888.17696694025926</v>
      </c>
      <c r="BE30" s="2">
        <v>872.78415745630673</v>
      </c>
      <c r="BF30" s="2">
        <v>902.56498157074748</v>
      </c>
      <c r="BG30" s="2">
        <v>868.21923794045153</v>
      </c>
      <c r="BH30" s="2">
        <v>854.42237886871055</v>
      </c>
      <c r="BI30" s="2">
        <v>838.76762879597618</v>
      </c>
      <c r="BJ30" s="2">
        <v>816.69487107137229</v>
      </c>
      <c r="BK30" s="2">
        <v>817.15410856226777</v>
      </c>
      <c r="BL30" s="2">
        <v>808.37352449509876</v>
      </c>
      <c r="BM30" s="2">
        <v>782.14744921696558</v>
      </c>
      <c r="BN30" s="2">
        <v>794.843004575637</v>
      </c>
      <c r="BO30" s="2">
        <v>813.21742415412757</v>
      </c>
      <c r="BP30" s="2">
        <v>814.92883630540689</v>
      </c>
      <c r="BQ30" s="2">
        <v>814.9361981172616</v>
      </c>
      <c r="BR30" s="2">
        <v>799.10648935035658</v>
      </c>
      <c r="BS30" s="2">
        <v>809.57443682755081</v>
      </c>
      <c r="BT30" s="37">
        <v>61030.523216264199</v>
      </c>
      <c r="BU30" s="2">
        <v>84917.968213995206</v>
      </c>
      <c r="BV30" s="2">
        <v>106188.707525092</v>
      </c>
      <c r="BW30" s="2">
        <v>104782.428244881</v>
      </c>
      <c r="BX30" s="2">
        <v>96484.469305180595</v>
      </c>
      <c r="BY30" s="2">
        <v>102717.125558026</v>
      </c>
      <c r="BZ30" s="2">
        <v>111190.37540411099</v>
      </c>
      <c r="CA30" s="2">
        <v>116867.26002541299</v>
      </c>
      <c r="CB30" s="2">
        <v>121575.230893493</v>
      </c>
      <c r="CC30" s="2">
        <v>124505.865865033</v>
      </c>
      <c r="CD30" s="2">
        <v>112073.864720389</v>
      </c>
      <c r="CE30" s="2">
        <v>107380.798574335</v>
      </c>
      <c r="CF30" s="2">
        <v>95768.899272560899</v>
      </c>
      <c r="CG30" s="2">
        <v>117025.57793960501</v>
      </c>
      <c r="CH30" s="2">
        <v>123412.48500679299</v>
      </c>
      <c r="CI30" s="2">
        <v>119594.434901385</v>
      </c>
      <c r="CJ30" s="2">
        <v>115757.935852482</v>
      </c>
      <c r="CK30" s="37">
        <v>9830.0499999999993</v>
      </c>
      <c r="CL30" s="2">
        <v>5387.6149999999998</v>
      </c>
      <c r="CM30" s="2">
        <v>686.05650000000003</v>
      </c>
      <c r="CN30" s="2">
        <v>621.97649999998202</v>
      </c>
      <c r="CO30" s="2">
        <v>160.19999999999999</v>
      </c>
      <c r="CP30" s="2">
        <v>160.19999999999999</v>
      </c>
      <c r="CQ30" s="2">
        <v>104.13</v>
      </c>
      <c r="CR30" s="2">
        <v>104.13</v>
      </c>
      <c r="CS30" s="2">
        <v>104.13</v>
      </c>
      <c r="CT30" s="2">
        <v>104.13</v>
      </c>
      <c r="CU30" s="2">
        <v>104.13</v>
      </c>
      <c r="CV30" s="2">
        <v>104.13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37">
        <v>0</v>
      </c>
      <c r="DC30" s="2">
        <v>0</v>
      </c>
      <c r="DD30" s="2">
        <v>2019.9612999999999</v>
      </c>
      <c r="DE30" s="2">
        <v>2019.9612999999999</v>
      </c>
      <c r="DF30" s="2">
        <v>2019.9612999999999</v>
      </c>
      <c r="DG30" s="2">
        <v>2019.9612999999999</v>
      </c>
      <c r="DH30" s="2">
        <v>2019.9612999999999</v>
      </c>
      <c r="DI30" s="2">
        <v>2019.9612999999999</v>
      </c>
      <c r="DJ30" s="2">
        <v>2019.9612999999999</v>
      </c>
      <c r="DK30" s="2">
        <v>2019.9612999999999</v>
      </c>
      <c r="DL30" s="2">
        <v>2019.9612999999999</v>
      </c>
      <c r="DM30" s="2">
        <v>2019.9612999999999</v>
      </c>
      <c r="DN30" s="2">
        <v>6357.0272999999997</v>
      </c>
      <c r="DO30" s="2">
        <v>7113.6779500000002</v>
      </c>
      <c r="DP30" s="2">
        <v>6299.8259500000004</v>
      </c>
      <c r="DQ30" s="2">
        <v>6299.8259500000004</v>
      </c>
      <c r="DR30" s="2">
        <v>6299.8259500000004</v>
      </c>
      <c r="DS30" s="37">
        <v>3.5646527123671157</v>
      </c>
      <c r="DT30" s="2">
        <v>2.7720472181989648</v>
      </c>
      <c r="DU30" s="2">
        <v>2.6328024624507504</v>
      </c>
      <c r="DV30" s="2">
        <v>6.4015268001012871</v>
      </c>
      <c r="DW30" s="2">
        <v>3.3194457439858782</v>
      </c>
      <c r="DX30" s="2">
        <v>3.3687651499476341</v>
      </c>
      <c r="DY30" s="2">
        <v>3.6424648225946954</v>
      </c>
      <c r="DZ30" s="2">
        <v>2.5623410812062293</v>
      </c>
      <c r="EA30" s="2">
        <v>5.3534741082177968</v>
      </c>
      <c r="EB30" s="2">
        <v>5.4764281624530806</v>
      </c>
      <c r="EC30" s="2">
        <v>4.8028932469917036</v>
      </c>
      <c r="ED30" s="2">
        <v>4.925923805782304</v>
      </c>
      <c r="EE30" s="2">
        <v>1.6193907601768696</v>
      </c>
      <c r="EF30" s="2">
        <v>0.94097395003410533</v>
      </c>
      <c r="EG30" s="2">
        <v>2.4252982362576794</v>
      </c>
      <c r="EH30" s="2">
        <v>3.8244142272228112</v>
      </c>
      <c r="EI30" s="2">
        <v>3.1766743188905457</v>
      </c>
      <c r="EJ30" s="37">
        <v>1075.1416108694293</v>
      </c>
      <c r="EK30" s="2">
        <v>975.33863750507169</v>
      </c>
      <c r="EL30" s="2">
        <v>967.93763628907004</v>
      </c>
      <c r="EM30" s="2">
        <v>938.99914639524138</v>
      </c>
      <c r="EN30" s="2">
        <v>870.82274284582672</v>
      </c>
      <c r="EO30" s="2">
        <v>813.09540412496165</v>
      </c>
      <c r="EP30" s="2">
        <v>785.91361112948255</v>
      </c>
      <c r="EQ30" s="2">
        <v>754.18185868499324</v>
      </c>
      <c r="ER30" s="2">
        <v>680.12510683019354</v>
      </c>
      <c r="ES30" s="2">
        <v>573.62046280164839</v>
      </c>
      <c r="ET30" s="2">
        <v>544.63352725000777</v>
      </c>
      <c r="EU30" s="2">
        <v>443.56989277103349</v>
      </c>
      <c r="EV30" s="2">
        <v>366.76198549908349</v>
      </c>
      <c r="EW30" s="2">
        <v>360.49919684201927</v>
      </c>
      <c r="EX30" s="2">
        <v>344.04262575562637</v>
      </c>
      <c r="EY30" s="2">
        <v>319.27686408689249</v>
      </c>
      <c r="EZ30" s="2">
        <v>277.45232262250352</v>
      </c>
      <c r="FA30" s="37">
        <v>953.82197851763749</v>
      </c>
      <c r="FB30" s="2">
        <v>953.96259857295831</v>
      </c>
      <c r="FC30" s="2">
        <v>1035.9531390894078</v>
      </c>
      <c r="FD30" s="2">
        <v>1105.3763499001059</v>
      </c>
      <c r="FE30" s="2">
        <v>1022.9709312680311</v>
      </c>
      <c r="FF30" s="2">
        <v>966.44767824464668</v>
      </c>
      <c r="FG30" s="2">
        <v>877.07441876450537</v>
      </c>
      <c r="FH30" s="2">
        <v>996.70110056233966</v>
      </c>
      <c r="FI30" s="2">
        <v>881.11924147673108</v>
      </c>
      <c r="FJ30" s="2">
        <v>808.90931639293058</v>
      </c>
      <c r="FK30" s="2">
        <v>710.55423136614843</v>
      </c>
      <c r="FL30" s="2">
        <v>603.27144760634656</v>
      </c>
      <c r="FM30" s="2">
        <v>489.38858589532435</v>
      </c>
      <c r="FN30" s="2">
        <v>498.47052859589189</v>
      </c>
      <c r="FO30" s="2">
        <v>459.9794509880366</v>
      </c>
      <c r="FP30" s="2">
        <v>394.72141993034126</v>
      </c>
      <c r="FQ30" s="2">
        <v>375.42256034243064</v>
      </c>
      <c r="FR30" s="37">
        <v>905.22082194551365</v>
      </c>
      <c r="FS30" s="2">
        <v>991.76466321138912</v>
      </c>
      <c r="FT30" s="2">
        <v>977.68889070969703</v>
      </c>
      <c r="FU30" s="2">
        <v>1074.5799700449152</v>
      </c>
      <c r="FV30" s="2">
        <v>1034.9617060243754</v>
      </c>
      <c r="FW30" s="2">
        <v>1068.8667745580876</v>
      </c>
      <c r="FX30" s="2">
        <v>1113.7777512813398</v>
      </c>
      <c r="FY30" s="2">
        <v>1159.4176758907968</v>
      </c>
      <c r="FZ30" s="2">
        <v>1225.3126539281707</v>
      </c>
      <c r="GA30" s="2">
        <v>1231.9942208027912</v>
      </c>
      <c r="GB30" s="2">
        <v>1221.2525752288691</v>
      </c>
      <c r="GC30" s="2">
        <v>1270.376872100273</v>
      </c>
      <c r="GD30" s="2">
        <v>1273.7790316640067</v>
      </c>
      <c r="GE30" s="2">
        <v>1262.3711481112355</v>
      </c>
      <c r="GF30" s="2">
        <v>1232.3775450728372</v>
      </c>
      <c r="GG30" s="2">
        <v>1213.1334585503607</v>
      </c>
      <c r="GH30" s="2">
        <v>1264.3495604145871</v>
      </c>
      <c r="GI30" s="37">
        <v>1258.4224606291239</v>
      </c>
      <c r="GJ30" s="2">
        <v>1168.8042468386827</v>
      </c>
      <c r="GK30" s="2">
        <v>1112.8464588910456</v>
      </c>
      <c r="GL30" s="2">
        <v>1017.2952770451417</v>
      </c>
      <c r="GM30" s="2">
        <v>918.13713709980721</v>
      </c>
      <c r="GN30" s="2">
        <v>847.07730492500582</v>
      </c>
      <c r="GO30" s="2">
        <v>759.07532407967585</v>
      </c>
      <c r="GP30" s="2">
        <v>710.23037874994532</v>
      </c>
      <c r="GQ30" s="2">
        <v>636.00056841748972</v>
      </c>
      <c r="GR30" s="2">
        <v>593.43182781376231</v>
      </c>
      <c r="GS30" s="2">
        <v>545.53674867952668</v>
      </c>
      <c r="GT30" s="2">
        <v>476.23677586532676</v>
      </c>
      <c r="GU30" s="2">
        <v>422.08477384338318</v>
      </c>
      <c r="GV30" s="2">
        <v>380.18252526200325</v>
      </c>
      <c r="GW30" s="2">
        <v>350.07216922319674</v>
      </c>
      <c r="GX30" s="2">
        <v>324.78603408789172</v>
      </c>
      <c r="GY30" s="2">
        <v>277.81778491126101</v>
      </c>
      <c r="GZ30" s="37">
        <v>134.04374203466108</v>
      </c>
      <c r="HA30" s="2">
        <v>124.9686844271435</v>
      </c>
      <c r="HB30" s="2">
        <v>107.83078130158887</v>
      </c>
      <c r="HC30" s="2">
        <v>137.22305319317672</v>
      </c>
      <c r="HD30" s="2">
        <v>114.78318089122678</v>
      </c>
      <c r="HE30" s="2">
        <v>139.62792468378714</v>
      </c>
      <c r="HF30" s="2">
        <v>87.461980723265341</v>
      </c>
      <c r="HG30" s="2">
        <v>116.80812870075461</v>
      </c>
      <c r="HH30" s="2">
        <v>107.65443093653838</v>
      </c>
      <c r="HI30" s="2">
        <v>102.98312020557211</v>
      </c>
      <c r="HJ30" s="2">
        <v>119.51361059552562</v>
      </c>
      <c r="HK30" s="2">
        <v>104.17910159781307</v>
      </c>
      <c r="HL30" s="2">
        <v>196.99105150910361</v>
      </c>
      <c r="HM30" s="2">
        <v>104.62803810617766</v>
      </c>
      <c r="HN30" s="2">
        <v>94.920441399285366</v>
      </c>
      <c r="HO30" s="2">
        <v>88.248043303791263</v>
      </c>
      <c r="HP30" s="2">
        <v>74.033107912096852</v>
      </c>
      <c r="HQ30" s="37">
        <v>83.44530294611161</v>
      </c>
      <c r="HR30" s="2">
        <v>70.856683686628216</v>
      </c>
      <c r="HS30" s="2">
        <v>57.582950063566514</v>
      </c>
      <c r="HT30" s="2">
        <v>70.418727890175902</v>
      </c>
      <c r="HU30" s="2">
        <v>54.801940898283476</v>
      </c>
      <c r="HV30" s="2">
        <v>74.150428231002493</v>
      </c>
      <c r="HW30" s="2">
        <v>30.675442870318975</v>
      </c>
      <c r="HX30" s="2">
        <v>37.961861826610004</v>
      </c>
      <c r="HY30" s="2">
        <v>32.635877316618668</v>
      </c>
      <c r="HZ30" s="2">
        <v>33.64242101146089</v>
      </c>
      <c r="IA30" s="2">
        <v>43.14512295871539</v>
      </c>
      <c r="IB30" s="2">
        <v>37.450256667282829</v>
      </c>
      <c r="IC30" s="2">
        <v>126.39185624478624</v>
      </c>
      <c r="ID30" s="2">
        <v>37.700806257223093</v>
      </c>
      <c r="IE30" s="2">
        <v>23.312553621766902</v>
      </c>
      <c r="IF30" s="2">
        <v>24.441193221123022</v>
      </c>
      <c r="IG30" s="2">
        <v>19.188151751284156</v>
      </c>
      <c r="IH30" s="37">
        <v>179.91114420038133</v>
      </c>
      <c r="II30" s="2">
        <v>175.97708678342826</v>
      </c>
      <c r="IJ30" s="2">
        <v>156.22447049991379</v>
      </c>
      <c r="IK30" s="2">
        <v>201.66651170314617</v>
      </c>
      <c r="IL30" s="2">
        <v>173.71158067652925</v>
      </c>
      <c r="IM30" s="2">
        <v>201.69850006721634</v>
      </c>
      <c r="IN30" s="2">
        <v>145.77709533158284</v>
      </c>
      <c r="IO30" s="2">
        <v>197.7695140970992</v>
      </c>
      <c r="IP30" s="2">
        <v>184.9275076035652</v>
      </c>
      <c r="IQ30" s="2">
        <v>173.76688491305507</v>
      </c>
      <c r="IR30" s="2">
        <v>196.30478059465528</v>
      </c>
      <c r="IS30" s="2">
        <v>171.36386187441474</v>
      </c>
      <c r="IT30" s="2">
        <v>256.46141902688748</v>
      </c>
      <c r="IU30" s="2">
        <v>171.6901436626473</v>
      </c>
      <c r="IV30" s="2">
        <v>168.93898704293525</v>
      </c>
      <c r="IW30" s="2">
        <v>153.63995529882524</v>
      </c>
      <c r="IX30" s="38">
        <v>130.40747067433162</v>
      </c>
      <c r="IY30" s="37">
        <v>59.159199672783018</v>
      </c>
      <c r="IZ30" s="2">
        <v>58.023895297080692</v>
      </c>
      <c r="JA30" s="2">
        <v>60.009187902523642</v>
      </c>
      <c r="JB30" s="2">
        <v>63.019515091343422</v>
      </c>
      <c r="JC30" s="2">
        <v>49.799408917805046</v>
      </c>
      <c r="JD30" s="2">
        <v>53.414417185184</v>
      </c>
      <c r="JE30" s="2">
        <v>54.474323529705515</v>
      </c>
      <c r="JF30" s="2">
        <v>67.510209057864472</v>
      </c>
      <c r="JG30" s="2">
        <v>59.96616772614518</v>
      </c>
      <c r="JH30" s="2">
        <v>60.584371408515622</v>
      </c>
      <c r="JI30" s="2">
        <v>64.945040292134735</v>
      </c>
      <c r="JJ30" s="2">
        <v>61.507660128740056</v>
      </c>
      <c r="JK30" s="2">
        <v>59.028673454547508</v>
      </c>
      <c r="JL30" s="2">
        <v>68.635737456985638</v>
      </c>
      <c r="JM30" s="2">
        <v>72.516189351932326</v>
      </c>
      <c r="JN30" s="2">
        <v>70.467967083242385</v>
      </c>
      <c r="JO30" s="38">
        <v>44.340263490261776</v>
      </c>
    </row>
    <row r="31" spans="1:275" ht="14.4" x14ac:dyDescent="0.3">
      <c r="A31" s="51">
        <v>26</v>
      </c>
      <c r="B31" s="48" t="s">
        <v>68</v>
      </c>
      <c r="C31" s="46" t="s">
        <v>30</v>
      </c>
      <c r="D31" s="37">
        <v>1846.4913268191603</v>
      </c>
      <c r="E31" s="2">
        <v>1844.0535623286146</v>
      </c>
      <c r="F31" s="2">
        <v>1958.0663577629473</v>
      </c>
      <c r="G31" s="2">
        <v>1979.913461059135</v>
      </c>
      <c r="H31" s="2">
        <v>1919.0846800253644</v>
      </c>
      <c r="I31" s="2">
        <v>1889.5659342407093</v>
      </c>
      <c r="J31" s="2">
        <v>1817.6303323382901</v>
      </c>
      <c r="K31" s="2">
        <v>1866.9199710429732</v>
      </c>
      <c r="L31" s="2">
        <v>1867.5270258293729</v>
      </c>
      <c r="M31" s="2">
        <v>1770.8440106890764</v>
      </c>
      <c r="N31" s="2">
        <v>1750.3280130079852</v>
      </c>
      <c r="O31" s="2">
        <v>1819.0347463044932</v>
      </c>
      <c r="P31" s="2">
        <v>1818.8620944670979</v>
      </c>
      <c r="Q31" s="2">
        <v>1898.729521169178</v>
      </c>
      <c r="R31" s="2">
        <v>1707.5463394429767</v>
      </c>
      <c r="S31" s="2">
        <v>1629.2626304254193</v>
      </c>
      <c r="T31" s="2">
        <v>2187.1121436807421</v>
      </c>
      <c r="U31" s="37">
        <v>1808.6640664261622</v>
      </c>
      <c r="V31" s="2">
        <v>1804.9394024653077</v>
      </c>
      <c r="W31" s="2">
        <v>1918.9128091976102</v>
      </c>
      <c r="X31" s="2">
        <v>1941.0043485017627</v>
      </c>
      <c r="Y31" s="2">
        <v>1880.6420490538319</v>
      </c>
      <c r="Z31" s="2">
        <v>1851.4420546349656</v>
      </c>
      <c r="AA31" s="2">
        <v>1780.9792586610602</v>
      </c>
      <c r="AB31" s="2">
        <v>1830.544077646525</v>
      </c>
      <c r="AC31" s="2">
        <v>1831.3806018085863</v>
      </c>
      <c r="AD31" s="2">
        <v>1735.5353485672092</v>
      </c>
      <c r="AE31" s="2">
        <v>1715.0153349172754</v>
      </c>
      <c r="AF31" s="2">
        <v>1784.2218540645258</v>
      </c>
      <c r="AG31" s="2">
        <v>1784.1190512802825</v>
      </c>
      <c r="AH31" s="2">
        <v>1863.7806536240585</v>
      </c>
      <c r="AI31" s="2">
        <v>1672.7743255624712</v>
      </c>
      <c r="AJ31" s="2">
        <v>1595.9996079000598</v>
      </c>
      <c r="AK31" s="2">
        <v>2154.960558123988</v>
      </c>
      <c r="AL31" s="37">
        <v>91.326612313097755</v>
      </c>
      <c r="AM31" s="2">
        <v>87.071733216933609</v>
      </c>
      <c r="AN31" s="2">
        <v>83.025311895253793</v>
      </c>
      <c r="AO31" s="2">
        <v>77.078445949272563</v>
      </c>
      <c r="AP31" s="2">
        <v>64.305067528717345</v>
      </c>
      <c r="AQ31" s="2">
        <v>67.42590405596556</v>
      </c>
      <c r="AR31" s="2">
        <v>58.123286304489696</v>
      </c>
      <c r="AS31" s="2">
        <v>58.952638946409245</v>
      </c>
      <c r="AT31" s="2">
        <v>64.421105428534062</v>
      </c>
      <c r="AU31" s="2">
        <v>56.711484722724251</v>
      </c>
      <c r="AV31" s="2">
        <v>61.752480562206003</v>
      </c>
      <c r="AW31" s="2">
        <v>61.128477449952086</v>
      </c>
      <c r="AX31" s="2">
        <v>62.548634876077244</v>
      </c>
      <c r="AY31" s="2">
        <v>65.484691722545222</v>
      </c>
      <c r="AZ31" s="2">
        <v>73.206193909376424</v>
      </c>
      <c r="BA31" s="2">
        <v>73.969826396614181</v>
      </c>
      <c r="BB31" s="2">
        <v>73.957916978624127</v>
      </c>
      <c r="BC31" s="37">
        <v>41.874868132205208</v>
      </c>
      <c r="BD31" s="2">
        <v>43.696573756539436</v>
      </c>
      <c r="BE31" s="2">
        <v>46.140938875155157</v>
      </c>
      <c r="BF31" s="2">
        <v>48.849075772197232</v>
      </c>
      <c r="BG31" s="2">
        <v>51.467237008725853</v>
      </c>
      <c r="BH31" s="2">
        <v>54.766840098405112</v>
      </c>
      <c r="BI31" s="2">
        <v>56.995491652746395</v>
      </c>
      <c r="BJ31" s="2">
        <v>62.079756304314635</v>
      </c>
      <c r="BK31" s="2">
        <v>67.498531238279071</v>
      </c>
      <c r="BL31" s="2">
        <v>73.261927718686806</v>
      </c>
      <c r="BM31" s="2">
        <v>80.610617892889152</v>
      </c>
      <c r="BN31" s="2">
        <v>85.158866199275664</v>
      </c>
      <c r="BO31" s="2">
        <v>88.675848773733833</v>
      </c>
      <c r="BP31" s="2">
        <v>94.307318298285708</v>
      </c>
      <c r="BQ31" s="2">
        <v>96.650204426659286</v>
      </c>
      <c r="BR31" s="2">
        <v>95.428283543207272</v>
      </c>
      <c r="BS31" s="2">
        <v>95.166925716484272</v>
      </c>
      <c r="BT31" s="37">
        <v>24173.275193197602</v>
      </c>
      <c r="BU31" s="2">
        <v>25096.559287751701</v>
      </c>
      <c r="BV31" s="2">
        <v>24601.491030352801</v>
      </c>
      <c r="BW31" s="2">
        <v>23805.9109911696</v>
      </c>
      <c r="BX31" s="2">
        <v>23003.271273419399</v>
      </c>
      <c r="BY31" s="2">
        <v>21722.741666097201</v>
      </c>
      <c r="BZ31" s="2">
        <v>19919.816372731399</v>
      </c>
      <c r="CA31" s="2">
        <v>18274.0840853066</v>
      </c>
      <c r="CB31" s="2">
        <v>16455.522290646099</v>
      </c>
      <c r="CC31" s="2">
        <v>14306.329704178001</v>
      </c>
      <c r="CD31" s="2">
        <v>12221.7948933512</v>
      </c>
      <c r="CE31" s="2">
        <v>10534.1953285621</v>
      </c>
      <c r="CF31" s="2">
        <v>9492.5814852459607</v>
      </c>
      <c r="CG31" s="2">
        <v>8123.8568278333496</v>
      </c>
      <c r="CH31" s="2">
        <v>7109.93627798119</v>
      </c>
      <c r="CI31" s="2">
        <v>5903.3722473064799</v>
      </c>
      <c r="CJ31" s="2">
        <v>4861.5285664841203</v>
      </c>
      <c r="CK31" s="37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37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37">
        <v>75.119140188813731</v>
      </c>
      <c r="DT31" s="2">
        <v>73.582127135535941</v>
      </c>
      <c r="DU31" s="2">
        <v>74.273889934522245</v>
      </c>
      <c r="DV31" s="2">
        <v>76.499728857360481</v>
      </c>
      <c r="DW31" s="2">
        <v>76.465322041384624</v>
      </c>
      <c r="DX31" s="2">
        <v>78.436469971960705</v>
      </c>
      <c r="DY31" s="2">
        <v>78.96732028064217</v>
      </c>
      <c r="DZ31" s="2">
        <v>81.868708617979536</v>
      </c>
      <c r="EA31" s="2">
        <v>85.778010565224392</v>
      </c>
      <c r="EB31" s="2">
        <v>15.068694940880134</v>
      </c>
      <c r="EC31" s="2">
        <v>17.570927787451399</v>
      </c>
      <c r="ED31" s="2">
        <v>16.306753455107533</v>
      </c>
      <c r="EE31" s="2">
        <v>16.10036980856848</v>
      </c>
      <c r="EF31" s="2">
        <v>16.151908906786225</v>
      </c>
      <c r="EG31" s="2">
        <v>16.908458484458826</v>
      </c>
      <c r="EH31" s="2">
        <v>18.328657803808927</v>
      </c>
      <c r="EI31" s="2">
        <v>19.224179315700283</v>
      </c>
      <c r="EJ31" s="37">
        <v>10494.548932307442</v>
      </c>
      <c r="EK31" s="2">
        <v>10020.46738710564</v>
      </c>
      <c r="EL31" s="2">
        <v>10082.282738842599</v>
      </c>
      <c r="EM31" s="2">
        <v>10124.62244628042</v>
      </c>
      <c r="EN31" s="2">
        <v>9861.8789512380499</v>
      </c>
      <c r="EO31" s="2">
        <v>9930.1560491509026</v>
      </c>
      <c r="EP31" s="2">
        <v>9756.8754787093203</v>
      </c>
      <c r="EQ31" s="2">
        <v>9593.7610091447295</v>
      </c>
      <c r="ER31" s="2">
        <v>9387.1520846787316</v>
      </c>
      <c r="ES31" s="2">
        <v>8937.0275020087392</v>
      </c>
      <c r="ET31" s="2">
        <v>8443.509474061364</v>
      </c>
      <c r="EU31" s="2">
        <v>7746.7174923862312</v>
      </c>
      <c r="EV31" s="2">
        <v>7135.7655096694507</v>
      </c>
      <c r="EW31" s="2">
        <v>6759.8979231949997</v>
      </c>
      <c r="EX31" s="2">
        <v>6304.8843988822773</v>
      </c>
      <c r="EY31" s="2">
        <v>5643.5983483381833</v>
      </c>
      <c r="EZ31" s="2">
        <v>5126.3673254417336</v>
      </c>
      <c r="FA31" s="37">
        <v>13774.023263490471</v>
      </c>
      <c r="FB31" s="2">
        <v>13175.965347859641</v>
      </c>
      <c r="FC31" s="2">
        <v>12789.433547546238</v>
      </c>
      <c r="FD31" s="2">
        <v>12260.286866655044</v>
      </c>
      <c r="FE31" s="2">
        <v>11077.505980196394</v>
      </c>
      <c r="FF31" s="2">
        <v>11726.851516887033</v>
      </c>
      <c r="FG31" s="2">
        <v>11112.740992359353</v>
      </c>
      <c r="FH31" s="2">
        <v>11078.361215128898</v>
      </c>
      <c r="FI31" s="2">
        <v>11042.867548994142</v>
      </c>
      <c r="FJ31" s="2">
        <v>10696.312153744304</v>
      </c>
      <c r="FK31" s="2">
        <v>10692.480982989062</v>
      </c>
      <c r="FL31" s="2">
        <v>10488.352818073328</v>
      </c>
      <c r="FM31" s="2">
        <v>10172.470936062969</v>
      </c>
      <c r="FN31" s="2">
        <v>10012.659595001371</v>
      </c>
      <c r="FO31" s="2">
        <v>9970.9529559380153</v>
      </c>
      <c r="FP31" s="2">
        <v>10728.650910848284</v>
      </c>
      <c r="FQ31" s="2">
        <v>11044.92972318489</v>
      </c>
      <c r="FR31" s="37">
        <v>80.75266802928563</v>
      </c>
      <c r="FS31" s="2">
        <v>82.229427379784468</v>
      </c>
      <c r="FT31" s="2">
        <v>78.566730893666431</v>
      </c>
      <c r="FU31" s="2">
        <v>69.099907898627549</v>
      </c>
      <c r="FV31" s="2">
        <v>50.167263575200906</v>
      </c>
      <c r="FW31" s="2">
        <v>67.710096418036713</v>
      </c>
      <c r="FX31" s="2">
        <v>42.225694856749342</v>
      </c>
      <c r="FY31" s="2">
        <v>41.21532883515146</v>
      </c>
      <c r="FZ31" s="2">
        <v>43.446234042300986</v>
      </c>
      <c r="GA31" s="2">
        <v>43.253454320071128</v>
      </c>
      <c r="GB31" s="2">
        <v>52.08393227828828</v>
      </c>
      <c r="GC31" s="2">
        <v>43.984908599854521</v>
      </c>
      <c r="GD31" s="2">
        <v>44.180597930552246</v>
      </c>
      <c r="GE31" s="2">
        <v>46.260927357844572</v>
      </c>
      <c r="GF31" s="2">
        <v>48.056689242047561</v>
      </c>
      <c r="GG31" s="2">
        <v>45.890100159944623</v>
      </c>
      <c r="GH31" s="2">
        <v>46.956150532188687</v>
      </c>
      <c r="GI31" s="37">
        <v>29521.559729111024</v>
      </c>
      <c r="GJ31" s="2">
        <v>21643.838290435444</v>
      </c>
      <c r="GK31" s="2">
        <v>19742.801529797202</v>
      </c>
      <c r="GL31" s="2">
        <v>21352.828022378853</v>
      </c>
      <c r="GM31" s="2">
        <v>22509.519060393137</v>
      </c>
      <c r="GN31" s="2">
        <v>20909.642540721172</v>
      </c>
      <c r="GO31" s="2">
        <v>20601.468940497467</v>
      </c>
      <c r="GP31" s="2">
        <v>20874.768404504528</v>
      </c>
      <c r="GQ31" s="2">
        <v>20704.827277870267</v>
      </c>
      <c r="GR31" s="2">
        <v>16967.908494290456</v>
      </c>
      <c r="GS31" s="2">
        <v>16689.339041266659</v>
      </c>
      <c r="GT31" s="2">
        <v>18761.794230031388</v>
      </c>
      <c r="GU31" s="2">
        <v>19083.461517494499</v>
      </c>
      <c r="GV31" s="2">
        <v>18427.769907295045</v>
      </c>
      <c r="GW31" s="2">
        <v>18641.924270750827</v>
      </c>
      <c r="GX31" s="2">
        <v>17226.812514071491</v>
      </c>
      <c r="GY31" s="2">
        <v>15524.579916097569</v>
      </c>
      <c r="GZ31" s="37">
        <v>28180.209591943236</v>
      </c>
      <c r="HA31" s="2">
        <v>27906.620481417067</v>
      </c>
      <c r="HB31" s="2">
        <v>26696.057571994861</v>
      </c>
      <c r="HC31" s="2">
        <v>27174.667769191085</v>
      </c>
      <c r="HD31" s="2">
        <v>26773.445680722663</v>
      </c>
      <c r="HE31" s="2">
        <v>26906.783737081696</v>
      </c>
      <c r="HF31" s="2">
        <v>26978.157373450576</v>
      </c>
      <c r="HG31" s="2">
        <v>10093.036753738454</v>
      </c>
      <c r="HH31" s="2">
        <v>10293.908873686363</v>
      </c>
      <c r="HI31" s="2">
        <v>10437.084822377799</v>
      </c>
      <c r="HJ31" s="2">
        <v>10308.900219529882</v>
      </c>
      <c r="HK31" s="2">
        <v>10264.03059922789</v>
      </c>
      <c r="HL31" s="2">
        <v>10311.744194873607</v>
      </c>
      <c r="HM31" s="2">
        <v>10744.257327103254</v>
      </c>
      <c r="HN31" s="2">
        <v>10639.227656481793</v>
      </c>
      <c r="HO31" s="2">
        <v>10042.861306722605</v>
      </c>
      <c r="HP31" s="2">
        <v>9725.0705266767018</v>
      </c>
      <c r="HQ31" s="37">
        <v>3219.3990997114088</v>
      </c>
      <c r="HR31" s="2">
        <v>3169.00950658702</v>
      </c>
      <c r="HS31" s="2">
        <v>3043.9473765892621</v>
      </c>
      <c r="HT31" s="2">
        <v>3080.3083081038312</v>
      </c>
      <c r="HU31" s="2">
        <v>3007.5827676162294</v>
      </c>
      <c r="HV31" s="2">
        <v>3007.5435839012789</v>
      </c>
      <c r="HW31" s="2">
        <v>3001.471365071749</v>
      </c>
      <c r="HX31" s="2">
        <v>1296.5984981843719</v>
      </c>
      <c r="HY31" s="2">
        <v>1301.985188375121</v>
      </c>
      <c r="HZ31" s="2">
        <v>1293.4440798629223</v>
      </c>
      <c r="IA31" s="2">
        <v>1264.9403814224818</v>
      </c>
      <c r="IB31" s="2">
        <v>1250.3304072745736</v>
      </c>
      <c r="IC31" s="2">
        <v>1232.5569520551026</v>
      </c>
      <c r="ID31" s="2">
        <v>1256.8677248117638</v>
      </c>
      <c r="IE31" s="2">
        <v>1226.5531908446526</v>
      </c>
      <c r="IF31" s="2">
        <v>1147.0160905178927</v>
      </c>
      <c r="IG31" s="2">
        <v>1098.6041103649886</v>
      </c>
      <c r="IH31" s="37">
        <v>92468.126189101444</v>
      </c>
      <c r="II31" s="2">
        <v>91586.100128695674</v>
      </c>
      <c r="IJ31" s="2">
        <v>87624.462239325236</v>
      </c>
      <c r="IK31" s="2">
        <v>89017.871600571118</v>
      </c>
      <c r="IL31" s="2">
        <v>87844.722543962722</v>
      </c>
      <c r="IM31" s="2">
        <v>88222.683004157429</v>
      </c>
      <c r="IN31" s="2">
        <v>88562.761991464358</v>
      </c>
      <c r="IO31" s="2">
        <v>31699.306237552293</v>
      </c>
      <c r="IP31" s="2">
        <v>32471.525400813167</v>
      </c>
      <c r="IQ31" s="2">
        <v>33005.009597037286</v>
      </c>
      <c r="IR31" s="2">
        <v>32538.923703344324</v>
      </c>
      <c r="IS31" s="2">
        <v>32475.956826540754</v>
      </c>
      <c r="IT31" s="2">
        <v>32634.767100015913</v>
      </c>
      <c r="IU31" s="2">
        <v>34029.932677414879</v>
      </c>
      <c r="IV31" s="2">
        <v>33591.558640784904</v>
      </c>
      <c r="IW31" s="2">
        <v>31819.708078804317</v>
      </c>
      <c r="IX31" s="38">
        <v>30943.592720052216</v>
      </c>
      <c r="IY31" s="37">
        <v>52.054433966860138</v>
      </c>
      <c r="IZ31" s="2">
        <v>81.048697007549805</v>
      </c>
      <c r="JA31" s="2">
        <v>93.302938728359095</v>
      </c>
      <c r="JB31" s="2">
        <v>111.60048729530017</v>
      </c>
      <c r="JC31" s="2">
        <v>123.85961745323358</v>
      </c>
      <c r="JD31" s="2">
        <v>203.85085467084997</v>
      </c>
      <c r="JE31" s="2">
        <v>247.29807577301995</v>
      </c>
      <c r="JF31" s="2">
        <v>322.47281774405621</v>
      </c>
      <c r="JG31" s="2">
        <v>441.87679472736733</v>
      </c>
      <c r="JH31" s="2">
        <v>518.70757865639905</v>
      </c>
      <c r="JI31" s="2">
        <v>581.44860805459564</v>
      </c>
      <c r="JJ31" s="2">
        <v>563.81982179699071</v>
      </c>
      <c r="JK31" s="2">
        <v>586.29585711426591</v>
      </c>
      <c r="JL31" s="2">
        <v>661.31551452262238</v>
      </c>
      <c r="JM31" s="2">
        <v>782.37888501726741</v>
      </c>
      <c r="JN31" s="2">
        <v>717.82140106624684</v>
      </c>
      <c r="JO31" s="38">
        <v>310.4005081528889</v>
      </c>
    </row>
    <row r="32" spans="1:275" ht="14.4" x14ac:dyDescent="0.3">
      <c r="A32" s="51">
        <v>27</v>
      </c>
      <c r="B32" s="48" t="s">
        <v>84</v>
      </c>
      <c r="C32" s="46" t="s">
        <v>31</v>
      </c>
      <c r="D32" s="37">
        <v>2129.4060043967352</v>
      </c>
      <c r="E32" s="2">
        <v>1936.9396256911405</v>
      </c>
      <c r="F32" s="2">
        <v>2014.4794223729325</v>
      </c>
      <c r="G32" s="2">
        <v>2077.3240525365609</v>
      </c>
      <c r="H32" s="2">
        <v>1884.5299547242823</v>
      </c>
      <c r="I32" s="2">
        <v>1869.7902964139616</v>
      </c>
      <c r="J32" s="2">
        <v>1736.5337560118953</v>
      </c>
      <c r="K32" s="2">
        <v>1677.2246847247022</v>
      </c>
      <c r="L32" s="2">
        <v>1667.8390867814073</v>
      </c>
      <c r="M32" s="2">
        <v>1636.3060727563111</v>
      </c>
      <c r="N32" s="2">
        <v>1618.9829490854299</v>
      </c>
      <c r="O32" s="2">
        <v>1657.6242461111794</v>
      </c>
      <c r="P32" s="2">
        <v>1492.9688562614158</v>
      </c>
      <c r="Q32" s="2">
        <v>1463.0357573523765</v>
      </c>
      <c r="R32" s="2">
        <v>1346.4399081479489</v>
      </c>
      <c r="S32" s="2">
        <v>1364.6911066926614</v>
      </c>
      <c r="T32" s="2">
        <v>1544.1284834613314</v>
      </c>
      <c r="U32" s="37">
        <v>1827.6189856545986</v>
      </c>
      <c r="V32" s="2">
        <v>1654.8089180292143</v>
      </c>
      <c r="W32" s="2">
        <v>1747.9690063381693</v>
      </c>
      <c r="X32" s="2">
        <v>1812.036799361777</v>
      </c>
      <c r="Y32" s="2">
        <v>1612.4805290298902</v>
      </c>
      <c r="Z32" s="2">
        <v>1597.9708849948647</v>
      </c>
      <c r="AA32" s="2">
        <v>1443.6745767158102</v>
      </c>
      <c r="AB32" s="2">
        <v>1358.2690955120779</v>
      </c>
      <c r="AC32" s="2">
        <v>1325.0118659354036</v>
      </c>
      <c r="AD32" s="2">
        <v>1293.4756069877219</v>
      </c>
      <c r="AE32" s="2">
        <v>1283.1493108166758</v>
      </c>
      <c r="AF32" s="2">
        <v>1332.8028573020433</v>
      </c>
      <c r="AG32" s="2">
        <v>1182.0818810750986</v>
      </c>
      <c r="AH32" s="2">
        <v>1182.5627316606401</v>
      </c>
      <c r="AI32" s="2">
        <v>1091.0928073695022</v>
      </c>
      <c r="AJ32" s="2">
        <v>1153.1130277058171</v>
      </c>
      <c r="AK32" s="2">
        <v>1360.3316865199677</v>
      </c>
      <c r="AL32" s="37">
        <v>104.37081355548331</v>
      </c>
      <c r="AM32" s="2">
        <v>83.337959224210366</v>
      </c>
      <c r="AN32" s="2">
        <v>78.007014486041882</v>
      </c>
      <c r="AO32" s="2">
        <v>73.600050526372385</v>
      </c>
      <c r="AP32" s="2">
        <v>53.368604882597559</v>
      </c>
      <c r="AQ32" s="2">
        <v>48.344703146776936</v>
      </c>
      <c r="AR32" s="2">
        <v>42.590382209814258</v>
      </c>
      <c r="AS32" s="2">
        <v>51.467425573277033</v>
      </c>
      <c r="AT32" s="2">
        <v>47.247242119972746</v>
      </c>
      <c r="AU32" s="2">
        <v>59.894186513281099</v>
      </c>
      <c r="AV32" s="2">
        <v>53.651237051396627</v>
      </c>
      <c r="AW32" s="2">
        <v>56.891937212701755</v>
      </c>
      <c r="AX32" s="2">
        <v>51.079608553711509</v>
      </c>
      <c r="AY32" s="2">
        <v>49.905269119446423</v>
      </c>
      <c r="AZ32" s="2">
        <v>52.682194867523222</v>
      </c>
      <c r="BA32" s="2">
        <v>55.070019318792561</v>
      </c>
      <c r="BB32" s="2">
        <v>50.746831104740259</v>
      </c>
      <c r="BC32" s="37">
        <v>28.303581814313596</v>
      </c>
      <c r="BD32" s="2">
        <v>28.833653131257808</v>
      </c>
      <c r="BE32" s="2">
        <v>31.564992480505484</v>
      </c>
      <c r="BF32" s="2">
        <v>35.961100443234557</v>
      </c>
      <c r="BG32" s="2">
        <v>38.648274214989435</v>
      </c>
      <c r="BH32" s="2">
        <v>42.847926475042293</v>
      </c>
      <c r="BI32" s="2">
        <v>42.162402074151416</v>
      </c>
      <c r="BJ32" s="2">
        <v>44.367956432832678</v>
      </c>
      <c r="BK32" s="2">
        <v>47.679823004552645</v>
      </c>
      <c r="BL32" s="2">
        <v>51.474260671430933</v>
      </c>
      <c r="BM32" s="2">
        <v>55.481468029595213</v>
      </c>
      <c r="BN32" s="2">
        <v>56.825485933987963</v>
      </c>
      <c r="BO32" s="2">
        <v>52.44507643589057</v>
      </c>
      <c r="BP32" s="2">
        <v>52.374612627605025</v>
      </c>
      <c r="BQ32" s="2">
        <v>53.719408530493368</v>
      </c>
      <c r="BR32" s="2">
        <v>55.235698861712137</v>
      </c>
      <c r="BS32" s="2">
        <v>50.797246360329758</v>
      </c>
      <c r="BT32" s="37">
        <v>286682.43078178947</v>
      </c>
      <c r="BU32" s="2">
        <v>268251.54072386632</v>
      </c>
      <c r="BV32" s="2">
        <v>253220.56362181879</v>
      </c>
      <c r="BW32" s="2">
        <v>251991.52014258818</v>
      </c>
      <c r="BX32" s="2">
        <v>258720.2120907084</v>
      </c>
      <c r="BY32" s="2">
        <v>257861.49921510008</v>
      </c>
      <c r="BZ32" s="2">
        <v>279452.31204456103</v>
      </c>
      <c r="CA32" s="2">
        <v>304923.95284187287</v>
      </c>
      <c r="CB32" s="2">
        <v>328244.36497043853</v>
      </c>
      <c r="CC32" s="2">
        <v>327096.2294682886</v>
      </c>
      <c r="CD32" s="2">
        <v>319420.55460347293</v>
      </c>
      <c r="CE32" s="2">
        <v>308169.66079467285</v>
      </c>
      <c r="CF32" s="2">
        <v>295558.80089130084</v>
      </c>
      <c r="CG32" s="2">
        <v>265196.40581007639</v>
      </c>
      <c r="CH32" s="2">
        <v>239636.356061575</v>
      </c>
      <c r="CI32" s="2">
        <v>195398.65824756201</v>
      </c>
      <c r="CJ32" s="2">
        <v>168914.61538494256</v>
      </c>
      <c r="CK32" s="37">
        <v>4681.7559999999594</v>
      </c>
      <c r="CL32" s="2">
        <v>3904.78599999997</v>
      </c>
      <c r="CM32" s="2">
        <v>2740.93299999996</v>
      </c>
      <c r="CN32" s="2">
        <v>1705.2399999999991</v>
      </c>
      <c r="CO32" s="2">
        <v>1593.1</v>
      </c>
      <c r="CP32" s="2">
        <v>1249.56</v>
      </c>
      <c r="CQ32" s="2">
        <v>1041.3000000000011</v>
      </c>
      <c r="CR32" s="2">
        <v>833.04</v>
      </c>
      <c r="CS32" s="2">
        <v>624.78</v>
      </c>
      <c r="CT32" s="2">
        <v>416.52</v>
      </c>
      <c r="CU32" s="2">
        <v>208.25999999999971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37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37">
        <v>4.6897658282318284</v>
      </c>
      <c r="DT32" s="2">
        <v>4.4997956325523472</v>
      </c>
      <c r="DU32" s="2">
        <v>4.6753651917246764</v>
      </c>
      <c r="DV32" s="2">
        <v>4.0030854820405706</v>
      </c>
      <c r="DW32" s="2">
        <v>3.6568189201154957</v>
      </c>
      <c r="DX32" s="2">
        <v>3.2207845227509129</v>
      </c>
      <c r="DY32" s="2">
        <v>3.236407272234453</v>
      </c>
      <c r="DZ32" s="2">
        <v>5.139252267508458</v>
      </c>
      <c r="EA32" s="2">
        <v>6.1119215530148621</v>
      </c>
      <c r="EB32" s="2">
        <v>4.8240589179345204</v>
      </c>
      <c r="EC32" s="2">
        <v>5.9592760477190101</v>
      </c>
      <c r="ED32" s="2">
        <v>4.5692907991573009</v>
      </c>
      <c r="EE32" s="2">
        <v>3.9611106194313557</v>
      </c>
      <c r="EF32" s="2">
        <v>5.038952490023644</v>
      </c>
      <c r="EG32" s="2">
        <v>4.2740412922687678</v>
      </c>
      <c r="EH32" s="2">
        <v>3.2126319583962584</v>
      </c>
      <c r="EI32" s="2">
        <v>3.4924048431310153</v>
      </c>
      <c r="EJ32" s="37">
        <v>9284.0423025793425</v>
      </c>
      <c r="EK32" s="2">
        <v>8043.5022659140477</v>
      </c>
      <c r="EL32" s="2">
        <v>7807.4601608909388</v>
      </c>
      <c r="EM32" s="2">
        <v>7983.9010303406276</v>
      </c>
      <c r="EN32" s="2">
        <v>7359.8515906053335</v>
      </c>
      <c r="EO32" s="2">
        <v>7404.0681186959973</v>
      </c>
      <c r="EP32" s="2">
        <v>6614.3184713262553</v>
      </c>
      <c r="EQ32" s="2">
        <v>6090.0968810166705</v>
      </c>
      <c r="ER32" s="2">
        <v>5728.7471178620644</v>
      </c>
      <c r="ES32" s="2">
        <v>5402.8454667642545</v>
      </c>
      <c r="ET32" s="2">
        <v>5009.4280858572092</v>
      </c>
      <c r="EU32" s="2">
        <v>4424.3990878637796</v>
      </c>
      <c r="EV32" s="2">
        <v>3654.9898009685512</v>
      </c>
      <c r="EW32" s="2">
        <v>3303.5703285371142</v>
      </c>
      <c r="EX32" s="2">
        <v>3149.9702947264</v>
      </c>
      <c r="EY32" s="2">
        <v>3047.5099489861886</v>
      </c>
      <c r="EZ32" s="2">
        <v>2586.2199855246377</v>
      </c>
      <c r="FA32" s="37">
        <v>10828.843445682334</v>
      </c>
      <c r="FB32" s="2">
        <v>9393.8839556272014</v>
      </c>
      <c r="FC32" s="2">
        <v>8784.9776773814992</v>
      </c>
      <c r="FD32" s="2">
        <v>8261.1663628035403</v>
      </c>
      <c r="FE32" s="2">
        <v>6549.9376713901029</v>
      </c>
      <c r="FF32" s="2">
        <v>6443.4906910891286</v>
      </c>
      <c r="FG32" s="2">
        <v>5489.8652732337787</v>
      </c>
      <c r="FH32" s="2">
        <v>5993.2061645374442</v>
      </c>
      <c r="FI32" s="2">
        <v>5116.0682186766544</v>
      </c>
      <c r="FJ32" s="2">
        <v>5876.3702958774338</v>
      </c>
      <c r="FK32" s="2">
        <v>4726.0469739535283</v>
      </c>
      <c r="FL32" s="2">
        <v>4871.8036715441049</v>
      </c>
      <c r="FM32" s="2">
        <v>4200.3515546413037</v>
      </c>
      <c r="FN32" s="2">
        <v>4451.4369913464516</v>
      </c>
      <c r="FO32" s="2">
        <v>4522.4605648627121</v>
      </c>
      <c r="FP32" s="2">
        <v>4988.6825141099316</v>
      </c>
      <c r="FQ32" s="2">
        <v>4601.1685648702414</v>
      </c>
      <c r="FR32" s="37">
        <v>215.5337885724102</v>
      </c>
      <c r="FS32" s="2">
        <v>183.58139047401795</v>
      </c>
      <c r="FT32" s="2">
        <v>172.16576697198994</v>
      </c>
      <c r="FU32" s="2">
        <v>155.40507001794035</v>
      </c>
      <c r="FV32" s="2">
        <v>131.34420207899115</v>
      </c>
      <c r="FW32" s="2">
        <v>120.06018150837838</v>
      </c>
      <c r="FX32" s="2">
        <v>92.777549280293783</v>
      </c>
      <c r="FY32" s="2">
        <v>115.6725642186851</v>
      </c>
      <c r="FZ32" s="2">
        <v>86.967371573022632</v>
      </c>
      <c r="GA32" s="2">
        <v>120.5472854872917</v>
      </c>
      <c r="GB32" s="2">
        <v>87.327804285546264</v>
      </c>
      <c r="GC32" s="2">
        <v>93.204059031693347</v>
      </c>
      <c r="GD32" s="2">
        <v>81.853311212371267</v>
      </c>
      <c r="GE32" s="2">
        <v>86.236242897877148</v>
      </c>
      <c r="GF32" s="2">
        <v>86.59719660321241</v>
      </c>
      <c r="GG32" s="2">
        <v>91.813666511058784</v>
      </c>
      <c r="GH32" s="2">
        <v>83.058354866247072</v>
      </c>
      <c r="GI32" s="37">
        <v>1746.9476504763766</v>
      </c>
      <c r="GJ32" s="2">
        <v>1455.5299953758297</v>
      </c>
      <c r="GK32" s="2">
        <v>1350.1267950854572</v>
      </c>
      <c r="GL32" s="2">
        <v>1202.0621448422187</v>
      </c>
      <c r="GM32" s="2">
        <v>810.08694448647464</v>
      </c>
      <c r="GN32" s="2">
        <v>732.95057486215728</v>
      </c>
      <c r="GO32" s="2">
        <v>610.13706537481596</v>
      </c>
      <c r="GP32" s="2">
        <v>674.14684289744457</v>
      </c>
      <c r="GQ32" s="2">
        <v>588.48510317791545</v>
      </c>
      <c r="GR32" s="2">
        <v>688.8349772095205</v>
      </c>
      <c r="GS32" s="2">
        <v>557.64149145162321</v>
      </c>
      <c r="GT32" s="2">
        <v>606.07770563596137</v>
      </c>
      <c r="GU32" s="2">
        <v>534.61855816087507</v>
      </c>
      <c r="GV32" s="2">
        <v>587.20834981717633</v>
      </c>
      <c r="GW32" s="2">
        <v>607.53155501507399</v>
      </c>
      <c r="GX32" s="2">
        <v>649.08045021547355</v>
      </c>
      <c r="GY32" s="2">
        <v>607.8398209233178</v>
      </c>
      <c r="GZ32" s="37">
        <v>1036.6117582624104</v>
      </c>
      <c r="HA32" s="2">
        <v>976.48397463984725</v>
      </c>
      <c r="HB32" s="2">
        <v>879.92662386007135</v>
      </c>
      <c r="HC32" s="2">
        <v>1095.5787620794067</v>
      </c>
      <c r="HD32" s="2">
        <v>972.26155082703508</v>
      </c>
      <c r="HE32" s="2">
        <v>1037.5332034538176</v>
      </c>
      <c r="HF32" s="2">
        <v>922.24186326575614</v>
      </c>
      <c r="HG32" s="2">
        <v>1186.9378922651024</v>
      </c>
      <c r="HH32" s="2">
        <v>1130.5361200976765</v>
      </c>
      <c r="HI32" s="2">
        <v>1115.3559297550391</v>
      </c>
      <c r="HJ32" s="2">
        <v>1169.6990788666199</v>
      </c>
      <c r="HK32" s="2">
        <v>1116.1516508366285</v>
      </c>
      <c r="HL32" s="2">
        <v>1025.707608630785</v>
      </c>
      <c r="HM32" s="2">
        <v>1013.405402697106</v>
      </c>
      <c r="HN32" s="2">
        <v>1147.3685209376467</v>
      </c>
      <c r="HO32" s="2">
        <v>1115.2774289241308</v>
      </c>
      <c r="HP32" s="2">
        <v>966.82987816581465</v>
      </c>
      <c r="HQ32" s="37">
        <v>337.79882392759396</v>
      </c>
      <c r="HR32" s="2">
        <v>295.48531551535319</v>
      </c>
      <c r="HS32" s="2">
        <v>276.99559374424581</v>
      </c>
      <c r="HT32" s="2">
        <v>288.09187988098756</v>
      </c>
      <c r="HU32" s="2">
        <v>248.31033631135858</v>
      </c>
      <c r="HV32" s="2">
        <v>244.15225285792044</v>
      </c>
      <c r="HW32" s="2">
        <v>212.44373839483367</v>
      </c>
      <c r="HX32" s="2">
        <v>219.04754041777406</v>
      </c>
      <c r="HY32" s="2">
        <v>205.54975502722203</v>
      </c>
      <c r="HZ32" s="2">
        <v>195.22410143220026</v>
      </c>
      <c r="IA32" s="2">
        <v>193.13950905030819</v>
      </c>
      <c r="IB32" s="2">
        <v>180.26105351182582</v>
      </c>
      <c r="IC32" s="2">
        <v>161.32831273751785</v>
      </c>
      <c r="ID32" s="2">
        <v>155.3378324120462</v>
      </c>
      <c r="IE32" s="2">
        <v>162.70667635600819</v>
      </c>
      <c r="IF32" s="2">
        <v>157.39488205046388</v>
      </c>
      <c r="IG32" s="2">
        <v>138.4181193731074</v>
      </c>
      <c r="IH32" s="37">
        <v>1767.1395125460274</v>
      </c>
      <c r="II32" s="2">
        <v>1689.2071425368986</v>
      </c>
      <c r="IJ32" s="2">
        <v>1508.2796244038557</v>
      </c>
      <c r="IK32" s="2">
        <v>1942.8944785501683</v>
      </c>
      <c r="IL32" s="2">
        <v>1731.4171482287747</v>
      </c>
      <c r="IM32" s="2">
        <v>1870.2708489796235</v>
      </c>
      <c r="IN32" s="2">
        <v>1665.5768749713952</v>
      </c>
      <c r="IO32" s="2">
        <v>2205.2684655805188</v>
      </c>
      <c r="IP32" s="2">
        <v>2101.4439494872299</v>
      </c>
      <c r="IQ32" s="2">
        <v>2081.1935358392857</v>
      </c>
      <c r="IR32" s="2">
        <v>2193.1197807647168</v>
      </c>
      <c r="IS32" s="2">
        <v>2097.3481745248346</v>
      </c>
      <c r="IT32" s="2">
        <v>1931.6423151892006</v>
      </c>
      <c r="IU32" s="2">
        <v>1911.4214460389367</v>
      </c>
      <c r="IV32" s="2">
        <v>2180.1348227161775</v>
      </c>
      <c r="IW32" s="2">
        <v>2118.1571434406519</v>
      </c>
      <c r="IX32" s="38">
        <v>1832.2468616253698</v>
      </c>
      <c r="IY32" s="37">
        <v>82.169395560020476</v>
      </c>
      <c r="IZ32" s="2">
        <v>87.944917057182977</v>
      </c>
      <c r="JA32" s="2">
        <v>90.917627539040851</v>
      </c>
      <c r="JB32" s="2">
        <v>121.88237540461846</v>
      </c>
      <c r="JC32" s="2">
        <v>139.48643815301895</v>
      </c>
      <c r="JD32" s="2">
        <v>177.95865562361317</v>
      </c>
      <c r="JE32" s="2">
        <v>198.59608564891121</v>
      </c>
      <c r="JF32" s="2">
        <v>276.89944265757049</v>
      </c>
      <c r="JG32" s="2">
        <v>298.86100550152582</v>
      </c>
      <c r="JH32" s="2">
        <v>396.17024658990294</v>
      </c>
      <c r="JI32" s="2">
        <v>375.35863422455213</v>
      </c>
      <c r="JJ32" s="2">
        <v>370.05017908341301</v>
      </c>
      <c r="JK32" s="2">
        <v>349.08398132259521</v>
      </c>
      <c r="JL32" s="2">
        <v>371.01614223197936</v>
      </c>
      <c r="JM32" s="2">
        <v>433.93334870720457</v>
      </c>
      <c r="JN32" s="2">
        <v>428.49520386431266</v>
      </c>
      <c r="JO32" s="38">
        <v>183.42969525055602</v>
      </c>
    </row>
    <row r="33" spans="1:275" ht="14.4" x14ac:dyDescent="0.3">
      <c r="A33" s="51">
        <v>28</v>
      </c>
      <c r="B33" s="48" t="s">
        <v>1</v>
      </c>
      <c r="C33" s="46" t="s">
        <v>32</v>
      </c>
      <c r="D33" s="37">
        <v>3691.738262530353</v>
      </c>
      <c r="E33" s="2">
        <v>3363.9105048938131</v>
      </c>
      <c r="F33" s="2">
        <v>3505.1495797280968</v>
      </c>
      <c r="G33" s="2">
        <v>3419.0717180453412</v>
      </c>
      <c r="H33" s="2">
        <v>3044.6642999791206</v>
      </c>
      <c r="I33" s="2">
        <v>2768.3157213990144</v>
      </c>
      <c r="J33" s="2">
        <v>2644.8706992429156</v>
      </c>
      <c r="K33" s="2">
        <v>2552.9417870461584</v>
      </c>
      <c r="L33" s="2">
        <v>2257.934814939696</v>
      </c>
      <c r="M33" s="2">
        <v>2103.6110138179506</v>
      </c>
      <c r="N33" s="2">
        <v>1965.6517524785627</v>
      </c>
      <c r="O33" s="2">
        <v>1933.282990897048</v>
      </c>
      <c r="P33" s="2">
        <v>1774.7149646955745</v>
      </c>
      <c r="Q33" s="2">
        <v>1827.3890458165774</v>
      </c>
      <c r="R33" s="2">
        <v>1618.5198337120262</v>
      </c>
      <c r="S33" s="2">
        <v>1593.3410488656853</v>
      </c>
      <c r="T33" s="2">
        <v>2063.2840687765138</v>
      </c>
      <c r="U33" s="37">
        <v>3623.7290280748643</v>
      </c>
      <c r="V33" s="2">
        <v>3296.0046296044425</v>
      </c>
      <c r="W33" s="2">
        <v>3436.726967191928</v>
      </c>
      <c r="X33" s="2">
        <v>3349.8232615427014</v>
      </c>
      <c r="Y33" s="2">
        <v>2977.2890361811792</v>
      </c>
      <c r="Z33" s="2">
        <v>2702.2239455861572</v>
      </c>
      <c r="AA33" s="2">
        <v>2579.9571961148517</v>
      </c>
      <c r="AB33" s="2">
        <v>2488.7772620120868</v>
      </c>
      <c r="AC33" s="2">
        <v>2195.4298981854085</v>
      </c>
      <c r="AD33" s="2">
        <v>2044.0585181105232</v>
      </c>
      <c r="AE33" s="2">
        <v>1908.4378137284273</v>
      </c>
      <c r="AF33" s="2">
        <v>1879.8396652322863</v>
      </c>
      <c r="AG33" s="2">
        <v>1724.3408140387342</v>
      </c>
      <c r="AH33" s="2">
        <v>1776.7139155751506</v>
      </c>
      <c r="AI33" s="2">
        <v>1568.5495488326601</v>
      </c>
      <c r="AJ33" s="2">
        <v>1546.8116332883483</v>
      </c>
      <c r="AK33" s="2">
        <v>2019.2440808417166</v>
      </c>
      <c r="AL33" s="37">
        <v>182.86150037200028</v>
      </c>
      <c r="AM33" s="2">
        <v>186.35437315522012</v>
      </c>
      <c r="AN33" s="2">
        <v>200.42928786468724</v>
      </c>
      <c r="AO33" s="2">
        <v>186.14960294556226</v>
      </c>
      <c r="AP33" s="2">
        <v>160.38853408598209</v>
      </c>
      <c r="AQ33" s="2">
        <v>145.81197844720487</v>
      </c>
      <c r="AR33" s="2">
        <v>129.32768406088934</v>
      </c>
      <c r="AS33" s="2">
        <v>144.28752174750088</v>
      </c>
      <c r="AT33" s="2">
        <v>142.52605305093434</v>
      </c>
      <c r="AU33" s="2">
        <v>125.60431470530391</v>
      </c>
      <c r="AV33" s="2">
        <v>113.69349007813355</v>
      </c>
      <c r="AW33" s="2">
        <v>97.994776304625773</v>
      </c>
      <c r="AX33" s="2">
        <v>88.748573353962158</v>
      </c>
      <c r="AY33" s="2">
        <v>86.645603416454932</v>
      </c>
      <c r="AZ33" s="2">
        <v>85.98301230700396</v>
      </c>
      <c r="BA33" s="2">
        <v>86.239422108332306</v>
      </c>
      <c r="BB33" s="2">
        <v>85.752982014457757</v>
      </c>
      <c r="BC33" s="37">
        <v>58.743772311724648</v>
      </c>
      <c r="BD33" s="2">
        <v>68.041199773166127</v>
      </c>
      <c r="BE33" s="2">
        <v>80.818524454941695</v>
      </c>
      <c r="BF33" s="2">
        <v>97.935389763579622</v>
      </c>
      <c r="BG33" s="2">
        <v>106.41626842367589</v>
      </c>
      <c r="BH33" s="2">
        <v>113.08710472548513</v>
      </c>
      <c r="BI33" s="2">
        <v>121.75007370185976</v>
      </c>
      <c r="BJ33" s="2">
        <v>128.84555804465373</v>
      </c>
      <c r="BK33" s="2">
        <v>133.21533140303313</v>
      </c>
      <c r="BL33" s="2">
        <v>135.43151535726048</v>
      </c>
      <c r="BM33" s="2">
        <v>138.70343942560066</v>
      </c>
      <c r="BN33" s="2">
        <v>133.9320403815058</v>
      </c>
      <c r="BO33" s="2">
        <v>130.31941046984954</v>
      </c>
      <c r="BP33" s="2">
        <v>136.39169955576511</v>
      </c>
      <c r="BQ33" s="2">
        <v>137.47271868989512</v>
      </c>
      <c r="BR33" s="2">
        <v>128.65946614366266</v>
      </c>
      <c r="BS33" s="2">
        <v>123.57600586354059</v>
      </c>
      <c r="BT33" s="37">
        <v>47322.012782456295</v>
      </c>
      <c r="BU33" s="2">
        <v>44657.034901136671</v>
      </c>
      <c r="BV33" s="2">
        <v>41393.683495398349</v>
      </c>
      <c r="BW33" s="2">
        <v>38083.38933281575</v>
      </c>
      <c r="BX33" s="2">
        <v>34684.073711261153</v>
      </c>
      <c r="BY33" s="2">
        <v>32040.957664086749</v>
      </c>
      <c r="BZ33" s="2">
        <v>29028.558443374299</v>
      </c>
      <c r="CA33" s="2">
        <v>25980.40154330686</v>
      </c>
      <c r="CB33" s="2">
        <v>23212.124447055128</v>
      </c>
      <c r="CC33" s="2">
        <v>20146.223326001669</v>
      </c>
      <c r="CD33" s="2">
        <v>17274.109580162141</v>
      </c>
      <c r="CE33" s="2">
        <v>15207.4812271396</v>
      </c>
      <c r="CF33" s="2">
        <v>13354.546828418581</v>
      </c>
      <c r="CG33" s="2">
        <v>12105.252963483159</v>
      </c>
      <c r="CH33" s="2">
        <v>11132.490081948699</v>
      </c>
      <c r="CI33" s="2">
        <v>10019.953230226089</v>
      </c>
      <c r="CJ33" s="2">
        <v>8891.262884559681</v>
      </c>
      <c r="CK33" s="37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37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37">
        <v>5.8848139854707648</v>
      </c>
      <c r="DT33" s="2">
        <v>6.3531785838720385</v>
      </c>
      <c r="DU33" s="2">
        <v>5.9681345689604042</v>
      </c>
      <c r="DV33" s="2">
        <v>6.9704902162593321</v>
      </c>
      <c r="DW33" s="2">
        <v>6.9926070057057856</v>
      </c>
      <c r="DX33" s="2">
        <v>6.1369033202772183</v>
      </c>
      <c r="DY33" s="2">
        <v>6.636829578219781</v>
      </c>
      <c r="DZ33" s="2">
        <v>6.2945329571177515</v>
      </c>
      <c r="EA33" s="2">
        <v>8.0498994378746556</v>
      </c>
      <c r="EB33" s="2">
        <v>5.3157364976632291</v>
      </c>
      <c r="EC33" s="2">
        <v>7.1136093250741332</v>
      </c>
      <c r="ED33" s="2">
        <v>5.4007477846943654</v>
      </c>
      <c r="EE33" s="2">
        <v>5.1915628237473284</v>
      </c>
      <c r="EF33" s="2">
        <v>5.5544147106248412</v>
      </c>
      <c r="EG33" s="2">
        <v>5.4072512890033986</v>
      </c>
      <c r="EH33" s="2">
        <v>4.949993263666717</v>
      </c>
      <c r="EI33" s="2">
        <v>5.4738596324013704</v>
      </c>
      <c r="EJ33" s="37">
        <v>30639.353950916062</v>
      </c>
      <c r="EK33" s="2">
        <v>25698.231211778319</v>
      </c>
      <c r="EL33" s="2">
        <v>24430.376186820413</v>
      </c>
      <c r="EM33" s="2">
        <v>22811.444513250666</v>
      </c>
      <c r="EN33" s="2">
        <v>19620.921083770696</v>
      </c>
      <c r="EO33" s="2">
        <v>17575.286971391713</v>
      </c>
      <c r="EP33" s="2">
        <v>16396.243197379536</v>
      </c>
      <c r="EQ33" s="2">
        <v>14322.490761516587</v>
      </c>
      <c r="ER33" s="2">
        <v>12636.019953404342</v>
      </c>
      <c r="ES33" s="2">
        <v>10983.352777596367</v>
      </c>
      <c r="ET33" s="2">
        <v>9867.6244294600801</v>
      </c>
      <c r="EU33" s="2">
        <v>8385.2470382073425</v>
      </c>
      <c r="EV33" s="2">
        <v>7173.0778693643024</v>
      </c>
      <c r="EW33" s="2">
        <v>6564.6195854754233</v>
      </c>
      <c r="EX33" s="2">
        <v>5924.5823290298013</v>
      </c>
      <c r="EY33" s="2">
        <v>5172.0036971514119</v>
      </c>
      <c r="EZ33" s="2">
        <v>4585.6129984532936</v>
      </c>
      <c r="FA33" s="37">
        <v>9197.9966099855628</v>
      </c>
      <c r="FB33" s="2">
        <v>8905.922977474047</v>
      </c>
      <c r="FC33" s="2">
        <v>9565.7240302383725</v>
      </c>
      <c r="FD33" s="2">
        <v>10119.400475820165</v>
      </c>
      <c r="FE33" s="2">
        <v>9846.618305042577</v>
      </c>
      <c r="FF33" s="2">
        <v>9898.0192479304551</v>
      </c>
      <c r="FG33" s="2">
        <v>10155.490985100139</v>
      </c>
      <c r="FH33" s="2">
        <v>9516.3446950123016</v>
      </c>
      <c r="FI33" s="2">
        <v>8812.1723340846947</v>
      </c>
      <c r="FJ33" s="2">
        <v>7852.2106899446553</v>
      </c>
      <c r="FK33" s="2">
        <v>7054.4713177213707</v>
      </c>
      <c r="FL33" s="2">
        <v>5997.4604883499414</v>
      </c>
      <c r="FM33" s="2">
        <v>4992.530710427226</v>
      </c>
      <c r="FN33" s="2">
        <v>4678.2150593064234</v>
      </c>
      <c r="FO33" s="2">
        <v>4219.1497585691077</v>
      </c>
      <c r="FP33" s="2">
        <v>3627.6578517419953</v>
      </c>
      <c r="FQ33" s="2">
        <v>3237.3217399518921</v>
      </c>
      <c r="FR33" s="37">
        <v>38.352262346145451</v>
      </c>
      <c r="FS33" s="2">
        <v>41.913100766681367</v>
      </c>
      <c r="FT33" s="2">
        <v>50.834390385767442</v>
      </c>
      <c r="FU33" s="2">
        <v>57.957297738775274</v>
      </c>
      <c r="FV33" s="2">
        <v>58.351084920347532</v>
      </c>
      <c r="FW33" s="2">
        <v>58.024832280102956</v>
      </c>
      <c r="FX33" s="2">
        <v>58.337544705421244</v>
      </c>
      <c r="FY33" s="2">
        <v>60.875517068068049</v>
      </c>
      <c r="FZ33" s="2">
        <v>62.721063615380181</v>
      </c>
      <c r="GA33" s="2">
        <v>62.525982322931064</v>
      </c>
      <c r="GB33" s="2">
        <v>61.495886310273185</v>
      </c>
      <c r="GC33" s="2">
        <v>60.32709269596608</v>
      </c>
      <c r="GD33" s="2">
        <v>53.150657680951532</v>
      </c>
      <c r="GE33" s="2">
        <v>57.250356893349675</v>
      </c>
      <c r="GF33" s="2">
        <v>60.154937004261484</v>
      </c>
      <c r="GG33" s="2">
        <v>59.136183970972517</v>
      </c>
      <c r="GH33" s="2">
        <v>57.988922063920967</v>
      </c>
      <c r="GI33" s="37">
        <v>3513.0651463989361</v>
      </c>
      <c r="GJ33" s="2">
        <v>3221.9747474368151</v>
      </c>
      <c r="GK33" s="2">
        <v>3297.128354374001</v>
      </c>
      <c r="GL33" s="2">
        <v>3502.3019027423284</v>
      </c>
      <c r="GM33" s="2">
        <v>3261.094671261832</v>
      </c>
      <c r="GN33" s="2">
        <v>3115.930820963431</v>
      </c>
      <c r="GO33" s="2">
        <v>3167.055470161707</v>
      </c>
      <c r="GP33" s="2">
        <v>3288.3809847048733</v>
      </c>
      <c r="GQ33" s="2">
        <v>2815.0854967296505</v>
      </c>
      <c r="GR33" s="2">
        <v>2555.276213067606</v>
      </c>
      <c r="GS33" s="2">
        <v>2638.6136508311074</v>
      </c>
      <c r="GT33" s="2">
        <v>2884.9334253249799</v>
      </c>
      <c r="GU33" s="2">
        <v>2888.1691799434734</v>
      </c>
      <c r="GV33" s="2">
        <v>2684.1585070900373</v>
      </c>
      <c r="GW33" s="2">
        <v>3216.4145833539465</v>
      </c>
      <c r="GX33" s="2">
        <v>2786.6175238983633</v>
      </c>
      <c r="GY33" s="2">
        <v>2406.4244484114452</v>
      </c>
      <c r="GZ33" s="37">
        <v>1721.1015136505207</v>
      </c>
      <c r="HA33" s="2">
        <v>1562.1033175446341</v>
      </c>
      <c r="HB33" s="2">
        <v>1392.4318595805016</v>
      </c>
      <c r="HC33" s="2">
        <v>1553.6888086107117</v>
      </c>
      <c r="HD33" s="2">
        <v>1333.9908843265771</v>
      </c>
      <c r="HE33" s="2">
        <v>1360.23797320317</v>
      </c>
      <c r="HF33" s="2">
        <v>1217.2571061349483</v>
      </c>
      <c r="HG33" s="2">
        <v>1461.8949545368675</v>
      </c>
      <c r="HH33" s="2">
        <v>1346.2651318249477</v>
      </c>
      <c r="HI33" s="2">
        <v>1293.9531490416744</v>
      </c>
      <c r="HJ33" s="2">
        <v>1299.7338168906012</v>
      </c>
      <c r="HK33" s="2">
        <v>1216.7522991946305</v>
      </c>
      <c r="HL33" s="2">
        <v>1156.9176303268039</v>
      </c>
      <c r="HM33" s="2">
        <v>1209.0697271919812</v>
      </c>
      <c r="HN33" s="2">
        <v>1326.2856583519879</v>
      </c>
      <c r="HO33" s="2">
        <v>1214.1683504906432</v>
      </c>
      <c r="HP33" s="2">
        <v>1119.9613143967727</v>
      </c>
      <c r="HQ33" s="37">
        <v>767.10489703612495</v>
      </c>
      <c r="HR33" s="2">
        <v>632.82869614998424</v>
      </c>
      <c r="HS33" s="2">
        <v>583.25187710704597</v>
      </c>
      <c r="HT33" s="2">
        <v>549.0749087986278</v>
      </c>
      <c r="HU33" s="2">
        <v>463.1190957672024</v>
      </c>
      <c r="HV33" s="2">
        <v>421.50656611848649</v>
      </c>
      <c r="HW33" s="2">
        <v>381.81176940835735</v>
      </c>
      <c r="HX33" s="2">
        <v>359.78928110810699</v>
      </c>
      <c r="HY33" s="2">
        <v>320.77322760967587</v>
      </c>
      <c r="HZ33" s="2">
        <v>291.29336940393068</v>
      </c>
      <c r="IA33" s="2">
        <v>272.80942092039032</v>
      </c>
      <c r="IB33" s="2">
        <v>242.9173168449546</v>
      </c>
      <c r="IC33" s="2">
        <v>220.17502019457891</v>
      </c>
      <c r="ID33" s="2">
        <v>217.17931845761575</v>
      </c>
      <c r="IE33" s="2">
        <v>216.34078779013697</v>
      </c>
      <c r="IF33" s="2">
        <v>192.41126445092519</v>
      </c>
      <c r="IG33" s="2">
        <v>175.80496186875882</v>
      </c>
      <c r="IH33" s="37">
        <v>2718.6137962156213</v>
      </c>
      <c r="II33" s="2">
        <v>2534.8667582569869</v>
      </c>
      <c r="IJ33" s="2">
        <v>2235.9312448716673</v>
      </c>
      <c r="IK33" s="2">
        <v>2608.0484560579976</v>
      </c>
      <c r="IL33" s="2">
        <v>2247.4011588227545</v>
      </c>
      <c r="IM33" s="2">
        <v>2345.7116799907599</v>
      </c>
      <c r="IN33" s="2">
        <v>2092.3428024903728</v>
      </c>
      <c r="IO33" s="2">
        <v>2621.6044567676313</v>
      </c>
      <c r="IP33" s="2">
        <v>2422.8279377277445</v>
      </c>
      <c r="IQ33" s="2">
        <v>2346.5716492579995</v>
      </c>
      <c r="IR33" s="2">
        <v>2376.0900838386447</v>
      </c>
      <c r="IS33" s="2">
        <v>2237.8843350735447</v>
      </c>
      <c r="IT33" s="2">
        <v>2138.8439148225684</v>
      </c>
      <c r="IU33" s="2">
        <v>2247.2866042472947</v>
      </c>
      <c r="IV33" s="2">
        <v>2490.5945281787444</v>
      </c>
      <c r="IW33" s="2">
        <v>2284.0488467471596</v>
      </c>
      <c r="IX33" s="38">
        <v>2106.4101462360641</v>
      </c>
      <c r="IY33" s="37">
        <v>183.91902239470159</v>
      </c>
      <c r="IZ33" s="2">
        <v>214.68252172642215</v>
      </c>
      <c r="JA33" s="2">
        <v>248.93041969578485</v>
      </c>
      <c r="JB33" s="2">
        <v>343.15242678555694</v>
      </c>
      <c r="JC33" s="2">
        <v>448.01396935081686</v>
      </c>
      <c r="JD33" s="2">
        <v>557.78872260639673</v>
      </c>
      <c r="JE33" s="2">
        <v>726.63515888954532</v>
      </c>
      <c r="JF33" s="2">
        <v>855.5957161372171</v>
      </c>
      <c r="JG33" s="2">
        <v>1045.2916975433479</v>
      </c>
      <c r="JH33" s="2">
        <v>1156.9579869073461</v>
      </c>
      <c r="JI33" s="2">
        <v>1195.927585040502</v>
      </c>
      <c r="JJ33" s="2">
        <v>1166.8282430750212</v>
      </c>
      <c r="JK33" s="2">
        <v>1126.1395479071073</v>
      </c>
      <c r="JL33" s="2">
        <v>1196.4016756581771</v>
      </c>
      <c r="JM33" s="2">
        <v>1266.421341420725</v>
      </c>
      <c r="JN33" s="2">
        <v>1149.7200501382736</v>
      </c>
      <c r="JO33" s="38">
        <v>746.94685447505537</v>
      </c>
    </row>
    <row r="34" spans="1:275" ht="14.4" x14ac:dyDescent="0.3">
      <c r="A34" s="51">
        <v>29</v>
      </c>
      <c r="B34" s="48" t="s">
        <v>1</v>
      </c>
      <c r="C34" s="46" t="s">
        <v>33</v>
      </c>
      <c r="D34" s="37">
        <v>4333.317549559938</v>
      </c>
      <c r="E34" s="2">
        <v>3787.0246998955072</v>
      </c>
      <c r="F34" s="2">
        <v>3817.9612898482046</v>
      </c>
      <c r="G34" s="2">
        <v>2476.2189142926836</v>
      </c>
      <c r="H34" s="2">
        <v>1837.388455114037</v>
      </c>
      <c r="I34" s="2">
        <v>2193.3826494255918</v>
      </c>
      <c r="J34" s="2">
        <v>2316.5029610792617</v>
      </c>
      <c r="K34" s="2">
        <v>3039.6095837580933</v>
      </c>
      <c r="L34" s="2">
        <v>3590.538269990695</v>
      </c>
      <c r="M34" s="2">
        <v>3204.8641467419188</v>
      </c>
      <c r="N34" s="2">
        <v>3386.3298984344719</v>
      </c>
      <c r="O34" s="2">
        <v>3399.1584777075491</v>
      </c>
      <c r="P34" s="2">
        <v>2824.4787574182997</v>
      </c>
      <c r="Q34" s="2">
        <v>2853.7878084895992</v>
      </c>
      <c r="R34" s="2">
        <v>3085.2576399694935</v>
      </c>
      <c r="S34" s="2">
        <v>3096.7898184795381</v>
      </c>
      <c r="T34" s="2">
        <v>3140.9991125590013</v>
      </c>
      <c r="U34" s="37">
        <v>4274.4737040936643</v>
      </c>
      <c r="V34" s="2">
        <v>3735.6816178036383</v>
      </c>
      <c r="W34" s="2">
        <v>3765.6287559263533</v>
      </c>
      <c r="X34" s="2">
        <v>2441.869989238704</v>
      </c>
      <c r="Y34" s="2">
        <v>1812.5098317308916</v>
      </c>
      <c r="Z34" s="2">
        <v>2163.616110210794</v>
      </c>
      <c r="AA34" s="2">
        <v>2284.5754054974554</v>
      </c>
      <c r="AB34" s="2">
        <v>2994.9258008878014</v>
      </c>
      <c r="AC34" s="2">
        <v>3538.6989447268124</v>
      </c>
      <c r="AD34" s="2">
        <v>3158.9768452617341</v>
      </c>
      <c r="AE34" s="2">
        <v>3332.8072399953553</v>
      </c>
      <c r="AF34" s="2">
        <v>3340.6872493651035</v>
      </c>
      <c r="AG34" s="2">
        <v>2773.1367200617487</v>
      </c>
      <c r="AH34" s="2">
        <v>2795.6983882705399</v>
      </c>
      <c r="AI34" s="2">
        <v>3028.3849541566406</v>
      </c>
      <c r="AJ34" s="2">
        <v>3036.1262433776064</v>
      </c>
      <c r="AK34" s="2">
        <v>3071.6801719537657</v>
      </c>
      <c r="AL34" s="37">
        <v>30.808013463530102</v>
      </c>
      <c r="AM34" s="2">
        <v>27.086922058291638</v>
      </c>
      <c r="AN34" s="2">
        <v>26.740843086098572</v>
      </c>
      <c r="AO34" s="2">
        <v>44.646300943533447</v>
      </c>
      <c r="AP34" s="2">
        <v>19.274831954750702</v>
      </c>
      <c r="AQ34" s="2">
        <v>15.549337394708946</v>
      </c>
      <c r="AR34" s="2">
        <v>19.032296307552944</v>
      </c>
      <c r="AS34" s="2">
        <v>20.224617890823218</v>
      </c>
      <c r="AT34" s="2">
        <v>23.558412159255614</v>
      </c>
      <c r="AU34" s="2">
        <v>20.65186231433994</v>
      </c>
      <c r="AV34" s="2">
        <v>236.38516599947707</v>
      </c>
      <c r="AW34" s="2">
        <v>419.95336422820418</v>
      </c>
      <c r="AX34" s="2">
        <v>433.61536123464879</v>
      </c>
      <c r="AY34" s="2">
        <v>587.87057371042579</v>
      </c>
      <c r="AZ34" s="2">
        <v>445.01714572624786</v>
      </c>
      <c r="BA34" s="2">
        <v>568.24915953327866</v>
      </c>
      <c r="BB34" s="2">
        <v>904.89169058416087</v>
      </c>
      <c r="BC34" s="37">
        <v>218.34654764404385</v>
      </c>
      <c r="BD34" s="2">
        <v>190.42311022280558</v>
      </c>
      <c r="BE34" s="2">
        <v>194.22699276953469</v>
      </c>
      <c r="BF34" s="2">
        <v>124.47085209847559</v>
      </c>
      <c r="BG34" s="2">
        <v>91.441236674457073</v>
      </c>
      <c r="BH34" s="2">
        <v>110.30937635114608</v>
      </c>
      <c r="BI34" s="2">
        <v>118.1440799829883</v>
      </c>
      <c r="BJ34" s="2">
        <v>166.21107587204384</v>
      </c>
      <c r="BK34" s="2">
        <v>192.90708477564013</v>
      </c>
      <c r="BL34" s="2">
        <v>170.80451725002908</v>
      </c>
      <c r="BM34" s="2">
        <v>176.85450973605603</v>
      </c>
      <c r="BN34" s="2">
        <v>176.15697080360601</v>
      </c>
      <c r="BO34" s="2">
        <v>147.83234739753715</v>
      </c>
      <c r="BP34" s="2">
        <v>157.01398139749935</v>
      </c>
      <c r="BQ34" s="2">
        <v>167.52642771954245</v>
      </c>
      <c r="BR34" s="2">
        <v>168.81889498326666</v>
      </c>
      <c r="BS34" s="2">
        <v>165.91976579826832</v>
      </c>
      <c r="BT34" s="37">
        <v>119.385963625561</v>
      </c>
      <c r="BU34" s="2">
        <v>122.524065189914</v>
      </c>
      <c r="BV34" s="2">
        <v>113.637231515705</v>
      </c>
      <c r="BW34" s="2">
        <v>114.05282146183301</v>
      </c>
      <c r="BX34" s="2">
        <v>107.00036967545</v>
      </c>
      <c r="BY34" s="2">
        <v>99.173034683993706</v>
      </c>
      <c r="BZ34" s="2">
        <v>86.470089697270495</v>
      </c>
      <c r="CA34" s="2">
        <v>71.558463245954201</v>
      </c>
      <c r="CB34" s="2">
        <v>59.312257872815401</v>
      </c>
      <c r="CC34" s="2">
        <v>45.852264133189401</v>
      </c>
      <c r="CD34" s="2">
        <v>37.428711077977198</v>
      </c>
      <c r="CE34" s="2">
        <v>30.936881103483501</v>
      </c>
      <c r="CF34" s="2">
        <v>25.2351816412658</v>
      </c>
      <c r="CG34" s="2">
        <v>20.339084823955801</v>
      </c>
      <c r="CH34" s="2">
        <v>17.702386840774299</v>
      </c>
      <c r="CI34" s="2">
        <v>15.591464438887799</v>
      </c>
      <c r="CJ34" s="2">
        <v>13.2353323334107</v>
      </c>
      <c r="CK34" s="37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37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37">
        <v>30533.706680005213</v>
      </c>
      <c r="DT34" s="2">
        <v>26931.199110060272</v>
      </c>
      <c r="DU34" s="2">
        <v>20715.551611130402</v>
      </c>
      <c r="DV34" s="2">
        <v>10931.91966021585</v>
      </c>
      <c r="DW34" s="2">
        <v>8099.4713466162921</v>
      </c>
      <c r="DX34" s="2">
        <v>14947.221132061317</v>
      </c>
      <c r="DY34" s="2">
        <v>15187.892024394148</v>
      </c>
      <c r="DZ34" s="2">
        <v>14828.936663444085</v>
      </c>
      <c r="EA34" s="2">
        <v>24719.635999468854</v>
      </c>
      <c r="EB34" s="2">
        <v>23912.17967372742</v>
      </c>
      <c r="EC34" s="2">
        <v>17188.911087136083</v>
      </c>
      <c r="ED34" s="2">
        <v>17956.288329624615</v>
      </c>
      <c r="EE34" s="2">
        <v>5535.7135617405356</v>
      </c>
      <c r="EF34" s="2">
        <v>4216.1959584806218</v>
      </c>
      <c r="EG34" s="2">
        <v>4405.4488370274948</v>
      </c>
      <c r="EH34" s="2">
        <v>4025.452300962741</v>
      </c>
      <c r="EI34" s="2">
        <v>2104.1226412847409</v>
      </c>
      <c r="EJ34" s="37">
        <v>83869.575279189172</v>
      </c>
      <c r="EK34" s="2">
        <v>73294.236694609339</v>
      </c>
      <c r="EL34" s="2">
        <v>71636.466903135923</v>
      </c>
      <c r="EM34" s="2">
        <v>45915.318210883474</v>
      </c>
      <c r="EN34" s="2">
        <v>31914.506179564698</v>
      </c>
      <c r="EO34" s="2">
        <v>37455.823250274647</v>
      </c>
      <c r="EP34" s="2">
        <v>38630.924479060392</v>
      </c>
      <c r="EQ34" s="2">
        <v>43938.848444806492</v>
      </c>
      <c r="ER34" s="2">
        <v>53225.109398601839</v>
      </c>
      <c r="ES34" s="2">
        <v>47622.209037740904</v>
      </c>
      <c r="ET34" s="2">
        <v>51123.093014824328</v>
      </c>
      <c r="EU34" s="2">
        <v>50474.709742078136</v>
      </c>
      <c r="EV34" s="2">
        <v>41088.419933115496</v>
      </c>
      <c r="EW34" s="2">
        <v>35457.829288218571</v>
      </c>
      <c r="EX34" s="2">
        <v>37515.249380277346</v>
      </c>
      <c r="EY34" s="2">
        <v>33038.410219114776</v>
      </c>
      <c r="EZ34" s="2">
        <v>31542.463508870198</v>
      </c>
      <c r="FA34" s="37">
        <v>4856.4460964338541</v>
      </c>
      <c r="FB34" s="2">
        <v>4253.6834533374267</v>
      </c>
      <c r="FC34" s="2">
        <v>4247.1478557709415</v>
      </c>
      <c r="FD34" s="2">
        <v>2763.9037616244236</v>
      </c>
      <c r="FE34" s="2">
        <v>2026.2694240799847</v>
      </c>
      <c r="FF34" s="2">
        <v>2432.0944265296398</v>
      </c>
      <c r="FG34" s="2">
        <v>2558.792565807224</v>
      </c>
      <c r="FH34" s="2">
        <v>3244.745853821506</v>
      </c>
      <c r="FI34" s="2">
        <v>3887.1680038577128</v>
      </c>
      <c r="FJ34" s="2">
        <v>3507.6116427419661</v>
      </c>
      <c r="FK34" s="2">
        <v>3901.7444422915387</v>
      </c>
      <c r="FL34" s="2">
        <v>3978.0681353582204</v>
      </c>
      <c r="FM34" s="2">
        <v>3296.2238971464326</v>
      </c>
      <c r="FN34" s="2">
        <v>3195.5134883711453</v>
      </c>
      <c r="FO34" s="2">
        <v>3448.6668674532975</v>
      </c>
      <c r="FP34" s="2">
        <v>3498.9863536047933</v>
      </c>
      <c r="FQ34" s="2">
        <v>3675.5412326400838</v>
      </c>
      <c r="FR34" s="37">
        <v>54.071815147188431</v>
      </c>
      <c r="FS34" s="2">
        <v>46.120599095422101</v>
      </c>
      <c r="FT34" s="2">
        <v>47.217237750513171</v>
      </c>
      <c r="FU34" s="2">
        <v>33.376409280704998</v>
      </c>
      <c r="FV34" s="2">
        <v>23.91060589663158</v>
      </c>
      <c r="FW34" s="2">
        <v>27.619530730878346</v>
      </c>
      <c r="FX34" s="2">
        <v>25.628145966877035</v>
      </c>
      <c r="FY34" s="2">
        <v>26.330614674243634</v>
      </c>
      <c r="FZ34" s="2">
        <v>30.93928085961204</v>
      </c>
      <c r="GA34" s="2">
        <v>25.684573779528414</v>
      </c>
      <c r="GB34" s="2">
        <v>21.545351675838969</v>
      </c>
      <c r="GC34" s="2">
        <v>27.416244942339937</v>
      </c>
      <c r="GD34" s="2">
        <v>20.973285208927326</v>
      </c>
      <c r="GE34" s="2">
        <v>17.648348754925419</v>
      </c>
      <c r="GF34" s="2">
        <v>20.515527667730897</v>
      </c>
      <c r="GG34" s="2">
        <v>20.261960111751218</v>
      </c>
      <c r="GH34" s="2">
        <v>21.9398436785219</v>
      </c>
      <c r="GI34" s="37">
        <v>1500.8685900412311</v>
      </c>
      <c r="GJ34" s="2">
        <v>1317.105583920151</v>
      </c>
      <c r="GK34" s="2">
        <v>1301.6508986756137</v>
      </c>
      <c r="GL34" s="2">
        <v>818.69090354227376</v>
      </c>
      <c r="GM34" s="2">
        <v>599.13274670891178</v>
      </c>
      <c r="GN34" s="2">
        <v>717.46918808100907</v>
      </c>
      <c r="GO34" s="2">
        <v>752.02479305756412</v>
      </c>
      <c r="GP34" s="2">
        <v>891.83472825056754</v>
      </c>
      <c r="GQ34" s="2">
        <v>1095.3387641986124</v>
      </c>
      <c r="GR34" s="2">
        <v>993.24428489124875</v>
      </c>
      <c r="GS34" s="2">
        <v>1094.5194998012259</v>
      </c>
      <c r="GT34" s="2">
        <v>1115.5159298593976</v>
      </c>
      <c r="GU34" s="2">
        <v>916.43812285574836</v>
      </c>
      <c r="GV34" s="2">
        <v>846.49982064576341</v>
      </c>
      <c r="GW34" s="2">
        <v>936.2740021782289</v>
      </c>
      <c r="GX34" s="2">
        <v>931.53708083789354</v>
      </c>
      <c r="GY34" s="2">
        <v>997.45239424189504</v>
      </c>
      <c r="GZ34" s="37">
        <v>7112.4686519951829</v>
      </c>
      <c r="HA34" s="2">
        <v>6264.9138705247169</v>
      </c>
      <c r="HB34" s="2">
        <v>5645.6939423638614</v>
      </c>
      <c r="HC34" s="2">
        <v>3356.4342673003039</v>
      </c>
      <c r="HD34" s="2">
        <v>2435.0303211094774</v>
      </c>
      <c r="HE34" s="2">
        <v>3372.1050779750603</v>
      </c>
      <c r="HF34" s="2">
        <v>3463.6797293548743</v>
      </c>
      <c r="HG34" s="2">
        <v>3461.1382075080201</v>
      </c>
      <c r="HH34" s="2">
        <v>4910.5691363358228</v>
      </c>
      <c r="HI34" s="2">
        <v>4656.1605603640764</v>
      </c>
      <c r="HJ34" s="2">
        <v>4974.8275585147931</v>
      </c>
      <c r="HK34" s="2">
        <v>4402.2536124431354</v>
      </c>
      <c r="HL34" s="2">
        <v>2787.05186739392</v>
      </c>
      <c r="HM34" s="2">
        <v>2304.2819228197322</v>
      </c>
      <c r="HN34" s="2">
        <v>2682.7496571439974</v>
      </c>
      <c r="HO34" s="2">
        <v>2588.3262678421215</v>
      </c>
      <c r="HP34" s="2">
        <v>2854.8144474968649</v>
      </c>
      <c r="HQ34" s="37">
        <v>6542.7215710355304</v>
      </c>
      <c r="HR34" s="2">
        <v>5761.6430415671803</v>
      </c>
      <c r="HS34" s="2">
        <v>5206.0762378426143</v>
      </c>
      <c r="HT34" s="2">
        <v>3083.2923918082465</v>
      </c>
      <c r="HU34" s="2">
        <v>2256.5287894654753</v>
      </c>
      <c r="HV34" s="2">
        <v>3114.9815537216627</v>
      </c>
      <c r="HW34" s="2">
        <v>3202.7656887253875</v>
      </c>
      <c r="HX34" s="2">
        <v>3207.5185232527288</v>
      </c>
      <c r="HY34" s="2">
        <v>4567.6146772647517</v>
      </c>
      <c r="HZ34" s="2">
        <v>4304.0150903586082</v>
      </c>
      <c r="IA34" s="2">
        <v>4584.1666867708564</v>
      </c>
      <c r="IB34" s="2">
        <v>4083.344053162125</v>
      </c>
      <c r="IC34" s="2">
        <v>2583.7915655112033</v>
      </c>
      <c r="ID34" s="2">
        <v>2156.2307774698988</v>
      </c>
      <c r="IE34" s="2">
        <v>2501.8736084170055</v>
      </c>
      <c r="IF34" s="2">
        <v>2418.1577348464193</v>
      </c>
      <c r="IG34" s="2">
        <v>2655.6318123872443</v>
      </c>
      <c r="IH34" s="37">
        <v>7115.1774534372553</v>
      </c>
      <c r="II34" s="2">
        <v>6267.7868358807955</v>
      </c>
      <c r="IJ34" s="2">
        <v>5648.1823551668813</v>
      </c>
      <c r="IK34" s="2">
        <v>3359.8252266940003</v>
      </c>
      <c r="IL34" s="2">
        <v>2438.0773924996879</v>
      </c>
      <c r="IM34" s="2">
        <v>3375.423304550955</v>
      </c>
      <c r="IN34" s="2">
        <v>3466.5389421235191</v>
      </c>
      <c r="IO34" s="2">
        <v>3464.695582790926</v>
      </c>
      <c r="IP34" s="2">
        <v>4913.6893666297856</v>
      </c>
      <c r="IQ34" s="2">
        <v>4658.9520008565287</v>
      </c>
      <c r="IR34" s="2">
        <v>4977.6338833800892</v>
      </c>
      <c r="IS34" s="2">
        <v>4404.8491309163401</v>
      </c>
      <c r="IT34" s="2">
        <v>2789.4741879325411</v>
      </c>
      <c r="IU34" s="2">
        <v>2306.6862802332148</v>
      </c>
      <c r="IV34" s="2">
        <v>2685.3943216034136</v>
      </c>
      <c r="IW34" s="2">
        <v>2590.8274397237942</v>
      </c>
      <c r="IX34" s="38">
        <v>2857.1593065549891</v>
      </c>
      <c r="IY34" s="37">
        <v>9.5901884610418792E-2</v>
      </c>
      <c r="IZ34" s="2">
        <v>0.13250628808262932</v>
      </c>
      <c r="JA34" s="2">
        <v>0.1424532340787705</v>
      </c>
      <c r="JB34" s="2">
        <v>0.20450527847151712</v>
      </c>
      <c r="JC34" s="2">
        <v>0.30401310649490992</v>
      </c>
      <c r="JD34" s="2">
        <v>0.36892244459955009</v>
      </c>
      <c r="JE34" s="2">
        <v>0.59968040727443284</v>
      </c>
      <c r="JF34" s="2">
        <v>0.70358561304557798</v>
      </c>
      <c r="JG34" s="2">
        <v>0.95982431511267796</v>
      </c>
      <c r="JH34" s="2">
        <v>2.3178618943431197</v>
      </c>
      <c r="JI34" s="2">
        <v>5.6685522310368448</v>
      </c>
      <c r="JJ34" s="2">
        <v>5.8768294233088589</v>
      </c>
      <c r="JK34" s="2">
        <v>7.835722473754565</v>
      </c>
      <c r="JL34" s="2">
        <v>10.669517200794349</v>
      </c>
      <c r="JM34" s="2">
        <v>10.979685056715676</v>
      </c>
      <c r="JN34" s="2">
        <v>12.572531449569922</v>
      </c>
      <c r="JO34" s="38">
        <v>21.23867760630705</v>
      </c>
    </row>
    <row r="35" spans="1:275" ht="14.4" x14ac:dyDescent="0.3">
      <c r="A35" s="51">
        <v>30</v>
      </c>
      <c r="B35" s="48" t="s">
        <v>1</v>
      </c>
      <c r="C35" s="46" t="s">
        <v>34</v>
      </c>
      <c r="D35" s="37">
        <v>2321.4240847647429</v>
      </c>
      <c r="E35" s="2">
        <v>1965.0980880135039</v>
      </c>
      <c r="F35" s="2">
        <v>1966.2040758231319</v>
      </c>
      <c r="G35" s="2">
        <v>2128.4135924199527</v>
      </c>
      <c r="H35" s="2">
        <v>2041.5454731749066</v>
      </c>
      <c r="I35" s="2">
        <v>2094.5603700031443</v>
      </c>
      <c r="J35" s="2">
        <v>2126.857003592364</v>
      </c>
      <c r="K35" s="2">
        <v>2105.8139904794884</v>
      </c>
      <c r="L35" s="2">
        <v>2550.7347205773358</v>
      </c>
      <c r="M35" s="2">
        <v>2614.8757555891725</v>
      </c>
      <c r="N35" s="2">
        <v>2500.5104815408499</v>
      </c>
      <c r="O35" s="2">
        <v>2369.6771921501618</v>
      </c>
      <c r="P35" s="2">
        <v>864.13151593583882</v>
      </c>
      <c r="Q35" s="2">
        <v>1049.896240139911</v>
      </c>
      <c r="R35" s="2">
        <v>2236.809062202567</v>
      </c>
      <c r="S35" s="2">
        <v>2569.9555419896751</v>
      </c>
      <c r="T35" s="2">
        <v>2651.2634775201304</v>
      </c>
      <c r="U35" s="37">
        <v>2289.6278681202093</v>
      </c>
      <c r="V35" s="2">
        <v>1938.7863465100349</v>
      </c>
      <c r="W35" s="2">
        <v>1940.4276474086723</v>
      </c>
      <c r="X35" s="2">
        <v>2100.8508634119676</v>
      </c>
      <c r="Y35" s="2">
        <v>2015.1126884848866</v>
      </c>
      <c r="Z35" s="2">
        <v>2067.6973540513891</v>
      </c>
      <c r="AA35" s="2">
        <v>2099.6731055087985</v>
      </c>
      <c r="AB35" s="2">
        <v>2078.7812813546234</v>
      </c>
      <c r="AC35" s="2">
        <v>2519.3010582856782</v>
      </c>
      <c r="AD35" s="2">
        <v>2581.9512372811314</v>
      </c>
      <c r="AE35" s="2">
        <v>2470.2596156791942</v>
      </c>
      <c r="AF35" s="2">
        <v>2341.2143506364264</v>
      </c>
      <c r="AG35" s="2">
        <v>853.85939701940526</v>
      </c>
      <c r="AH35" s="2">
        <v>1037.2981247300584</v>
      </c>
      <c r="AI35" s="2">
        <v>2209.8868590463958</v>
      </c>
      <c r="AJ35" s="2">
        <v>2539.0629122305691</v>
      </c>
      <c r="AK35" s="2">
        <v>2616.9838000364834</v>
      </c>
      <c r="AL35" s="37">
        <v>29.821268146845462</v>
      </c>
      <c r="AM35" s="2">
        <v>25.427452216936107</v>
      </c>
      <c r="AN35" s="2">
        <v>24.40445459354634</v>
      </c>
      <c r="AO35" s="2">
        <v>28.818229168508491</v>
      </c>
      <c r="AP35" s="2">
        <v>27.576818251601345</v>
      </c>
      <c r="AQ35" s="2">
        <v>28.05434889020805</v>
      </c>
      <c r="AR35" s="2">
        <v>27.781333698389364</v>
      </c>
      <c r="AS35" s="2">
        <v>24.365521405231068</v>
      </c>
      <c r="AT35" s="2">
        <v>28.23698924826115</v>
      </c>
      <c r="AU35" s="2">
        <v>25.573928433583767</v>
      </c>
      <c r="AV35" s="2">
        <v>24.758035148623328</v>
      </c>
      <c r="AW35" s="2">
        <v>20.760112998976247</v>
      </c>
      <c r="AX35" s="2">
        <v>6.4322778904918732</v>
      </c>
      <c r="AY35" s="2">
        <v>8.4219724806349312</v>
      </c>
      <c r="AZ35" s="2">
        <v>19.459412758580882</v>
      </c>
      <c r="BA35" s="2">
        <v>22.025198106607387</v>
      </c>
      <c r="BB35" s="2">
        <v>22.77348554980809</v>
      </c>
      <c r="BC35" s="37">
        <v>104.53382825243139</v>
      </c>
      <c r="BD35" s="2">
        <v>90.817205800685301</v>
      </c>
      <c r="BE35" s="2">
        <v>91.72767004161463</v>
      </c>
      <c r="BF35" s="2">
        <v>98.720506530070651</v>
      </c>
      <c r="BG35" s="2">
        <v>95.460126425081853</v>
      </c>
      <c r="BH35" s="2">
        <v>97.494606631082675</v>
      </c>
      <c r="BI35" s="2">
        <v>98.935054864351144</v>
      </c>
      <c r="BJ35" s="2">
        <v>98.874487208887501</v>
      </c>
      <c r="BK35" s="2">
        <v>115.12744549193737</v>
      </c>
      <c r="BL35" s="2">
        <v>117.78937224891476</v>
      </c>
      <c r="BM35" s="2">
        <v>110.79057939128168</v>
      </c>
      <c r="BN35" s="2">
        <v>105.07886272624447</v>
      </c>
      <c r="BO35" s="2">
        <v>37.99653010111723</v>
      </c>
      <c r="BP35" s="2">
        <v>46.58298796033511</v>
      </c>
      <c r="BQ35" s="2">
        <v>99.474630941366442</v>
      </c>
      <c r="BR35" s="2">
        <v>114.20897397104565</v>
      </c>
      <c r="BS35" s="2">
        <v>126.91761611162789</v>
      </c>
      <c r="BT35" s="37">
        <v>3259.75664952847</v>
      </c>
      <c r="BU35" s="2">
        <v>1533.2133042058099</v>
      </c>
      <c r="BV35" s="2">
        <v>785.27112481841004</v>
      </c>
      <c r="BW35" s="2">
        <v>594.88436079354096</v>
      </c>
      <c r="BX35" s="2">
        <v>363.70027633045697</v>
      </c>
      <c r="BY35" s="2">
        <v>241.423425590872</v>
      </c>
      <c r="BZ35" s="2">
        <v>188.23120096093501</v>
      </c>
      <c r="CA35" s="2">
        <v>148.735415160342</v>
      </c>
      <c r="CB35" s="2">
        <v>134.25353733854101</v>
      </c>
      <c r="CC35" s="2">
        <v>994.26466593979103</v>
      </c>
      <c r="CD35" s="2">
        <v>198.13733880863501</v>
      </c>
      <c r="CE35" s="2">
        <v>35.659727313170698</v>
      </c>
      <c r="CF35" s="2">
        <v>22.934658703362</v>
      </c>
      <c r="CG35" s="2">
        <v>17.808370909729199</v>
      </c>
      <c r="CH35" s="2">
        <v>16.562399464848699</v>
      </c>
      <c r="CI35" s="2">
        <v>10.5461097979233</v>
      </c>
      <c r="CJ35" s="2">
        <v>8.8516186762622393</v>
      </c>
      <c r="CK35" s="37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37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37">
        <v>723.50493906121005</v>
      </c>
      <c r="DT35" s="2">
        <v>612.47111846678524</v>
      </c>
      <c r="DU35" s="2">
        <v>612.16914300904705</v>
      </c>
      <c r="DV35" s="2">
        <v>663.16195444482366</v>
      </c>
      <c r="DW35" s="2">
        <v>636.37549087271805</v>
      </c>
      <c r="DX35" s="2">
        <v>653.37479497628215</v>
      </c>
      <c r="DY35" s="2">
        <v>663.60212905564606</v>
      </c>
      <c r="DZ35" s="2">
        <v>657.47548077377769</v>
      </c>
      <c r="EA35" s="2">
        <v>796.80502892827337</v>
      </c>
      <c r="EB35" s="2">
        <v>816.75631359577585</v>
      </c>
      <c r="EC35" s="2">
        <v>781.52455187885232</v>
      </c>
      <c r="ED35" s="2">
        <v>741.23851841894839</v>
      </c>
      <c r="EE35" s="2">
        <v>270.29081038949676</v>
      </c>
      <c r="EF35" s="2">
        <v>330.63324529836768</v>
      </c>
      <c r="EG35" s="2">
        <v>705.46631902840522</v>
      </c>
      <c r="EH35" s="2">
        <v>815.90590278155264</v>
      </c>
      <c r="EI35" s="2">
        <v>859.42160515186936</v>
      </c>
      <c r="EJ35" s="37">
        <v>8272.2502562872469</v>
      </c>
      <c r="EK35" s="2">
        <v>6717.1058737813601</v>
      </c>
      <c r="EL35" s="2">
        <v>6658.6511210186654</v>
      </c>
      <c r="EM35" s="2">
        <v>7273.5993447292567</v>
      </c>
      <c r="EN35" s="2">
        <v>6824.5778691623545</v>
      </c>
      <c r="EO35" s="2">
        <v>7048.0923322239905</v>
      </c>
      <c r="EP35" s="2">
        <v>7542.6840065001343</v>
      </c>
      <c r="EQ35" s="2">
        <v>7380.1210153733255</v>
      </c>
      <c r="ER35" s="2">
        <v>9001.6656317912602</v>
      </c>
      <c r="ES35" s="2">
        <v>9329.2458818260711</v>
      </c>
      <c r="ET35" s="2">
        <v>9062.8666565888707</v>
      </c>
      <c r="EU35" s="2">
        <v>8783.2174901366943</v>
      </c>
      <c r="EV35" s="2">
        <v>3339.841412829393</v>
      </c>
      <c r="EW35" s="2">
        <v>4027.2250377741184</v>
      </c>
      <c r="EX35" s="2">
        <v>8375.3655041909424</v>
      </c>
      <c r="EY35" s="2">
        <v>9659.5672754703482</v>
      </c>
      <c r="EZ35" s="2">
        <v>10132.864429092067</v>
      </c>
      <c r="FA35" s="37">
        <v>6692.8632882710444</v>
      </c>
      <c r="FB35" s="2">
        <v>5992.4940146084627</v>
      </c>
      <c r="FC35" s="2">
        <v>6268.17053247896</v>
      </c>
      <c r="FD35" s="2">
        <v>7296.9539047561238</v>
      </c>
      <c r="FE35" s="2">
        <v>7315.4622796160838</v>
      </c>
      <c r="FF35" s="2">
        <v>7761.8558358336413</v>
      </c>
      <c r="FG35" s="2">
        <v>7520.9720588477112</v>
      </c>
      <c r="FH35" s="2">
        <v>7380.5362258073565</v>
      </c>
      <c r="FI35" s="2">
        <v>8558.4347151817128</v>
      </c>
      <c r="FJ35" s="2">
        <v>8475.6324976446813</v>
      </c>
      <c r="FK35" s="2">
        <v>7728.4174943939297</v>
      </c>
      <c r="FL35" s="2">
        <v>6592.9733364204221</v>
      </c>
      <c r="FM35" s="2">
        <v>1942.2645259109051</v>
      </c>
      <c r="FN35" s="2">
        <v>2412.0078852708707</v>
      </c>
      <c r="FO35" s="2">
        <v>5762.1150268764359</v>
      </c>
      <c r="FP35" s="2">
        <v>6823.8417593002305</v>
      </c>
      <c r="FQ35" s="2">
        <v>7378.7113600439588</v>
      </c>
      <c r="FR35" s="37">
        <v>0.44688561709225699</v>
      </c>
      <c r="FS35" s="2">
        <v>0.38910673735674939</v>
      </c>
      <c r="FT35" s="2">
        <v>0.26270382088056965</v>
      </c>
      <c r="FU35" s="2">
        <v>0.18768882545689647</v>
      </c>
      <c r="FV35" s="2">
        <v>0.16356171155973598</v>
      </c>
      <c r="FW35" s="2">
        <v>0.10116049833310119</v>
      </c>
      <c r="FX35" s="2">
        <v>8.0684242897460137E-2</v>
      </c>
      <c r="FY35" s="2">
        <v>6.2871061027283168E-2</v>
      </c>
      <c r="FZ35" s="2">
        <v>6.5154998448532855E-2</v>
      </c>
      <c r="GA35" s="2">
        <v>6.0230275345157791E-2</v>
      </c>
      <c r="GB35" s="2">
        <v>5.9746605699573047E-2</v>
      </c>
      <c r="GC35" s="2">
        <v>5.5775846874707657E-2</v>
      </c>
      <c r="GD35" s="2">
        <v>4.8795153298709468E-2</v>
      </c>
      <c r="GE35" s="2">
        <v>4.4791711890970823E-2</v>
      </c>
      <c r="GF35" s="2">
        <v>7.3863552456776393E-2</v>
      </c>
      <c r="GG35" s="2">
        <v>4.0653565309417612E-2</v>
      </c>
      <c r="GH35" s="2">
        <v>4.0087420564818108E-2</v>
      </c>
      <c r="GI35" s="37">
        <v>678.94663899225736</v>
      </c>
      <c r="GJ35" s="2">
        <v>545.65798461064264</v>
      </c>
      <c r="GK35" s="2">
        <v>511.84526359149044</v>
      </c>
      <c r="GL35" s="2">
        <v>574.74935131838026</v>
      </c>
      <c r="GM35" s="2">
        <v>531.34918624982265</v>
      </c>
      <c r="GN35" s="2">
        <v>520.80581447781549</v>
      </c>
      <c r="GO35" s="2">
        <v>504.08550055619679</v>
      </c>
      <c r="GP35" s="2">
        <v>493.99424713076758</v>
      </c>
      <c r="GQ35" s="2">
        <v>583.67535801979409</v>
      </c>
      <c r="GR35" s="2">
        <v>559.03872758721911</v>
      </c>
      <c r="GS35" s="2">
        <v>532.18912692287381</v>
      </c>
      <c r="GT35" s="2">
        <v>462.12403628097132</v>
      </c>
      <c r="GU35" s="2">
        <v>160.66020391981425</v>
      </c>
      <c r="GV35" s="2">
        <v>200.57123136689052</v>
      </c>
      <c r="GW35" s="2">
        <v>433.97841026863932</v>
      </c>
      <c r="GX35" s="2">
        <v>504.74050595351838</v>
      </c>
      <c r="GY35" s="2">
        <v>535.6549210821255</v>
      </c>
      <c r="GZ35" s="37">
        <v>152.6959409821346</v>
      </c>
      <c r="HA35" s="2">
        <v>131.39564380896365</v>
      </c>
      <c r="HB35" s="2">
        <v>131.92054719437272</v>
      </c>
      <c r="HC35" s="2">
        <v>141.59905050550077</v>
      </c>
      <c r="HD35" s="2">
        <v>136.32605211394198</v>
      </c>
      <c r="HE35" s="2">
        <v>139.43729848580674</v>
      </c>
      <c r="HF35" s="2">
        <v>141.50188250253504</v>
      </c>
      <c r="HG35" s="2">
        <v>141.27914117899078</v>
      </c>
      <c r="HH35" s="2">
        <v>168.60749136819484</v>
      </c>
      <c r="HI35" s="2">
        <v>173.30588810497539</v>
      </c>
      <c r="HJ35" s="2">
        <v>164.08861406806653</v>
      </c>
      <c r="HK35" s="2">
        <v>155.75203079085387</v>
      </c>
      <c r="HL35" s="2">
        <v>57.254204356280141</v>
      </c>
      <c r="HM35" s="2">
        <v>69.603375509849101</v>
      </c>
      <c r="HN35" s="2">
        <v>148.21329292621755</v>
      </c>
      <c r="HO35" s="2">
        <v>169.93137365921166</v>
      </c>
      <c r="HP35" s="2">
        <v>182.43846355054143</v>
      </c>
      <c r="HQ35" s="37">
        <v>151.05620768197483</v>
      </c>
      <c r="HR35" s="2">
        <v>129.63282375284061</v>
      </c>
      <c r="HS35" s="2">
        <v>130.28757328621194</v>
      </c>
      <c r="HT35" s="2">
        <v>139.8350766245953</v>
      </c>
      <c r="HU35" s="2">
        <v>134.89524380471232</v>
      </c>
      <c r="HV35" s="2">
        <v>138.18343846650555</v>
      </c>
      <c r="HW35" s="2">
        <v>140.42368689365551</v>
      </c>
      <c r="HX35" s="2">
        <v>140.05148308002271</v>
      </c>
      <c r="HY35" s="2">
        <v>167.26747277447646</v>
      </c>
      <c r="HZ35" s="2">
        <v>172.25804140912317</v>
      </c>
      <c r="IA35" s="2">
        <v>163.08410409511745</v>
      </c>
      <c r="IB35" s="2">
        <v>154.7857317707456</v>
      </c>
      <c r="IC35" s="2">
        <v>56.371119697999504</v>
      </c>
      <c r="ID35" s="2">
        <v>68.767316675108376</v>
      </c>
      <c r="IE35" s="2">
        <v>146.81793189176082</v>
      </c>
      <c r="IF35" s="2">
        <v>169.11053407025955</v>
      </c>
      <c r="IG35" s="2">
        <v>181.6935350820597</v>
      </c>
      <c r="IH35" s="37">
        <v>154.41024343716251</v>
      </c>
      <c r="II35" s="2">
        <v>133.24075972619718</v>
      </c>
      <c r="IJ35" s="2">
        <v>133.62258150015626</v>
      </c>
      <c r="IK35" s="2">
        <v>143.45020582040993</v>
      </c>
      <c r="IL35" s="2">
        <v>137.82658832582217</v>
      </c>
      <c r="IM35" s="2">
        <v>140.75347898159862</v>
      </c>
      <c r="IN35" s="2">
        <v>142.63113278470519</v>
      </c>
      <c r="IO35" s="2">
        <v>142.57088191644266</v>
      </c>
      <c r="IP35" s="2">
        <v>170.01414962937241</v>
      </c>
      <c r="IQ35" s="2">
        <v>174.40587249057737</v>
      </c>
      <c r="IR35" s="2">
        <v>165.14140368079543</v>
      </c>
      <c r="IS35" s="2">
        <v>156.76518653667353</v>
      </c>
      <c r="IT35" s="2">
        <v>58.179815640967824</v>
      </c>
      <c r="IU35" s="2">
        <v>70.478419528042821</v>
      </c>
      <c r="IV35" s="2">
        <v>149.67690876316206</v>
      </c>
      <c r="IW35" s="2">
        <v>170.79081846033998</v>
      </c>
      <c r="IX35" s="38">
        <v>183.21670891708911</v>
      </c>
      <c r="IY35" s="37">
        <v>9.2437177830924797E-2</v>
      </c>
      <c r="IZ35" s="2">
        <v>0.1263236795777237</v>
      </c>
      <c r="JA35" s="2">
        <v>0.20671407422718199</v>
      </c>
      <c r="JB35" s="2">
        <v>0.18586206677608369</v>
      </c>
      <c r="JC35" s="2">
        <v>0.20652051268416288</v>
      </c>
      <c r="JD35" s="2">
        <v>0.15053930273489313</v>
      </c>
      <c r="JE35" s="2">
        <v>0.20548596501240834</v>
      </c>
      <c r="JF35" s="2">
        <v>0.22266673687699901</v>
      </c>
      <c r="JG35" s="2">
        <v>0.39830225617288328</v>
      </c>
      <c r="JH35" s="2">
        <v>0.32078528005913581</v>
      </c>
      <c r="JI35" s="2">
        <v>0.62657251081606713</v>
      </c>
      <c r="JJ35" s="2">
        <v>2.4864281534808717</v>
      </c>
      <c r="JK35" s="2">
        <v>1.4615511080172237</v>
      </c>
      <c r="JL35" s="2">
        <v>8.6233371603965718</v>
      </c>
      <c r="JM35" s="2">
        <v>22.120529588532843</v>
      </c>
      <c r="JN35" s="2">
        <v>40.214240307657924</v>
      </c>
      <c r="JO35" s="38">
        <v>99.92683749612705</v>
      </c>
    </row>
    <row r="36" spans="1:275" ht="14.4" x14ac:dyDescent="0.3">
      <c r="A36" s="51">
        <v>31</v>
      </c>
      <c r="B36" s="48" t="s">
        <v>1</v>
      </c>
      <c r="C36" s="46" t="s">
        <v>35</v>
      </c>
      <c r="D36" s="37">
        <v>664.06705518254739</v>
      </c>
      <c r="E36" s="2">
        <v>708.79460834970837</v>
      </c>
      <c r="F36" s="2">
        <v>666.39742636497044</v>
      </c>
      <c r="G36" s="2">
        <v>667.15764128307262</v>
      </c>
      <c r="H36" s="2">
        <v>616.53435478172753</v>
      </c>
      <c r="I36" s="2">
        <v>596.86959087650644</v>
      </c>
      <c r="J36" s="2">
        <v>592.62343676488285</v>
      </c>
      <c r="K36" s="2">
        <v>654.11673029422502</v>
      </c>
      <c r="L36" s="2">
        <v>591.15887015176452</v>
      </c>
      <c r="M36" s="2">
        <v>558.44418838736351</v>
      </c>
      <c r="N36" s="2">
        <v>558.72703181232612</v>
      </c>
      <c r="O36" s="2">
        <v>571.49560126007998</v>
      </c>
      <c r="P36" s="2">
        <v>581.92613173702398</v>
      </c>
      <c r="Q36" s="2">
        <v>615.98902417656871</v>
      </c>
      <c r="R36" s="2">
        <v>581.73058525818249</v>
      </c>
      <c r="S36" s="2">
        <v>579.0919633723496</v>
      </c>
      <c r="T36" s="2">
        <v>690.76589880593087</v>
      </c>
      <c r="U36" s="37">
        <v>654.09674491733608</v>
      </c>
      <c r="V36" s="2">
        <v>697.70927246601707</v>
      </c>
      <c r="W36" s="2">
        <v>656.37926749610301</v>
      </c>
      <c r="X36" s="2">
        <v>657.02935840797613</v>
      </c>
      <c r="Y36" s="2">
        <v>606.49973620157937</v>
      </c>
      <c r="Z36" s="2">
        <v>586.79589801994268</v>
      </c>
      <c r="AA36" s="2">
        <v>582.40808638814337</v>
      </c>
      <c r="AB36" s="2">
        <v>643.52607810799225</v>
      </c>
      <c r="AC36" s="2">
        <v>581.06870263779308</v>
      </c>
      <c r="AD36" s="2">
        <v>548.53909491512979</v>
      </c>
      <c r="AE36" s="2">
        <v>548.79414734767568</v>
      </c>
      <c r="AF36" s="2">
        <v>561.42084739285826</v>
      </c>
      <c r="AG36" s="2">
        <v>571.72091087859621</v>
      </c>
      <c r="AH36" s="2">
        <v>605.20442922560039</v>
      </c>
      <c r="AI36" s="2">
        <v>570.61040060207506</v>
      </c>
      <c r="AJ36" s="2">
        <v>568.27189113828331</v>
      </c>
      <c r="AK36" s="2">
        <v>680.39628091682982</v>
      </c>
      <c r="AL36" s="37">
        <v>15.704898750852257</v>
      </c>
      <c r="AM36" s="2">
        <v>15.066139888635707</v>
      </c>
      <c r="AN36" s="2">
        <v>13.042043121200008</v>
      </c>
      <c r="AO36" s="2">
        <v>11.865567755719711</v>
      </c>
      <c r="AP36" s="2">
        <v>8.9449506150576621</v>
      </c>
      <c r="AQ36" s="2">
        <v>7.6126877724870612</v>
      </c>
      <c r="AR36" s="2">
        <v>7.590246477334893</v>
      </c>
      <c r="AS36" s="2">
        <v>8.4407029258255815</v>
      </c>
      <c r="AT36" s="2">
        <v>8.2227207533474687</v>
      </c>
      <c r="AU36" s="2">
        <v>8.0008508136169976</v>
      </c>
      <c r="AV36" s="2">
        <v>8.738148688685385</v>
      </c>
      <c r="AW36" s="2">
        <v>8.6186089950345917</v>
      </c>
      <c r="AX36" s="2">
        <v>9.0039806958396138</v>
      </c>
      <c r="AY36" s="2">
        <v>9.4761512424709711</v>
      </c>
      <c r="AZ36" s="2">
        <v>10.326496820644778</v>
      </c>
      <c r="BA36" s="2">
        <v>11.05789898238079</v>
      </c>
      <c r="BB36" s="2">
        <v>11.173425808671254</v>
      </c>
      <c r="BC36" s="37">
        <v>17.092322711489668</v>
      </c>
      <c r="BD36" s="2">
        <v>22.042682554683491</v>
      </c>
      <c r="BE36" s="2">
        <v>19.487518091037902</v>
      </c>
      <c r="BF36" s="2">
        <v>20.789272120134545</v>
      </c>
      <c r="BG36" s="2">
        <v>20.976145985628833</v>
      </c>
      <c r="BH36" s="2">
        <v>21.87984648968774</v>
      </c>
      <c r="BI36" s="2">
        <v>23.348230791761257</v>
      </c>
      <c r="BJ36" s="2">
        <v>25.878497367902483</v>
      </c>
      <c r="BK36" s="2">
        <v>25.170674293804762</v>
      </c>
      <c r="BL36" s="2">
        <v>25.818813375617371</v>
      </c>
      <c r="BM36" s="2">
        <v>26.824299496691371</v>
      </c>
      <c r="BN36" s="2">
        <v>27.979419825312373</v>
      </c>
      <c r="BO36" s="2">
        <v>28.676286972200007</v>
      </c>
      <c r="BP36" s="2">
        <v>31.0623955726603</v>
      </c>
      <c r="BQ36" s="2">
        <v>32.766753702264523</v>
      </c>
      <c r="BR36" s="2">
        <v>31.965499016650735</v>
      </c>
      <c r="BS36" s="2">
        <v>30.809786250164311</v>
      </c>
      <c r="BT36" s="37">
        <v>5001.1075816436896</v>
      </c>
      <c r="BU36" s="2">
        <v>4822.1730898190499</v>
      </c>
      <c r="BV36" s="2">
        <v>4488.789367348214</v>
      </c>
      <c r="BW36" s="2">
        <v>4286.8898661012026</v>
      </c>
      <c r="BX36" s="2">
        <v>4225.4812767360108</v>
      </c>
      <c r="BY36" s="2">
        <v>4062.3782791671483</v>
      </c>
      <c r="BZ36" s="2">
        <v>3815.5423155584281</v>
      </c>
      <c r="CA36" s="2">
        <v>3496.510701814791</v>
      </c>
      <c r="CB36" s="2">
        <v>3189.7026450200146</v>
      </c>
      <c r="CC36" s="2">
        <v>2839.0841049135079</v>
      </c>
      <c r="CD36" s="2">
        <v>2579.7769347451222</v>
      </c>
      <c r="CE36" s="2">
        <v>2418.8865616535768</v>
      </c>
      <c r="CF36" s="2">
        <v>2353.8933513111342</v>
      </c>
      <c r="CG36" s="2">
        <v>2287.7278894243418</v>
      </c>
      <c r="CH36" s="2">
        <v>2147.8530140302778</v>
      </c>
      <c r="CI36" s="2">
        <v>2039.5938231467792</v>
      </c>
      <c r="CJ36" s="2">
        <v>1892.1686101650707</v>
      </c>
      <c r="CK36" s="37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37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37">
        <v>32.130368108169179</v>
      </c>
      <c r="DT36" s="2">
        <v>64.011175627066734</v>
      </c>
      <c r="DU36" s="2">
        <v>40.277637824842103</v>
      </c>
      <c r="DV36" s="2">
        <v>43.632515214610748</v>
      </c>
      <c r="DW36" s="2">
        <v>38.565135900726936</v>
      </c>
      <c r="DX36" s="2">
        <v>33.742395038290518</v>
      </c>
      <c r="DY36" s="2">
        <v>36.916105233744361</v>
      </c>
      <c r="DZ36" s="2">
        <v>44.151545753955055</v>
      </c>
      <c r="EA36" s="2">
        <v>39.97195686941145</v>
      </c>
      <c r="EB36" s="2">
        <v>41.891863493314062</v>
      </c>
      <c r="EC36" s="2">
        <v>37.371804048599792</v>
      </c>
      <c r="ED36" s="2">
        <v>40.280510880256209</v>
      </c>
      <c r="EE36" s="2">
        <v>40.431108831789302</v>
      </c>
      <c r="EF36" s="2">
        <v>44.796270134385026</v>
      </c>
      <c r="EG36" s="2">
        <v>45.812747166561991</v>
      </c>
      <c r="EH36" s="2">
        <v>43.48475439399337</v>
      </c>
      <c r="EI36" s="2">
        <v>43.668932697946332</v>
      </c>
      <c r="EJ36" s="37">
        <v>4045.1626824207901</v>
      </c>
      <c r="EK36" s="2">
        <v>3788.0760551289895</v>
      </c>
      <c r="EL36" s="2">
        <v>3419.8646532689245</v>
      </c>
      <c r="EM36" s="2">
        <v>3294.0224931997295</v>
      </c>
      <c r="EN36" s="2">
        <v>3010.6485450211949</v>
      </c>
      <c r="EO36" s="2">
        <v>2941.5470727710535</v>
      </c>
      <c r="EP36" s="2">
        <v>2898.1077455649229</v>
      </c>
      <c r="EQ36" s="2">
        <v>2765.7797528632877</v>
      </c>
      <c r="ER36" s="2">
        <v>2439.4319044695235</v>
      </c>
      <c r="ES36" s="2">
        <v>2190.5327338954216</v>
      </c>
      <c r="ET36" s="2">
        <v>2024.0433412276993</v>
      </c>
      <c r="EU36" s="2">
        <v>1866.0920790264267</v>
      </c>
      <c r="EV36" s="2">
        <v>1769.8783924634556</v>
      </c>
      <c r="EW36" s="2">
        <v>1771.8679706829389</v>
      </c>
      <c r="EX36" s="2">
        <v>1716.2734027315162</v>
      </c>
      <c r="EY36" s="2">
        <v>1567.8215012863504</v>
      </c>
      <c r="EZ36" s="2">
        <v>1405.0922415276953</v>
      </c>
      <c r="FA36" s="37">
        <v>2622.5118872199046</v>
      </c>
      <c r="FB36" s="2">
        <v>2680.0142507589499</v>
      </c>
      <c r="FC36" s="2">
        <v>2338.9064319380659</v>
      </c>
      <c r="FD36" s="2">
        <v>2268.4794506244348</v>
      </c>
      <c r="FE36" s="2">
        <v>1905.1873416020203</v>
      </c>
      <c r="FF36" s="2">
        <v>1799.6744013008324</v>
      </c>
      <c r="FG36" s="2">
        <v>1763.9314287064385</v>
      </c>
      <c r="FH36" s="2">
        <v>1720.0306242151069</v>
      </c>
      <c r="FI36" s="2">
        <v>1462.7153067047184</v>
      </c>
      <c r="FJ36" s="2">
        <v>1307.5161051232428</v>
      </c>
      <c r="FK36" s="2">
        <v>1184.2144027575409</v>
      </c>
      <c r="FL36" s="2">
        <v>1066.4149445269441</v>
      </c>
      <c r="FM36" s="2">
        <v>967.01378523016456</v>
      </c>
      <c r="FN36" s="2">
        <v>1019.2584546632265</v>
      </c>
      <c r="FO36" s="2">
        <v>1079.1156621002751</v>
      </c>
      <c r="FP36" s="2">
        <v>1020.05635461256</v>
      </c>
      <c r="FQ36" s="2">
        <v>979.62762982321192</v>
      </c>
      <c r="FR36" s="37">
        <v>17.398235519768075</v>
      </c>
      <c r="FS36" s="2">
        <v>15.209238217928796</v>
      </c>
      <c r="FT36" s="2">
        <v>14.106224613180361</v>
      </c>
      <c r="FU36" s="2">
        <v>12.342279141429909</v>
      </c>
      <c r="FV36" s="2">
        <v>9.7951307194345461</v>
      </c>
      <c r="FW36" s="2">
        <v>7.9878181280162588</v>
      </c>
      <c r="FX36" s="2">
        <v>7.507642268396296</v>
      </c>
      <c r="FY36" s="2">
        <v>7.9517277875332315</v>
      </c>
      <c r="FZ36" s="2">
        <v>7.8761806555852107</v>
      </c>
      <c r="GA36" s="2">
        <v>7.6498630624237833</v>
      </c>
      <c r="GB36" s="2">
        <v>8.7650898195164331</v>
      </c>
      <c r="GC36" s="2">
        <v>8.6438971634892692</v>
      </c>
      <c r="GD36" s="2">
        <v>9.4881416248845731</v>
      </c>
      <c r="GE36" s="2">
        <v>10.198403515593558</v>
      </c>
      <c r="GF36" s="2">
        <v>10.808120992787707</v>
      </c>
      <c r="GG36" s="2">
        <v>10.333477950958157</v>
      </c>
      <c r="GH36" s="2">
        <v>9.4072525341835256</v>
      </c>
      <c r="GI36" s="37">
        <v>337.11352457793208</v>
      </c>
      <c r="GJ36" s="2">
        <v>308.7492821101842</v>
      </c>
      <c r="GK36" s="2">
        <v>265.20609508795951</v>
      </c>
      <c r="GL36" s="2">
        <v>239.84446256273046</v>
      </c>
      <c r="GM36" s="2">
        <v>181.63520352081989</v>
      </c>
      <c r="GN36" s="2">
        <v>148.50711356814978</v>
      </c>
      <c r="GO36" s="2">
        <v>140.91576684353527</v>
      </c>
      <c r="GP36" s="2">
        <v>129.23027437425824</v>
      </c>
      <c r="GQ36" s="2">
        <v>114.37066027394374</v>
      </c>
      <c r="GR36" s="2">
        <v>106.76453122432928</v>
      </c>
      <c r="GS36" s="2">
        <v>101.27371013577236</v>
      </c>
      <c r="GT36" s="2">
        <v>99.306117295110369</v>
      </c>
      <c r="GU36" s="2">
        <v>96.928893000323541</v>
      </c>
      <c r="GV36" s="2">
        <v>103.00279631234812</v>
      </c>
      <c r="GW36" s="2">
        <v>105.49158795948418</v>
      </c>
      <c r="GX36" s="2">
        <v>100.63023805973666</v>
      </c>
      <c r="GY36" s="2">
        <v>96.952406302190511</v>
      </c>
      <c r="GZ36" s="37">
        <v>208.09217426437365</v>
      </c>
      <c r="HA36" s="2">
        <v>195.94264762020265</v>
      </c>
      <c r="HB36" s="2">
        <v>174.87326270598834</v>
      </c>
      <c r="HC36" s="2">
        <v>192.47236392091406</v>
      </c>
      <c r="HD36" s="2">
        <v>176.59313450610856</v>
      </c>
      <c r="HE36" s="2">
        <v>181.90318424598769</v>
      </c>
      <c r="HF36" s="2">
        <v>167.09331529300485</v>
      </c>
      <c r="HG36" s="2">
        <v>191.27189345070258</v>
      </c>
      <c r="HH36" s="2">
        <v>170.98361304337195</v>
      </c>
      <c r="HI36" s="2">
        <v>157.49708552568197</v>
      </c>
      <c r="HJ36" s="2">
        <v>155.05058999320474</v>
      </c>
      <c r="HK36" s="2">
        <v>145.78103388060347</v>
      </c>
      <c r="HL36" s="2">
        <v>148.06656139724345</v>
      </c>
      <c r="HM36" s="2">
        <v>156.19507719278982</v>
      </c>
      <c r="HN36" s="2">
        <v>163.94830809826462</v>
      </c>
      <c r="HO36" s="2">
        <v>151.18629646123711</v>
      </c>
      <c r="HP36" s="2">
        <v>136.8998815241053</v>
      </c>
      <c r="HQ36" s="37">
        <v>125.41669781990664</v>
      </c>
      <c r="HR36" s="2">
        <v>113.36467084478139</v>
      </c>
      <c r="HS36" s="2">
        <v>102.14669160295732</v>
      </c>
      <c r="HT36" s="2">
        <v>98.121732830322003</v>
      </c>
      <c r="HU36" s="2">
        <v>87.868426193903261</v>
      </c>
      <c r="HV36" s="2">
        <v>83.078696073721829</v>
      </c>
      <c r="HW36" s="2">
        <v>76.845065117680562</v>
      </c>
      <c r="HX36" s="2">
        <v>73.520787569846519</v>
      </c>
      <c r="HY36" s="2">
        <v>63.497503691521715</v>
      </c>
      <c r="HZ36" s="2">
        <v>56.078300027611959</v>
      </c>
      <c r="IA36" s="2">
        <v>50.488385167531725</v>
      </c>
      <c r="IB36" s="2">
        <v>45.493489284511682</v>
      </c>
      <c r="IC36" s="2">
        <v>42.4955703656628</v>
      </c>
      <c r="ID36" s="2">
        <v>42.161771052217517</v>
      </c>
      <c r="IE36" s="2">
        <v>41.001839084586358</v>
      </c>
      <c r="IF36" s="2">
        <v>36.269411793470326</v>
      </c>
      <c r="IG36" s="2">
        <v>32.928407919577509</v>
      </c>
      <c r="IH36" s="37">
        <v>294.39914341149785</v>
      </c>
      <c r="II36" s="2">
        <v>282.26125610678292</v>
      </c>
      <c r="IJ36" s="2">
        <v>250.58252101121596</v>
      </c>
      <c r="IK36" s="2">
        <v>291.38728808884775</v>
      </c>
      <c r="IL36" s="2">
        <v>269.55511608210475</v>
      </c>
      <c r="IM36" s="2">
        <v>285.56273759948181</v>
      </c>
      <c r="IN36" s="2">
        <v>261.55103258469143</v>
      </c>
      <c r="IO36" s="2">
        <v>315.10808670141665</v>
      </c>
      <c r="IP36" s="2">
        <v>283.76483923119355</v>
      </c>
      <c r="IQ36" s="2">
        <v>263.91968342573671</v>
      </c>
      <c r="IR36" s="2">
        <v>264.60389933911</v>
      </c>
      <c r="IS36" s="2">
        <v>250.90270227524894</v>
      </c>
      <c r="IT36" s="2">
        <v>258.69828783569841</v>
      </c>
      <c r="IU36" s="2">
        <v>275.52733926900203</v>
      </c>
      <c r="IV36" s="2">
        <v>292.89283690524724</v>
      </c>
      <c r="IW36" s="2">
        <v>271.49695936933546</v>
      </c>
      <c r="IX36" s="38">
        <v>245.51289733060389</v>
      </c>
      <c r="IY36" s="37">
        <v>15.115856812788905</v>
      </c>
      <c r="IZ36" s="2">
        <v>17.912838292205961</v>
      </c>
      <c r="JA36" s="2">
        <v>18.554637546156634</v>
      </c>
      <c r="JB36" s="2">
        <v>22.988740020385364</v>
      </c>
      <c r="JC36" s="2">
        <v>31.991796726370467</v>
      </c>
      <c r="JD36" s="2">
        <v>43.893689637395568</v>
      </c>
      <c r="JE36" s="2">
        <v>63.334990876394343</v>
      </c>
      <c r="JF36" s="2">
        <v>80.019773643394913</v>
      </c>
      <c r="JG36" s="2">
        <v>100.39344207958247</v>
      </c>
      <c r="JH36" s="2">
        <v>108.16225172379613</v>
      </c>
      <c r="JI36" s="2">
        <v>117.94102513783568</v>
      </c>
      <c r="JJ36" s="2">
        <v>115.48964011472265</v>
      </c>
      <c r="JK36" s="2">
        <v>120.19768850363033</v>
      </c>
      <c r="JL36" s="2">
        <v>135.44538694324834</v>
      </c>
      <c r="JM36" s="2">
        <v>158.14555287740475</v>
      </c>
      <c r="JN36" s="2">
        <v>145.01211112995566</v>
      </c>
      <c r="JO36" s="38">
        <v>59.403510751786378</v>
      </c>
    </row>
    <row r="37" spans="1:275" ht="14.4" x14ac:dyDescent="0.3">
      <c r="A37" s="51">
        <v>32</v>
      </c>
      <c r="B37" s="48" t="s">
        <v>84</v>
      </c>
      <c r="C37" s="46" t="s">
        <v>36</v>
      </c>
      <c r="D37" s="37">
        <v>88.767926861660627</v>
      </c>
      <c r="E37" s="2">
        <v>89.057919998548826</v>
      </c>
      <c r="F37" s="2">
        <v>93.675863919507449</v>
      </c>
      <c r="G37" s="2">
        <v>88.838061659921223</v>
      </c>
      <c r="H37" s="2">
        <v>82.906752144971435</v>
      </c>
      <c r="I37" s="2">
        <v>82.957411540264602</v>
      </c>
      <c r="J37" s="2">
        <v>80.74423503352368</v>
      </c>
      <c r="K37" s="2">
        <v>80.187345672518987</v>
      </c>
      <c r="L37" s="2">
        <v>78.797944007734159</v>
      </c>
      <c r="M37" s="2">
        <v>78.552095601317063</v>
      </c>
      <c r="N37" s="2">
        <v>75.340988420416267</v>
      </c>
      <c r="O37" s="2">
        <v>72.2848154955431</v>
      </c>
      <c r="P37" s="2">
        <v>66.449444016311716</v>
      </c>
      <c r="Q37" s="2">
        <v>67.402551334827237</v>
      </c>
      <c r="R37" s="2">
        <v>60.235427592629804</v>
      </c>
      <c r="S37" s="2">
        <v>58.887682931894417</v>
      </c>
      <c r="T37" s="2">
        <v>71.943008839909055</v>
      </c>
      <c r="U37" s="37">
        <v>86.635856467622105</v>
      </c>
      <c r="V37" s="2">
        <v>86.910563933951977</v>
      </c>
      <c r="W37" s="2">
        <v>91.655474616585849</v>
      </c>
      <c r="X37" s="2">
        <v>86.835874357741332</v>
      </c>
      <c r="Y37" s="2">
        <v>80.923116631383209</v>
      </c>
      <c r="Z37" s="2">
        <v>80.996012288181788</v>
      </c>
      <c r="AA37" s="2">
        <v>78.865374241847178</v>
      </c>
      <c r="AB37" s="2">
        <v>78.328484728876148</v>
      </c>
      <c r="AC37" s="2">
        <v>76.981491965733085</v>
      </c>
      <c r="AD37" s="2">
        <v>76.845812337661755</v>
      </c>
      <c r="AE37" s="2">
        <v>73.731724809340562</v>
      </c>
      <c r="AF37" s="2">
        <v>70.821372542019489</v>
      </c>
      <c r="AG37" s="2">
        <v>65.128145968419133</v>
      </c>
      <c r="AH37" s="2">
        <v>66.163821730323193</v>
      </c>
      <c r="AI37" s="2">
        <v>59.04474166345274</v>
      </c>
      <c r="AJ37" s="2">
        <v>57.785698298155253</v>
      </c>
      <c r="AK37" s="2">
        <v>70.924191378779312</v>
      </c>
      <c r="AL37" s="37">
        <v>8.5126230458790264</v>
      </c>
      <c r="AM37" s="2">
        <v>6.6739699357137923</v>
      </c>
      <c r="AN37" s="2">
        <v>5.5717840780447974</v>
      </c>
      <c r="AO37" s="2">
        <v>5.9735415626233896</v>
      </c>
      <c r="AP37" s="2">
        <v>3.9351808372676347</v>
      </c>
      <c r="AQ37" s="2">
        <v>3.4468339406889985</v>
      </c>
      <c r="AR37" s="2">
        <v>3.3837537775785993</v>
      </c>
      <c r="AS37" s="2">
        <v>3.7674624918743702</v>
      </c>
      <c r="AT37" s="2">
        <v>3.9229606570015378</v>
      </c>
      <c r="AU37" s="2">
        <v>3.5755554084162755</v>
      </c>
      <c r="AV37" s="2">
        <v>3.5859436172017598</v>
      </c>
      <c r="AW37" s="2">
        <v>3.4303811050799649</v>
      </c>
      <c r="AX37" s="2">
        <v>3.121133748291868</v>
      </c>
      <c r="AY37" s="2">
        <v>3.2422589900596455</v>
      </c>
      <c r="AZ37" s="2">
        <v>3.1938171881684312</v>
      </c>
      <c r="BA37" s="2">
        <v>3.1291060806581719</v>
      </c>
      <c r="BB37" s="2">
        <v>3.0549331626302063</v>
      </c>
      <c r="BC37" s="37">
        <v>1.3608821764260963</v>
      </c>
      <c r="BD37" s="2">
        <v>1.373308363467487</v>
      </c>
      <c r="BE37" s="2">
        <v>1.3966887965812869</v>
      </c>
      <c r="BF37" s="2">
        <v>1.4224926770193385</v>
      </c>
      <c r="BG37" s="2">
        <v>1.5644984918507132</v>
      </c>
      <c r="BH37" s="2">
        <v>1.7136298117387712</v>
      </c>
      <c r="BI37" s="2">
        <v>1.7656472761935671</v>
      </c>
      <c r="BJ37" s="2">
        <v>1.9981811936276199</v>
      </c>
      <c r="BK37" s="2">
        <v>2.2491700007863336</v>
      </c>
      <c r="BL37" s="2">
        <v>2.4463299417484072</v>
      </c>
      <c r="BM37" s="2">
        <v>2.6662308639842771</v>
      </c>
      <c r="BN37" s="2">
        <v>2.6559819117671499</v>
      </c>
      <c r="BO37" s="2">
        <v>2.540480390240405</v>
      </c>
      <c r="BP37" s="2">
        <v>2.5550467372664896</v>
      </c>
      <c r="BQ37" s="2">
        <v>2.6161599112707723</v>
      </c>
      <c r="BR37" s="2">
        <v>2.5085001512833007</v>
      </c>
      <c r="BS37" s="2">
        <v>2.4268566479343288</v>
      </c>
      <c r="BT37" s="37">
        <v>1533.0831720008928</v>
      </c>
      <c r="BU37" s="2">
        <v>1596.558190077938</v>
      </c>
      <c r="BV37" s="2">
        <v>1494.256817642228</v>
      </c>
      <c r="BW37" s="2">
        <v>1457.9675790163628</v>
      </c>
      <c r="BX37" s="2">
        <v>1458.858349804349</v>
      </c>
      <c r="BY37" s="2">
        <v>1410.7760016326829</v>
      </c>
      <c r="BZ37" s="2">
        <v>1316.219157713097</v>
      </c>
      <c r="CA37" s="2">
        <v>1223.8539775589729</v>
      </c>
      <c r="CB37" s="2">
        <v>1110.5790933966809</v>
      </c>
      <c r="CC37" s="2">
        <v>957.89027765631408</v>
      </c>
      <c r="CD37" s="2">
        <v>802.30601083821102</v>
      </c>
      <c r="CE37" s="2">
        <v>663.55707596312607</v>
      </c>
      <c r="CF37" s="2">
        <v>560.67899952672303</v>
      </c>
      <c r="CG37" s="2">
        <v>470.85896740677623</v>
      </c>
      <c r="CH37" s="2">
        <v>407.97667142138289</v>
      </c>
      <c r="CI37" s="2">
        <v>349.61712339067242</v>
      </c>
      <c r="CJ37" s="2">
        <v>290.16232087340489</v>
      </c>
      <c r="CK37" s="37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37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37">
        <v>1.2805648011314148</v>
      </c>
      <c r="DT37" s="2">
        <v>1.285468775624012</v>
      </c>
      <c r="DU37" s="2">
        <v>1.4893783938074179</v>
      </c>
      <c r="DV37" s="2">
        <v>0.75294057523811897</v>
      </c>
      <c r="DW37" s="2">
        <v>0.69367664100648074</v>
      </c>
      <c r="DX37" s="2">
        <v>0.50303714692551205</v>
      </c>
      <c r="DY37" s="2">
        <v>0.54794199985139103</v>
      </c>
      <c r="DZ37" s="2">
        <v>1.6620096034859362</v>
      </c>
      <c r="EA37" s="2">
        <v>1.9427269284583977</v>
      </c>
      <c r="EB37" s="2">
        <v>1.8876620986433281</v>
      </c>
      <c r="EC37" s="2">
        <v>1.8835421454999091</v>
      </c>
      <c r="ED37" s="2">
        <v>1.2832482154041969</v>
      </c>
      <c r="EE37" s="2">
        <v>0.96094283447931694</v>
      </c>
      <c r="EF37" s="2">
        <v>1.1517222166022139</v>
      </c>
      <c r="EG37" s="2">
        <v>0.82041578238146007</v>
      </c>
      <c r="EH37" s="2">
        <v>0.35718844183430593</v>
      </c>
      <c r="EI37" s="2">
        <v>0.37739323078555348</v>
      </c>
      <c r="EJ37" s="37">
        <v>293.16293542859819</v>
      </c>
      <c r="EK37" s="2">
        <v>295.2405487336452</v>
      </c>
      <c r="EL37" s="2">
        <v>291.01419525791971</v>
      </c>
      <c r="EM37" s="2">
        <v>292.2101829517519</v>
      </c>
      <c r="EN37" s="2">
        <v>297.97788254263634</v>
      </c>
      <c r="EO37" s="2">
        <v>312.49766064129824</v>
      </c>
      <c r="EP37" s="2">
        <v>310.00802519968278</v>
      </c>
      <c r="EQ37" s="2">
        <v>312.30951022904509</v>
      </c>
      <c r="ER37" s="2">
        <v>314.11514854445824</v>
      </c>
      <c r="ES37" s="2">
        <v>302.83243612220059</v>
      </c>
      <c r="ET37" s="2">
        <v>285.16433561305752</v>
      </c>
      <c r="EU37" s="2">
        <v>250.59348324235006</v>
      </c>
      <c r="EV37" s="2">
        <v>217.18498270216389</v>
      </c>
      <c r="EW37" s="2">
        <v>200.09685807427633</v>
      </c>
      <c r="EX37" s="2">
        <v>186.92000330171888</v>
      </c>
      <c r="EY37" s="2">
        <v>170.93209236896206</v>
      </c>
      <c r="EZ37" s="2">
        <v>155.63016103396421</v>
      </c>
      <c r="FA37" s="37">
        <v>722.5363112420597</v>
      </c>
      <c r="FB37" s="2">
        <v>669.62006850832756</v>
      </c>
      <c r="FC37" s="2">
        <v>594.22165161638316</v>
      </c>
      <c r="FD37" s="2">
        <v>526.17770295177513</v>
      </c>
      <c r="FE37" s="2">
        <v>448.75100593972184</v>
      </c>
      <c r="FF37" s="2">
        <v>422.8978418528182</v>
      </c>
      <c r="FG37" s="2">
        <v>392.37313642353689</v>
      </c>
      <c r="FH37" s="2">
        <v>377.4715154898181</v>
      </c>
      <c r="FI37" s="2">
        <v>382.37897247507306</v>
      </c>
      <c r="FJ37" s="2">
        <v>362.8829321049231</v>
      </c>
      <c r="FK37" s="2">
        <v>346.5262876764013</v>
      </c>
      <c r="FL37" s="2">
        <v>328.6348204377183</v>
      </c>
      <c r="FM37" s="2">
        <v>297.60484431251336</v>
      </c>
      <c r="FN37" s="2">
        <v>311.27060392340047</v>
      </c>
      <c r="FO37" s="2">
        <v>305.28095383626066</v>
      </c>
      <c r="FP37" s="2">
        <v>311.26069536426098</v>
      </c>
      <c r="FQ37" s="2">
        <v>297.60854931495197</v>
      </c>
      <c r="FR37" s="37">
        <v>13.223279384190519</v>
      </c>
      <c r="FS37" s="2">
        <v>12.35750673626389</v>
      </c>
      <c r="FT37" s="2">
        <v>11.149323249470308</v>
      </c>
      <c r="FU37" s="2">
        <v>9.4869973800960317</v>
      </c>
      <c r="FV37" s="2">
        <v>9.0504516380569768</v>
      </c>
      <c r="FW37" s="2">
        <v>7.9917112166041067</v>
      </c>
      <c r="FX37" s="2">
        <v>7.0026321471931929</v>
      </c>
      <c r="FY37" s="2">
        <v>6.4606049818032361</v>
      </c>
      <c r="FZ37" s="2">
        <v>6.2928384663099974</v>
      </c>
      <c r="GA37" s="2">
        <v>5.8788705371017507</v>
      </c>
      <c r="GB37" s="2">
        <v>5.3365276387333314</v>
      </c>
      <c r="GC37" s="2">
        <v>4.8912158238319705</v>
      </c>
      <c r="GD37" s="2">
        <v>4.4590182375363225</v>
      </c>
      <c r="GE37" s="2">
        <v>4.5705553422773555</v>
      </c>
      <c r="GF37" s="2">
        <v>4.4932862501086293</v>
      </c>
      <c r="GG37" s="2">
        <v>4.4105912947465455</v>
      </c>
      <c r="GH37" s="2">
        <v>4.2647726405160684</v>
      </c>
      <c r="GI37" s="37">
        <v>108.09460066048835</v>
      </c>
      <c r="GJ37" s="2">
        <v>100.31935100769309</v>
      </c>
      <c r="GK37" s="2">
        <v>90.132155661579617</v>
      </c>
      <c r="GL37" s="2">
        <v>78.547694019753209</v>
      </c>
      <c r="GM37" s="2">
        <v>59.992879748967979</v>
      </c>
      <c r="GN37" s="2">
        <v>54.33310914868629</v>
      </c>
      <c r="GO37" s="2">
        <v>49.339493781498447</v>
      </c>
      <c r="GP37" s="2">
        <v>47.22990345354102</v>
      </c>
      <c r="GQ37" s="2">
        <v>47.955201271836302</v>
      </c>
      <c r="GR37" s="2">
        <v>44.917131313300523</v>
      </c>
      <c r="GS37" s="2">
        <v>41.59671340262507</v>
      </c>
      <c r="GT37" s="2">
        <v>39.362896664024348</v>
      </c>
      <c r="GU37" s="2">
        <v>36.118527748530447</v>
      </c>
      <c r="GV37" s="2">
        <v>38.961080099105779</v>
      </c>
      <c r="GW37" s="2">
        <v>38.477262905098726</v>
      </c>
      <c r="GX37" s="2">
        <v>38.409083707267996</v>
      </c>
      <c r="GY37" s="2">
        <v>37.242057442293749</v>
      </c>
      <c r="GZ37" s="37">
        <v>52.819479931779455</v>
      </c>
      <c r="HA37" s="2">
        <v>55.198626147300097</v>
      </c>
      <c r="HB37" s="2">
        <v>50.100041811547023</v>
      </c>
      <c r="HC37" s="2">
        <v>60.083954987746665</v>
      </c>
      <c r="HD37" s="2">
        <v>57.411777926911348</v>
      </c>
      <c r="HE37" s="2">
        <v>62.68498763779489</v>
      </c>
      <c r="HF37" s="2">
        <v>58.242303551164348</v>
      </c>
      <c r="HG37" s="2">
        <v>75.655027252774602</v>
      </c>
      <c r="HH37" s="2">
        <v>73.317237673865662</v>
      </c>
      <c r="HI37" s="2">
        <v>72.655170902685455</v>
      </c>
      <c r="HJ37" s="2">
        <v>73.769974612285964</v>
      </c>
      <c r="HK37" s="2">
        <v>68.065853745176923</v>
      </c>
      <c r="HL37" s="2">
        <v>65.560178072182339</v>
      </c>
      <c r="HM37" s="2">
        <v>67.240324780145258</v>
      </c>
      <c r="HN37" s="2">
        <v>72.270386400461703</v>
      </c>
      <c r="HO37" s="2">
        <v>66.764932433026004</v>
      </c>
      <c r="HP37" s="2">
        <v>61.474871263324893</v>
      </c>
      <c r="HQ37" s="37">
        <v>19.357285638665044</v>
      </c>
      <c r="HR37" s="2">
        <v>19.24441551530802</v>
      </c>
      <c r="HS37" s="2">
        <v>18.509537147330526</v>
      </c>
      <c r="HT37" s="2">
        <v>18.58967835383508</v>
      </c>
      <c r="HU37" s="2">
        <v>17.615082189353213</v>
      </c>
      <c r="HV37" s="2">
        <v>17.536961404203936</v>
      </c>
      <c r="HW37" s="2">
        <v>16.50927246608865</v>
      </c>
      <c r="HX37" s="2">
        <v>17.653771056507484</v>
      </c>
      <c r="HY37" s="2">
        <v>17.487169313097745</v>
      </c>
      <c r="HZ37" s="2">
        <v>16.935937342681907</v>
      </c>
      <c r="IA37" s="2">
        <v>16.209715251657716</v>
      </c>
      <c r="IB37" s="2">
        <v>14.809829336077843</v>
      </c>
      <c r="IC37" s="2">
        <v>14.063565354296784</v>
      </c>
      <c r="ID37" s="2">
        <v>13.919464780358512</v>
      </c>
      <c r="IE37" s="2">
        <v>14.036809648226971</v>
      </c>
      <c r="IF37" s="2">
        <v>13.086097083052307</v>
      </c>
      <c r="IG37" s="2">
        <v>12.168283674134894</v>
      </c>
      <c r="IH37" s="37">
        <v>87.794752491798761</v>
      </c>
      <c r="II37" s="2">
        <v>92.822573821293247</v>
      </c>
      <c r="IJ37" s="2">
        <v>83.011761761638041</v>
      </c>
      <c r="IK37" s="2">
        <v>103.61971370303364</v>
      </c>
      <c r="IL37" s="2">
        <v>99.138977187196772</v>
      </c>
      <c r="IM37" s="2">
        <v>110.06805650781473</v>
      </c>
      <c r="IN37" s="2">
        <v>101.9425676554376</v>
      </c>
      <c r="IO37" s="2">
        <v>136.67285528827446</v>
      </c>
      <c r="IP37" s="2">
        <v>131.91382994535817</v>
      </c>
      <c r="IQ37" s="2">
        <v>131.13847178700999</v>
      </c>
      <c r="IR37" s="2">
        <v>134.08887727070501</v>
      </c>
      <c r="IS37" s="2">
        <v>123.89654835400722</v>
      </c>
      <c r="IT37" s="2">
        <v>119.52949266062275</v>
      </c>
      <c r="IU37" s="2">
        <v>123.04105039743247</v>
      </c>
      <c r="IV37" s="2">
        <v>133.34633044200348</v>
      </c>
      <c r="IW37" s="2">
        <v>122.96305265733406</v>
      </c>
      <c r="IX37" s="38">
        <v>112.98220994332706</v>
      </c>
      <c r="IY37" s="37">
        <v>1.1999116543056072</v>
      </c>
      <c r="IZ37" s="2">
        <v>1.6216257412150499</v>
      </c>
      <c r="JA37" s="2">
        <v>1.7528602695000126</v>
      </c>
      <c r="JB37" s="2">
        <v>2.3806770915830868</v>
      </c>
      <c r="JC37" s="2">
        <v>3.5926553593462165</v>
      </c>
      <c r="JD37" s="2">
        <v>5.17177128010447</v>
      </c>
      <c r="JE37" s="2">
        <v>7.4414607985424182</v>
      </c>
      <c r="JF37" s="2">
        <v>9.9628939653197079</v>
      </c>
      <c r="JG37" s="2">
        <v>14.232775057761877</v>
      </c>
      <c r="JH37" s="2">
        <v>16.557566099206117</v>
      </c>
      <c r="JI37" s="2">
        <v>18.092774663243627</v>
      </c>
      <c r="JJ37" s="2">
        <v>17.019625443726412</v>
      </c>
      <c r="JK37" s="2">
        <v>16.544151247180274</v>
      </c>
      <c r="JL37" s="2">
        <v>17.41832517765868</v>
      </c>
      <c r="JM37" s="2">
        <v>20.694158289890908</v>
      </c>
      <c r="JN37" s="2">
        <v>19.000231416622526</v>
      </c>
      <c r="JO37" s="38">
        <v>7.7853347264200421</v>
      </c>
    </row>
    <row r="38" spans="1:275" ht="14.4" x14ac:dyDescent="0.3">
      <c r="A38" s="51">
        <v>33</v>
      </c>
      <c r="B38" s="48" t="s">
        <v>84</v>
      </c>
      <c r="C38" s="46" t="s">
        <v>37</v>
      </c>
      <c r="D38" s="37">
        <v>19.558349796664917</v>
      </c>
      <c r="E38" s="2">
        <v>19.205115617854325</v>
      </c>
      <c r="F38" s="2">
        <v>18.864870660629844</v>
      </c>
      <c r="G38" s="2">
        <v>17.396867768816584</v>
      </c>
      <c r="H38" s="2">
        <v>16.05690802174599</v>
      </c>
      <c r="I38" s="2">
        <v>15.306966083406897</v>
      </c>
      <c r="J38" s="2">
        <v>13.452850567770875</v>
      </c>
      <c r="K38" s="2">
        <v>12.08374504529635</v>
      </c>
      <c r="L38" s="2">
        <v>10.703950023937622</v>
      </c>
      <c r="M38" s="2">
        <v>10.244874404617557</v>
      </c>
      <c r="N38" s="2">
        <v>9.6696894613280868</v>
      </c>
      <c r="O38" s="2">
        <v>9.0246292633384506</v>
      </c>
      <c r="P38" s="2">
        <v>7.9135988504655002</v>
      </c>
      <c r="Q38" s="2">
        <v>7.398713749799164</v>
      </c>
      <c r="R38" s="2">
        <v>6.442877381073866</v>
      </c>
      <c r="S38" s="2">
        <v>5.9510335176911529</v>
      </c>
      <c r="T38" s="2">
        <v>6.6467132031191047</v>
      </c>
      <c r="U38" s="37">
        <v>18.949286553091639</v>
      </c>
      <c r="V38" s="2">
        <v>18.601635765978248</v>
      </c>
      <c r="W38" s="2">
        <v>18.29078427977139</v>
      </c>
      <c r="X38" s="2">
        <v>16.882572073806845</v>
      </c>
      <c r="Y38" s="2">
        <v>15.558054653810579</v>
      </c>
      <c r="Z38" s="2">
        <v>14.834308114542383</v>
      </c>
      <c r="AA38" s="2">
        <v>13.046462298832717</v>
      </c>
      <c r="AB38" s="2">
        <v>11.75124279799641</v>
      </c>
      <c r="AC38" s="2">
        <v>10.41339951322939</v>
      </c>
      <c r="AD38" s="2">
        <v>9.9901549291977538</v>
      </c>
      <c r="AE38" s="2">
        <v>9.443371703307708</v>
      </c>
      <c r="AF38" s="2">
        <v>8.8341843256667332</v>
      </c>
      <c r="AG38" s="2">
        <v>7.7582097189848565</v>
      </c>
      <c r="AH38" s="2">
        <v>7.2721902302691941</v>
      </c>
      <c r="AI38" s="2">
        <v>6.3328544107219429</v>
      </c>
      <c r="AJ38" s="2">
        <v>5.8534835062950847</v>
      </c>
      <c r="AK38" s="2">
        <v>6.5620087446408792</v>
      </c>
      <c r="AL38" s="37">
        <v>1.8363742611941802</v>
      </c>
      <c r="AM38" s="2">
        <v>1.5982002946964546</v>
      </c>
      <c r="AN38" s="2">
        <v>1.3671427893066983</v>
      </c>
      <c r="AO38" s="2">
        <v>1.1112170741278746</v>
      </c>
      <c r="AP38" s="2">
        <v>0.7903468726152153</v>
      </c>
      <c r="AQ38" s="2">
        <v>0.68582242270548421</v>
      </c>
      <c r="AR38" s="2">
        <v>0.61993120867156193</v>
      </c>
      <c r="AS38" s="2">
        <v>0.57818790345881321</v>
      </c>
      <c r="AT38" s="2">
        <v>0.57265473218949636</v>
      </c>
      <c r="AU38" s="2">
        <v>0.57486608812389595</v>
      </c>
      <c r="AV38" s="2">
        <v>0.56771359403191402</v>
      </c>
      <c r="AW38" s="2">
        <v>0.51720486177194247</v>
      </c>
      <c r="AX38" s="2">
        <v>0.44289709493940582</v>
      </c>
      <c r="AY38" s="2">
        <v>0.41757261308235449</v>
      </c>
      <c r="AZ38" s="2">
        <v>0.39470142457369295</v>
      </c>
      <c r="BA38" s="2">
        <v>0.3586711912762558</v>
      </c>
      <c r="BB38" s="2">
        <v>0.32823321144331746</v>
      </c>
      <c r="BC38" s="37">
        <v>0.31511302572263761</v>
      </c>
      <c r="BD38" s="2">
        <v>0.30072173928516316</v>
      </c>
      <c r="BE38" s="2">
        <v>0.30597373788874038</v>
      </c>
      <c r="BF38" s="2">
        <v>0.28858772505129099</v>
      </c>
      <c r="BG38" s="2">
        <v>0.31844957815365793</v>
      </c>
      <c r="BH38" s="2">
        <v>0.33174246097605736</v>
      </c>
      <c r="BI38" s="2">
        <v>0.32216743055810731</v>
      </c>
      <c r="BJ38" s="2">
        <v>0.31165150420957483</v>
      </c>
      <c r="BK38" s="2">
        <v>0.31407755802820153</v>
      </c>
      <c r="BL38" s="2">
        <v>0.3242462693724682</v>
      </c>
      <c r="BM38" s="2">
        <v>0.33190564721009647</v>
      </c>
      <c r="BN38" s="2">
        <v>0.30688384618120385</v>
      </c>
      <c r="BO38" s="2">
        <v>0.26480744354905666</v>
      </c>
      <c r="BP38" s="2">
        <v>0.22921753434681932</v>
      </c>
      <c r="BQ38" s="2">
        <v>0.20858452021446303</v>
      </c>
      <c r="BR38" s="2">
        <v>0.18225584508262158</v>
      </c>
      <c r="BS38" s="2">
        <v>0.16351306594337639</v>
      </c>
      <c r="BT38" s="37">
        <v>474.13981244331001</v>
      </c>
      <c r="BU38" s="2">
        <v>479.03898271401198</v>
      </c>
      <c r="BV38" s="2">
        <v>454.72334221735201</v>
      </c>
      <c r="BW38" s="2">
        <v>406.70586979556901</v>
      </c>
      <c r="BX38" s="2">
        <v>392.33451729146799</v>
      </c>
      <c r="BY38" s="2">
        <v>365.543188870113</v>
      </c>
      <c r="BZ38" s="2">
        <v>303.65582599745102</v>
      </c>
      <c r="CA38" s="2">
        <v>233.72533738756599</v>
      </c>
      <c r="CB38" s="2">
        <v>191.28562532945901</v>
      </c>
      <c r="CC38" s="2">
        <v>152.697963568636</v>
      </c>
      <c r="CD38" s="2">
        <v>122.466780876822</v>
      </c>
      <c r="CE38" s="2">
        <v>94.638982304084493</v>
      </c>
      <c r="CF38" s="2">
        <v>72.814040281836597</v>
      </c>
      <c r="CG38" s="2">
        <v>54.088839761753697</v>
      </c>
      <c r="CH38" s="2">
        <v>43.696432607030502</v>
      </c>
      <c r="CI38" s="2">
        <v>39.2094190934396</v>
      </c>
      <c r="CJ38" s="2">
        <v>32.182966082823597</v>
      </c>
      <c r="CK38" s="37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37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37">
        <v>4.114199612059842E-2</v>
      </c>
      <c r="DT38" s="2">
        <v>4.1008745245379681E-2</v>
      </c>
      <c r="DU38" s="2">
        <v>4.0663813916052477E-2</v>
      </c>
      <c r="DV38" s="2">
        <v>3.7398480979009267E-2</v>
      </c>
      <c r="DW38" s="2">
        <v>3.2929325104506135E-2</v>
      </c>
      <c r="DX38" s="2">
        <v>3.0076178800479657E-2</v>
      </c>
      <c r="DY38" s="2">
        <v>2.8580155471749323E-2</v>
      </c>
      <c r="DZ38" s="2">
        <v>2.3544056102134076E-2</v>
      </c>
      <c r="EA38" s="2">
        <v>2.9125516990621745E-2</v>
      </c>
      <c r="EB38" s="2">
        <v>1.9235390534943428E-2</v>
      </c>
      <c r="EC38" s="2">
        <v>2.702847547938507E-2</v>
      </c>
      <c r="ED38" s="2">
        <v>2.1594607520834124E-2</v>
      </c>
      <c r="EE38" s="2">
        <v>1.9071391701758981E-2</v>
      </c>
      <c r="EF38" s="2">
        <v>1.706292127705587E-2</v>
      </c>
      <c r="EG38" s="2">
        <v>1.5839972268875287E-2</v>
      </c>
      <c r="EH38" s="2">
        <v>1.451554760943137E-2</v>
      </c>
      <c r="EI38" s="2">
        <v>1.5488192868310527E-2</v>
      </c>
      <c r="EJ38" s="37">
        <v>52.565999992625827</v>
      </c>
      <c r="EK38" s="2">
        <v>51.137583305126178</v>
      </c>
      <c r="EL38" s="2">
        <v>52.614498030296254</v>
      </c>
      <c r="EM38" s="2">
        <v>50.390827007531001</v>
      </c>
      <c r="EN38" s="2">
        <v>52.982994374799937</v>
      </c>
      <c r="EO38" s="2">
        <v>55.309333330248585</v>
      </c>
      <c r="EP38" s="2">
        <v>50.962515984631132</v>
      </c>
      <c r="EQ38" s="2">
        <v>44.470940438477903</v>
      </c>
      <c r="ER38" s="2">
        <v>40.440822680178343</v>
      </c>
      <c r="ES38" s="2">
        <v>37.036469153493442</v>
      </c>
      <c r="ET38" s="2">
        <v>33.631796280696328</v>
      </c>
      <c r="EU38" s="2">
        <v>27.826715037994393</v>
      </c>
      <c r="EV38" s="2">
        <v>22.355911691672517</v>
      </c>
      <c r="EW38" s="2">
        <v>18.558263490029514</v>
      </c>
      <c r="EX38" s="2">
        <v>16.343824069029871</v>
      </c>
      <c r="EY38" s="2">
        <v>14.096649279776216</v>
      </c>
      <c r="EZ38" s="2">
        <v>12.431504867612466</v>
      </c>
      <c r="FA38" s="37">
        <v>179.18368738932375</v>
      </c>
      <c r="FB38" s="2">
        <v>156.84932764122502</v>
      </c>
      <c r="FC38" s="2">
        <v>132.92079837003163</v>
      </c>
      <c r="FD38" s="2">
        <v>105.16677478401249</v>
      </c>
      <c r="FE38" s="2">
        <v>78.569918923914287</v>
      </c>
      <c r="FF38" s="2">
        <v>68.270925527420587</v>
      </c>
      <c r="FG38" s="2">
        <v>59.731998291357286</v>
      </c>
      <c r="FH38" s="2">
        <v>55.712657252616701</v>
      </c>
      <c r="FI38" s="2">
        <v>53.574911712718269</v>
      </c>
      <c r="FJ38" s="2">
        <v>51.786205629674384</v>
      </c>
      <c r="FK38" s="2">
        <v>50.236795622160663</v>
      </c>
      <c r="FL38" s="2">
        <v>48.038768321215365</v>
      </c>
      <c r="FM38" s="2">
        <v>43.593098291868792</v>
      </c>
      <c r="FN38" s="2">
        <v>44.569765792222427</v>
      </c>
      <c r="FO38" s="2">
        <v>44.510210040131859</v>
      </c>
      <c r="FP38" s="2">
        <v>43.080390357619088</v>
      </c>
      <c r="FQ38" s="2">
        <v>41.656025009450673</v>
      </c>
      <c r="FR38" s="37">
        <v>4.2010254768289572</v>
      </c>
      <c r="FS38" s="2">
        <v>3.6653872580335762</v>
      </c>
      <c r="FT38" s="2">
        <v>3.0734899736740529</v>
      </c>
      <c r="FU38" s="2">
        <v>2.3401975640908188</v>
      </c>
      <c r="FV38" s="2">
        <v>1.915900142700834</v>
      </c>
      <c r="FW38" s="2">
        <v>1.532887707184156</v>
      </c>
      <c r="FX38" s="2">
        <v>1.2171094806817284</v>
      </c>
      <c r="FY38" s="2">
        <v>1.0550135002003689</v>
      </c>
      <c r="FZ38" s="2">
        <v>0.97016858032816344</v>
      </c>
      <c r="GA38" s="2">
        <v>0.91883940011492604</v>
      </c>
      <c r="GB38" s="2">
        <v>0.86437770485992993</v>
      </c>
      <c r="GC38" s="2">
        <v>0.77448082981709321</v>
      </c>
      <c r="GD38" s="2">
        <v>0.69291854130369279</v>
      </c>
      <c r="GE38" s="2">
        <v>0.68041404893513879</v>
      </c>
      <c r="GF38" s="2">
        <v>0.6527549428551368</v>
      </c>
      <c r="GG38" s="2">
        <v>0.59888847868386041</v>
      </c>
      <c r="GH38" s="2">
        <v>0.5524520888385327</v>
      </c>
      <c r="GI38" s="37">
        <v>31.342010625945161</v>
      </c>
      <c r="GJ38" s="2">
        <v>27.286123976488437</v>
      </c>
      <c r="GK38" s="2">
        <v>23.012534922793961</v>
      </c>
      <c r="GL38" s="2">
        <v>17.961744396790323</v>
      </c>
      <c r="GM38" s="2">
        <v>12.064112824568703</v>
      </c>
      <c r="GN38" s="2">
        <v>10.059522555680445</v>
      </c>
      <c r="GO38" s="2">
        <v>8.406157972108522</v>
      </c>
      <c r="GP38" s="2">
        <v>7.5058420673109323</v>
      </c>
      <c r="GQ38" s="2">
        <v>7.3554340651670778</v>
      </c>
      <c r="GR38" s="2">
        <v>6.9413423338292608</v>
      </c>
      <c r="GS38" s="2">
        <v>6.6960122646725129</v>
      </c>
      <c r="GT38" s="2">
        <v>6.3386984495034771</v>
      </c>
      <c r="GU38" s="2">
        <v>5.7806256703673427</v>
      </c>
      <c r="GV38" s="2">
        <v>6.1395560553716466</v>
      </c>
      <c r="GW38" s="2">
        <v>6.1132808909955036</v>
      </c>
      <c r="GX38" s="2">
        <v>5.7639501531212227</v>
      </c>
      <c r="GY38" s="2">
        <v>5.4940404819577999</v>
      </c>
      <c r="GZ38" s="37">
        <v>13.346319376817556</v>
      </c>
      <c r="HA38" s="2">
        <v>13.734245535749581</v>
      </c>
      <c r="HB38" s="2">
        <v>12.423108275211655</v>
      </c>
      <c r="HC38" s="2">
        <v>14.341441565403647</v>
      </c>
      <c r="HD38" s="2">
        <v>13.228191379448134</v>
      </c>
      <c r="HE38" s="2">
        <v>14.25233232771952</v>
      </c>
      <c r="HF38" s="2">
        <v>11.802907676331102</v>
      </c>
      <c r="HG38" s="2">
        <v>13.214151194619955</v>
      </c>
      <c r="HH38" s="2">
        <v>11.547491492389716</v>
      </c>
      <c r="HI38" s="2">
        <v>10.669618582657668</v>
      </c>
      <c r="HJ38" s="2">
        <v>10.500782071796561</v>
      </c>
      <c r="HK38" s="2">
        <v>9.115749968071551</v>
      </c>
      <c r="HL38" s="2">
        <v>8.0463381096958546</v>
      </c>
      <c r="HM38" s="2">
        <v>7.3736002206904976</v>
      </c>
      <c r="HN38" s="2">
        <v>7.4341726890119908</v>
      </c>
      <c r="HO38" s="2">
        <v>7.1406074701120694</v>
      </c>
      <c r="HP38" s="2">
        <v>6.4934373385985493</v>
      </c>
      <c r="HQ38" s="37">
        <v>3.0244299280174038</v>
      </c>
      <c r="HR38" s="2">
        <v>2.971201770341251</v>
      </c>
      <c r="HS38" s="2">
        <v>2.8386983646597699</v>
      </c>
      <c r="HT38" s="2">
        <v>2.7884263078570126</v>
      </c>
      <c r="HU38" s="2">
        <v>2.5446302064452442</v>
      </c>
      <c r="HV38" s="2">
        <v>2.5710020562567317</v>
      </c>
      <c r="HW38" s="2">
        <v>2.1865993162768951</v>
      </c>
      <c r="HX38" s="2">
        <v>2.1419452964923673</v>
      </c>
      <c r="HY38" s="2">
        <v>1.9325596824763867</v>
      </c>
      <c r="HZ38" s="2">
        <v>1.7862851845181729</v>
      </c>
      <c r="IA38" s="2">
        <v>1.7124306608772968</v>
      </c>
      <c r="IB38" s="2">
        <v>1.5166677023635931</v>
      </c>
      <c r="IC38" s="2">
        <v>1.3532078274849979</v>
      </c>
      <c r="ID38" s="2">
        <v>1.24141047613696</v>
      </c>
      <c r="IE38" s="2">
        <v>1.1896864926024204</v>
      </c>
      <c r="IF38" s="2">
        <v>1.1145714431310099</v>
      </c>
      <c r="IG38" s="2">
        <v>1.0191961738591235</v>
      </c>
      <c r="IH38" s="37">
        <v>24.136161679568868</v>
      </c>
      <c r="II38" s="2">
        <v>24.998285217856075</v>
      </c>
      <c r="IJ38" s="2">
        <v>22.411544634237149</v>
      </c>
      <c r="IK38" s="2">
        <v>26.463936389936357</v>
      </c>
      <c r="IL38" s="2">
        <v>24.430927815642555</v>
      </c>
      <c r="IM38" s="2">
        <v>26.512779774152314</v>
      </c>
      <c r="IN38" s="2">
        <v>21.87316546814057</v>
      </c>
      <c r="IO38" s="2">
        <v>24.862777704373336</v>
      </c>
      <c r="IP38" s="2">
        <v>21.639149202286866</v>
      </c>
      <c r="IQ38" s="2">
        <v>19.993573899022579</v>
      </c>
      <c r="IR38" s="2">
        <v>19.710222393560361</v>
      </c>
      <c r="IS38" s="2">
        <v>17.082041289786595</v>
      </c>
      <c r="IT38" s="2">
        <v>15.060592268063203</v>
      </c>
      <c r="IU38" s="2">
        <v>13.790658818341161</v>
      </c>
      <c r="IV38" s="2">
        <v>13.9830912694324</v>
      </c>
      <c r="IW38" s="2">
        <v>13.44918027760192</v>
      </c>
      <c r="IX38" s="38">
        <v>12.211771869765249</v>
      </c>
      <c r="IY38" s="37">
        <v>0.33730670576584487</v>
      </c>
      <c r="IZ38" s="2">
        <v>0.41050452154971617</v>
      </c>
      <c r="JA38" s="2">
        <v>0.5510272593980351</v>
      </c>
      <c r="JB38" s="2">
        <v>0.66324504106935422</v>
      </c>
      <c r="JC38" s="2">
        <v>0.82139235437857505</v>
      </c>
      <c r="JD38" s="2">
        <v>1.0482219983545324</v>
      </c>
      <c r="JE38" s="2">
        <v>1.4350025983654568</v>
      </c>
      <c r="JF38" s="2">
        <v>1.6224240853774481</v>
      </c>
      <c r="JG38" s="2">
        <v>1.9811867951220119</v>
      </c>
      <c r="JH38" s="2">
        <v>2.1651483010312056</v>
      </c>
      <c r="JI38" s="2">
        <v>2.2125344967342482</v>
      </c>
      <c r="JJ38" s="2">
        <v>1.8898793900936162</v>
      </c>
      <c r="JK38" s="2">
        <v>1.6955304961572579</v>
      </c>
      <c r="JL38" s="2">
        <v>1.5447783132634134</v>
      </c>
      <c r="JM38" s="2">
        <v>1.6610556369518334</v>
      </c>
      <c r="JN38" s="2">
        <v>1.4515704714128077</v>
      </c>
      <c r="JO38" s="38">
        <v>0.51439071433742711</v>
      </c>
    </row>
    <row r="39" spans="1:275" ht="14.4" x14ac:dyDescent="0.3">
      <c r="A39" s="51">
        <v>34</v>
      </c>
      <c r="B39" s="48" t="s">
        <v>84</v>
      </c>
      <c r="C39" s="46" t="s">
        <v>38</v>
      </c>
      <c r="D39" s="37">
        <v>23.12898301169858</v>
      </c>
      <c r="E39" s="2">
        <v>21.807091516995722</v>
      </c>
      <c r="F39" s="2">
        <v>22.635588246469787</v>
      </c>
      <c r="G39" s="2">
        <v>22.22108325169247</v>
      </c>
      <c r="H39" s="2">
        <v>20.11542944140708</v>
      </c>
      <c r="I39" s="2">
        <v>18.617627358197133</v>
      </c>
      <c r="J39" s="2">
        <v>18.876401074693035</v>
      </c>
      <c r="K39" s="2">
        <v>16.11430136250188</v>
      </c>
      <c r="L39" s="2">
        <v>14.856530495847295</v>
      </c>
      <c r="M39" s="2">
        <v>14.021854632939357</v>
      </c>
      <c r="N39" s="2">
        <v>13.355645196304238</v>
      </c>
      <c r="O39" s="2">
        <v>12.836145917482447</v>
      </c>
      <c r="P39" s="2">
        <v>12.567445779754136</v>
      </c>
      <c r="Q39" s="2">
        <v>12.603066366758767</v>
      </c>
      <c r="R39" s="2">
        <v>11.458174433312232</v>
      </c>
      <c r="S39" s="2">
        <v>13.1124226375214</v>
      </c>
      <c r="T39" s="2">
        <v>12.667001554870088</v>
      </c>
      <c r="U39" s="37">
        <v>22.589855072254561</v>
      </c>
      <c r="V39" s="2">
        <v>21.29318193741155</v>
      </c>
      <c r="W39" s="2">
        <v>22.151064422985254</v>
      </c>
      <c r="X39" s="2">
        <v>21.701310695091472</v>
      </c>
      <c r="Y39" s="2">
        <v>19.629264475159445</v>
      </c>
      <c r="Z39" s="2">
        <v>18.161457429928312</v>
      </c>
      <c r="AA39" s="2">
        <v>18.428271052219369</v>
      </c>
      <c r="AB39" s="2">
        <v>15.714581317461032</v>
      </c>
      <c r="AC39" s="2">
        <v>14.48891825992968</v>
      </c>
      <c r="AD39" s="2">
        <v>13.701646294306641</v>
      </c>
      <c r="AE39" s="2">
        <v>13.063654578399591</v>
      </c>
      <c r="AF39" s="2">
        <v>12.583505783174877</v>
      </c>
      <c r="AG39" s="2">
        <v>12.327186662397843</v>
      </c>
      <c r="AH39" s="2">
        <v>12.378862974357414</v>
      </c>
      <c r="AI39" s="2">
        <v>11.245017391270226</v>
      </c>
      <c r="AJ39" s="2">
        <v>12.873490657947064</v>
      </c>
      <c r="AK39" s="2">
        <v>12.495018845623921</v>
      </c>
      <c r="AL39" s="37">
        <v>2.9824290019499879</v>
      </c>
      <c r="AM39" s="2">
        <v>2.0768879477505497</v>
      </c>
      <c r="AN39" s="2">
        <v>1.5255099045718399</v>
      </c>
      <c r="AO39" s="2">
        <v>2.0110726887439192</v>
      </c>
      <c r="AP39" s="2">
        <v>1.0975903752964391</v>
      </c>
      <c r="AQ39" s="2">
        <v>0.8415429021908708</v>
      </c>
      <c r="AR39" s="2">
        <v>0.87471277514992918</v>
      </c>
      <c r="AS39" s="2">
        <v>0.71237755106646261</v>
      </c>
      <c r="AT39" s="2">
        <v>0.74443116499940032</v>
      </c>
      <c r="AU39" s="2">
        <v>0.74022827594716323</v>
      </c>
      <c r="AV39" s="2">
        <v>0.73185695100949211</v>
      </c>
      <c r="AW39" s="2">
        <v>0.68118056659225867</v>
      </c>
      <c r="AX39" s="2">
        <v>0.65335334249389299</v>
      </c>
      <c r="AY39" s="2">
        <v>0.66078879403941193</v>
      </c>
      <c r="AZ39" s="2">
        <v>0.64338396387627661</v>
      </c>
      <c r="BA39" s="2">
        <v>0.65677196289771911</v>
      </c>
      <c r="BB39" s="2">
        <v>0.59240073923298908</v>
      </c>
      <c r="BC39" s="37">
        <v>0.30109314949735599</v>
      </c>
      <c r="BD39" s="2">
        <v>0.28519931360941053</v>
      </c>
      <c r="BE39" s="2">
        <v>0.29356031130979876</v>
      </c>
      <c r="BF39" s="2">
        <v>0.31262855432846354</v>
      </c>
      <c r="BG39" s="2">
        <v>0.3426805269709689</v>
      </c>
      <c r="BH39" s="2">
        <v>0.33765055740281252</v>
      </c>
      <c r="BI39" s="2">
        <v>0.38329030063836672</v>
      </c>
      <c r="BJ39" s="2">
        <v>0.38790051823081784</v>
      </c>
      <c r="BK39" s="2">
        <v>0.40164914382292416</v>
      </c>
      <c r="BL39" s="2">
        <v>0.4060169017256493</v>
      </c>
      <c r="BM39" s="2">
        <v>0.4260513038465697</v>
      </c>
      <c r="BN39" s="2">
        <v>0.40808690860772801</v>
      </c>
      <c r="BO39" s="2">
        <v>0.41354062689947257</v>
      </c>
      <c r="BP39" s="2">
        <v>0.41765871480483563</v>
      </c>
      <c r="BQ39" s="2">
        <v>0.42805921731864127</v>
      </c>
      <c r="BR39" s="2">
        <v>0.56447808132941768</v>
      </c>
      <c r="BS39" s="2">
        <v>0.36680959862872814</v>
      </c>
      <c r="BT39" s="37">
        <v>375.83024277261148</v>
      </c>
      <c r="BU39" s="2">
        <v>380.17889894066337</v>
      </c>
      <c r="BV39" s="2">
        <v>364.0160636594166</v>
      </c>
      <c r="BW39" s="2">
        <v>380.61595441913846</v>
      </c>
      <c r="BX39" s="2">
        <v>364.62209609202256</v>
      </c>
      <c r="BY39" s="2">
        <v>343.12932929574055</v>
      </c>
      <c r="BZ39" s="2">
        <v>322.0661351003065</v>
      </c>
      <c r="CA39" s="2">
        <v>276.9798362798125</v>
      </c>
      <c r="CB39" s="2">
        <v>240.33114018455248</v>
      </c>
      <c r="CC39" s="2">
        <v>191.8874679489054</v>
      </c>
      <c r="CD39" s="2">
        <v>158.5950277570451</v>
      </c>
      <c r="CE39" s="2">
        <v>125.42404766192993</v>
      </c>
      <c r="CF39" s="2">
        <v>112.37695763810622</v>
      </c>
      <c r="CG39" s="2">
        <v>95.021746744960367</v>
      </c>
      <c r="CH39" s="2">
        <v>81.706598464023216</v>
      </c>
      <c r="CI39" s="2">
        <v>70.955673060887207</v>
      </c>
      <c r="CJ39" s="2">
        <v>58.190944911024125</v>
      </c>
      <c r="CK39" s="37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37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37">
        <v>0.69906834195282597</v>
      </c>
      <c r="DT39" s="2">
        <v>0.77080503288795987</v>
      </c>
      <c r="DU39" s="2">
        <v>0.74808179823376397</v>
      </c>
      <c r="DV39" s="2">
        <v>0.38274195706994746</v>
      </c>
      <c r="DW39" s="2">
        <v>0.41018104730517785</v>
      </c>
      <c r="DX39" s="2">
        <v>0.27833587751705174</v>
      </c>
      <c r="DY39" s="2">
        <v>0.3114326180464651</v>
      </c>
      <c r="DZ39" s="2">
        <v>3.0968676185070598E-2</v>
      </c>
      <c r="EA39" s="2">
        <v>3.9103426522940604E-2</v>
      </c>
      <c r="EB39" s="2">
        <v>2.680958848378405E-2</v>
      </c>
      <c r="EC39" s="2">
        <v>3.7444467039108087E-2</v>
      </c>
      <c r="ED39" s="2">
        <v>3.1941822618238178E-2</v>
      </c>
      <c r="EE39" s="2">
        <v>3.0983725368373183E-2</v>
      </c>
      <c r="EF39" s="2">
        <v>2.9326517627637667E-2</v>
      </c>
      <c r="EG39" s="2">
        <v>2.8370200651083508E-2</v>
      </c>
      <c r="EH39" s="2">
        <v>3.129381457996562E-2</v>
      </c>
      <c r="EI39" s="2">
        <v>2.9095528644153417E-2</v>
      </c>
      <c r="EJ39" s="37">
        <v>64.080630234281585</v>
      </c>
      <c r="EK39" s="2">
        <v>56.043656568431899</v>
      </c>
      <c r="EL39" s="2">
        <v>57.380324470173441</v>
      </c>
      <c r="EM39" s="2">
        <v>59.399101056689673</v>
      </c>
      <c r="EN39" s="2">
        <v>59.157786212929544</v>
      </c>
      <c r="EO39" s="2">
        <v>56.23034927361735</v>
      </c>
      <c r="EP39" s="2">
        <v>60.386074650413882</v>
      </c>
      <c r="EQ39" s="2">
        <v>53.771695122563976</v>
      </c>
      <c r="ER39" s="2">
        <v>50.037064589672731</v>
      </c>
      <c r="ES39" s="2">
        <v>44.843090833115163</v>
      </c>
      <c r="ET39" s="2">
        <v>41.543146846755938</v>
      </c>
      <c r="EU39" s="2">
        <v>34.847548329857034</v>
      </c>
      <c r="EV39" s="2">
        <v>32.020894038391383</v>
      </c>
      <c r="EW39" s="2">
        <v>29.87816686947091</v>
      </c>
      <c r="EX39" s="2">
        <v>28.477142978597559</v>
      </c>
      <c r="EY39" s="2">
        <v>30.990702675854578</v>
      </c>
      <c r="EZ39" s="2">
        <v>23.355247596669326</v>
      </c>
      <c r="FA39" s="37">
        <v>168.73049129714957</v>
      </c>
      <c r="FB39" s="2">
        <v>150.76616402362009</v>
      </c>
      <c r="FC39" s="2">
        <v>131.38232439000987</v>
      </c>
      <c r="FD39" s="2">
        <v>119.28324831021874</v>
      </c>
      <c r="FE39" s="2">
        <v>94.590987514759092</v>
      </c>
      <c r="FF39" s="2">
        <v>84.764551108785341</v>
      </c>
      <c r="FG39" s="2">
        <v>80.460989975905392</v>
      </c>
      <c r="FH39" s="2">
        <v>74.339611356047996</v>
      </c>
      <c r="FI39" s="2">
        <v>72.968233546715055</v>
      </c>
      <c r="FJ39" s="2">
        <v>67.054109988101104</v>
      </c>
      <c r="FK39" s="2">
        <v>63.486677718677619</v>
      </c>
      <c r="FL39" s="2">
        <v>60.735010230814972</v>
      </c>
      <c r="FM39" s="2">
        <v>57.162347735303932</v>
      </c>
      <c r="FN39" s="2">
        <v>58.285004447423169</v>
      </c>
      <c r="FO39" s="2">
        <v>57.690500082882529</v>
      </c>
      <c r="FP39" s="2">
        <v>64.380809000603165</v>
      </c>
      <c r="FQ39" s="2">
        <v>55.746607218348565</v>
      </c>
      <c r="FR39" s="37">
        <v>3.9767738737208544</v>
      </c>
      <c r="FS39" s="2">
        <v>3.612912954111275</v>
      </c>
      <c r="FT39" s="2">
        <v>3.1595064120833896</v>
      </c>
      <c r="FU39" s="2">
        <v>2.8321551537576317</v>
      </c>
      <c r="FV39" s="2">
        <v>2.5245271090699486</v>
      </c>
      <c r="FW39" s="2">
        <v>2.2041615235014373</v>
      </c>
      <c r="FX39" s="2">
        <v>1.9165555562117278</v>
      </c>
      <c r="FY39" s="2">
        <v>1.7131112594698823</v>
      </c>
      <c r="FZ39" s="2">
        <v>1.6303671432148403</v>
      </c>
      <c r="GA39" s="2">
        <v>1.4969086040622108</v>
      </c>
      <c r="GB39" s="2">
        <v>1.3579658694648851</v>
      </c>
      <c r="GC39" s="2">
        <v>1.2490685017587979</v>
      </c>
      <c r="GD39" s="2">
        <v>1.1823821982773293</v>
      </c>
      <c r="GE39" s="2">
        <v>1.1628603419007282</v>
      </c>
      <c r="GF39" s="2">
        <v>1.1173419282834174</v>
      </c>
      <c r="GG39" s="2">
        <v>1.2492949781739711</v>
      </c>
      <c r="GH39" s="2">
        <v>1.0226702545041149</v>
      </c>
      <c r="GI39" s="37">
        <v>28.797594953660951</v>
      </c>
      <c r="GJ39" s="2">
        <v>25.643871508300297</v>
      </c>
      <c r="GK39" s="2">
        <v>22.10568943593881</v>
      </c>
      <c r="GL39" s="2">
        <v>20.172025850359255</v>
      </c>
      <c r="GM39" s="2">
        <v>14.116208794968163</v>
      </c>
      <c r="GN39" s="2">
        <v>12.462956785491409</v>
      </c>
      <c r="GO39" s="2">
        <v>11.309269007187012</v>
      </c>
      <c r="GP39" s="2">
        <v>10.364821037520214</v>
      </c>
      <c r="GQ39" s="2">
        <v>10.538413100327217</v>
      </c>
      <c r="GR39" s="2">
        <v>9.633628060684357</v>
      </c>
      <c r="GS39" s="2">
        <v>9.0330173569601175</v>
      </c>
      <c r="GT39" s="2">
        <v>8.7129100828348456</v>
      </c>
      <c r="GU39" s="2">
        <v>8.4180098271803647</v>
      </c>
      <c r="GV39" s="2">
        <v>8.6739581087577768</v>
      </c>
      <c r="GW39" s="2">
        <v>8.5726070338973805</v>
      </c>
      <c r="GX39" s="2">
        <v>9.0235069320477308</v>
      </c>
      <c r="GY39" s="2">
        <v>8.0710188465063659</v>
      </c>
      <c r="GZ39" s="37">
        <v>11.423187975602529</v>
      </c>
      <c r="HA39" s="2">
        <v>11.591027573973779</v>
      </c>
      <c r="HB39" s="2">
        <v>10.657108797592414</v>
      </c>
      <c r="HC39" s="2">
        <v>13.996420879796023</v>
      </c>
      <c r="HD39" s="2">
        <v>12.856316641069361</v>
      </c>
      <c r="HE39" s="2">
        <v>13.791778403115034</v>
      </c>
      <c r="HF39" s="2">
        <v>12.926074362076436</v>
      </c>
      <c r="HG39" s="2">
        <v>15.88350299935601</v>
      </c>
      <c r="HH39" s="2">
        <v>14.708545378688669</v>
      </c>
      <c r="HI39" s="2">
        <v>13.607889988985868</v>
      </c>
      <c r="HJ39" s="2">
        <v>13.723844953912536</v>
      </c>
      <c r="HK39" s="2">
        <v>12.156714600052732</v>
      </c>
      <c r="HL39" s="2">
        <v>12.403410200701089</v>
      </c>
      <c r="HM39" s="2">
        <v>12.868453056248962</v>
      </c>
      <c r="HN39" s="2">
        <v>13.838530619804791</v>
      </c>
      <c r="HO39" s="2">
        <v>13.016040127031685</v>
      </c>
      <c r="HP39" s="2">
        <v>11.790896184281397</v>
      </c>
      <c r="HQ39" s="37">
        <v>3.2554067521174028</v>
      </c>
      <c r="HR39" s="2">
        <v>3.0630031949347458</v>
      </c>
      <c r="HS39" s="2">
        <v>2.9947289713127732</v>
      </c>
      <c r="HT39" s="2">
        <v>3.2020371577828204</v>
      </c>
      <c r="HU39" s="2">
        <v>2.9446552576272875</v>
      </c>
      <c r="HV39" s="2">
        <v>2.8440698936092454</v>
      </c>
      <c r="HW39" s="2">
        <v>2.7473638575236397</v>
      </c>
      <c r="HX39" s="2">
        <v>2.7867814239544861</v>
      </c>
      <c r="HY39" s="2">
        <v>2.6543492189038824</v>
      </c>
      <c r="HZ39" s="2">
        <v>2.4698835984813994</v>
      </c>
      <c r="IA39" s="2">
        <v>2.3685164370219316</v>
      </c>
      <c r="IB39" s="2">
        <v>2.1113530738388957</v>
      </c>
      <c r="IC39" s="2">
        <v>2.103265980019553</v>
      </c>
      <c r="ID39" s="2">
        <v>2.1279736373819844</v>
      </c>
      <c r="IE39" s="2">
        <v>2.1938420166760819</v>
      </c>
      <c r="IF39" s="2">
        <v>2.1381417623456094</v>
      </c>
      <c r="IG39" s="2">
        <v>1.9169484068270148</v>
      </c>
      <c r="IH39" s="37">
        <v>19.961895305883729</v>
      </c>
      <c r="II39" s="2">
        <v>20.516656496394489</v>
      </c>
      <c r="IJ39" s="2">
        <v>18.63950730529006</v>
      </c>
      <c r="IK39" s="2">
        <v>25.323752427272179</v>
      </c>
      <c r="IL39" s="2">
        <v>23.250481511614399</v>
      </c>
      <c r="IM39" s="2">
        <v>25.283094600799302</v>
      </c>
      <c r="IN39" s="2">
        <v>23.585947071580019</v>
      </c>
      <c r="IO39" s="2">
        <v>29.663320761165608</v>
      </c>
      <c r="IP39" s="2">
        <v>27.361699661444174</v>
      </c>
      <c r="IQ39" s="2">
        <v>25.299602678088494</v>
      </c>
      <c r="IR39" s="2">
        <v>25.624485489502526</v>
      </c>
      <c r="IS39" s="2">
        <v>22.68873442521717</v>
      </c>
      <c r="IT39" s="2">
        <v>23.199158347325344</v>
      </c>
      <c r="IU39" s="2">
        <v>24.109382034281044</v>
      </c>
      <c r="IV39" s="2">
        <v>26.052467856649471</v>
      </c>
      <c r="IW39" s="2">
        <v>24.405233682745273</v>
      </c>
      <c r="IX39" s="38">
        <v>22.106196185218305</v>
      </c>
      <c r="IY39" s="37">
        <v>0.26628916099109873</v>
      </c>
      <c r="IZ39" s="2">
        <v>0.35667511359255472</v>
      </c>
      <c r="JA39" s="2">
        <v>0.55810585427869985</v>
      </c>
      <c r="JB39" s="2">
        <v>0.60959767388346942</v>
      </c>
      <c r="JC39" s="2">
        <v>0.79124973293890977</v>
      </c>
      <c r="JD39" s="2">
        <v>1.0001938505680268</v>
      </c>
      <c r="JE39" s="2">
        <v>1.5244354057841276</v>
      </c>
      <c r="JF39" s="2">
        <v>1.8334827814742518</v>
      </c>
      <c r="JG39" s="2">
        <v>2.375081602696945</v>
      </c>
      <c r="JH39" s="2">
        <v>2.5812504419096789</v>
      </c>
      <c r="JI39" s="2">
        <v>2.7550957656857564</v>
      </c>
      <c r="JJ39" s="2">
        <v>2.4505906232836416</v>
      </c>
      <c r="JK39" s="2">
        <v>2.6271277310647094</v>
      </c>
      <c r="JL39" s="2">
        <v>2.7298876983562943</v>
      </c>
      <c r="JM39" s="2">
        <v>3.2582140945725206</v>
      </c>
      <c r="JN39" s="2">
        <v>4.4979402517179761</v>
      </c>
      <c r="JO39" s="38">
        <v>1.1902225268752327</v>
      </c>
    </row>
    <row r="40" spans="1:275" ht="14.4" x14ac:dyDescent="0.3">
      <c r="A40" s="51">
        <v>35</v>
      </c>
      <c r="B40" s="48" t="s">
        <v>84</v>
      </c>
      <c r="C40" s="46" t="s">
        <v>39</v>
      </c>
      <c r="D40" s="37">
        <v>41.902283126456368</v>
      </c>
      <c r="E40" s="2">
        <v>34.860271387334201</v>
      </c>
      <c r="F40" s="2">
        <v>34.274601836802709</v>
      </c>
      <c r="G40" s="2">
        <v>34.608497563328285</v>
      </c>
      <c r="H40" s="2">
        <v>27.343837991075418</v>
      </c>
      <c r="I40" s="2">
        <v>26.226611048761701</v>
      </c>
      <c r="J40" s="2">
        <v>25.304649855282303</v>
      </c>
      <c r="K40" s="2">
        <v>15.816436609562532</v>
      </c>
      <c r="L40" s="2">
        <v>15.021134638080978</v>
      </c>
      <c r="M40" s="2">
        <v>14.364501733474599</v>
      </c>
      <c r="N40" s="2">
        <v>14.075397636188024</v>
      </c>
      <c r="O40" s="2">
        <v>13.208845167317847</v>
      </c>
      <c r="P40" s="2">
        <v>12.98585038045089</v>
      </c>
      <c r="Q40" s="2">
        <v>13.85456389489689</v>
      </c>
      <c r="R40" s="2">
        <v>12.050141592895093</v>
      </c>
      <c r="S40" s="2">
        <v>10.268218694355378</v>
      </c>
      <c r="T40" s="2">
        <v>13.172661188122753</v>
      </c>
      <c r="U40" s="37">
        <v>40.923137122820009</v>
      </c>
      <c r="V40" s="2">
        <v>33.99926330616794</v>
      </c>
      <c r="W40" s="2">
        <v>33.637314126152987</v>
      </c>
      <c r="X40" s="2">
        <v>34.004449101579084</v>
      </c>
      <c r="Y40" s="2">
        <v>26.772601486506751</v>
      </c>
      <c r="Z40" s="2">
        <v>25.649056353908968</v>
      </c>
      <c r="AA40" s="2">
        <v>24.774104512705211</v>
      </c>
      <c r="AB40" s="2">
        <v>15.357342712238751</v>
      </c>
      <c r="AC40" s="2">
        <v>14.576542539924407</v>
      </c>
      <c r="AD40" s="2">
        <v>13.970920535956003</v>
      </c>
      <c r="AE40" s="2">
        <v>13.69291499890997</v>
      </c>
      <c r="AF40" s="2">
        <v>12.878257273166776</v>
      </c>
      <c r="AG40" s="2">
        <v>12.681386771391553</v>
      </c>
      <c r="AH40" s="2">
        <v>13.573945884874071</v>
      </c>
      <c r="AI40" s="2">
        <v>11.78618967640257</v>
      </c>
      <c r="AJ40" s="2">
        <v>10.052793578083714</v>
      </c>
      <c r="AK40" s="2">
        <v>12.962248209513957</v>
      </c>
      <c r="AL40" s="37">
        <v>1.5191648908742692</v>
      </c>
      <c r="AM40" s="2">
        <v>0.92584707774924957</v>
      </c>
      <c r="AN40" s="2">
        <v>0.74744885260567162</v>
      </c>
      <c r="AO40" s="2">
        <v>0.68456884674483232</v>
      </c>
      <c r="AP40" s="2">
        <v>0.4852073330723255</v>
      </c>
      <c r="AQ40" s="2">
        <v>0.47797480010248944</v>
      </c>
      <c r="AR40" s="2">
        <v>0.4631097323948955</v>
      </c>
      <c r="AS40" s="2">
        <v>0.32996356571993568</v>
      </c>
      <c r="AT40" s="2">
        <v>0.391054314695714</v>
      </c>
      <c r="AU40" s="2">
        <v>0.43614002192100199</v>
      </c>
      <c r="AV40" s="2">
        <v>0.52522171176700816</v>
      </c>
      <c r="AW40" s="2">
        <v>0.52085013476842179</v>
      </c>
      <c r="AX40" s="2">
        <v>0.54200047982346011</v>
      </c>
      <c r="AY40" s="2">
        <v>0.58488192226064806</v>
      </c>
      <c r="AZ40" s="2">
        <v>0.59143638670268051</v>
      </c>
      <c r="BA40" s="2">
        <v>0.52533907577494043</v>
      </c>
      <c r="BB40" s="2">
        <v>0.50606185823358241</v>
      </c>
      <c r="BC40" s="37">
        <v>0.54946980202674545</v>
      </c>
      <c r="BD40" s="2">
        <v>0.4772919255342945</v>
      </c>
      <c r="BE40" s="2">
        <v>0.39661352443484787</v>
      </c>
      <c r="BF40" s="2">
        <v>0.41757735220302744</v>
      </c>
      <c r="BG40" s="2">
        <v>0.43196353499269019</v>
      </c>
      <c r="BH40" s="2">
        <v>0.46963984428530253</v>
      </c>
      <c r="BI40" s="2">
        <v>0.49362966439993106</v>
      </c>
      <c r="BJ40" s="2">
        <v>0.49341924284144101</v>
      </c>
      <c r="BK40" s="2">
        <v>0.55557788671120645</v>
      </c>
      <c r="BL40" s="2">
        <v>0.57547702640783449</v>
      </c>
      <c r="BM40" s="2">
        <v>0.64773702845001313</v>
      </c>
      <c r="BN40" s="2">
        <v>0.6107064851774352</v>
      </c>
      <c r="BO40" s="2">
        <v>0.58996141672726543</v>
      </c>
      <c r="BP40" s="2">
        <v>0.59517029517755937</v>
      </c>
      <c r="BQ40" s="2">
        <v>0.59535074831003321</v>
      </c>
      <c r="BR40" s="2">
        <v>0.49582668782904205</v>
      </c>
      <c r="BS40" s="2">
        <v>0.52105338370704268</v>
      </c>
      <c r="BT40" s="37">
        <v>790.99988915478104</v>
      </c>
      <c r="BU40" s="2">
        <v>708.60200272272004</v>
      </c>
      <c r="BV40" s="2">
        <v>511.25655880147599</v>
      </c>
      <c r="BW40" s="2">
        <v>474.22253570648297</v>
      </c>
      <c r="BX40" s="2">
        <v>443.18036246953301</v>
      </c>
      <c r="BY40" s="2">
        <v>439.71684171430297</v>
      </c>
      <c r="BZ40" s="2">
        <v>386.76640900403601</v>
      </c>
      <c r="CA40" s="2">
        <v>319.09881813069302</v>
      </c>
      <c r="CB40" s="2">
        <v>286.41443736657499</v>
      </c>
      <c r="CC40" s="2">
        <v>228.86786490678099</v>
      </c>
      <c r="CD40" s="2">
        <v>196.12611680922799</v>
      </c>
      <c r="CE40" s="2">
        <v>154.16687180549499</v>
      </c>
      <c r="CF40" s="2">
        <v>132.94782019151401</v>
      </c>
      <c r="CG40" s="2">
        <v>106.521187977446</v>
      </c>
      <c r="CH40" s="2">
        <v>89.623749362682901</v>
      </c>
      <c r="CI40" s="2">
        <v>69.3215498752689</v>
      </c>
      <c r="CJ40" s="2">
        <v>58.164099895839001</v>
      </c>
      <c r="CK40" s="37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37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0</v>
      </c>
      <c r="DQ40" s="2">
        <v>0</v>
      </c>
      <c r="DR40" s="2">
        <v>0</v>
      </c>
      <c r="DS40" s="37">
        <v>4.848311471833916E-2</v>
      </c>
      <c r="DT40" s="2">
        <v>4.5522641938847079E-2</v>
      </c>
      <c r="DU40" s="2">
        <v>3.2704748543973115E-2</v>
      </c>
      <c r="DV40" s="2">
        <v>3.5662274455127561E-2</v>
      </c>
      <c r="DW40" s="2">
        <v>3.3269413587859308E-2</v>
      </c>
      <c r="DX40" s="2">
        <v>3.0724350265467455E-2</v>
      </c>
      <c r="DY40" s="2">
        <v>3.1500727811349473E-2</v>
      </c>
      <c r="DZ40" s="2">
        <v>2.8383317489710465E-2</v>
      </c>
      <c r="EA40" s="2">
        <v>4.3706171155839864E-2</v>
      </c>
      <c r="EB40" s="2">
        <v>2.4374389122250907E-2</v>
      </c>
      <c r="EC40" s="2">
        <v>3.9406561973427102E-2</v>
      </c>
      <c r="ED40" s="2">
        <v>2.7113611503795081E-2</v>
      </c>
      <c r="EE40" s="2">
        <v>2.8403267010137054E-2</v>
      </c>
      <c r="EF40" s="2">
        <v>0.27924043543213617</v>
      </c>
      <c r="EG40" s="2">
        <v>0.19674891218271093</v>
      </c>
      <c r="EH40" s="2">
        <v>7.7729700969964594E-2</v>
      </c>
      <c r="EI40" s="2">
        <v>8.1645865620134234E-2</v>
      </c>
      <c r="EJ40" s="37">
        <v>158.02009366308391</v>
      </c>
      <c r="EK40" s="2">
        <v>144.5480426274824</v>
      </c>
      <c r="EL40" s="2">
        <v>116.31534984348789</v>
      </c>
      <c r="EM40" s="2">
        <v>118.79078191329168</v>
      </c>
      <c r="EN40" s="2">
        <v>109.77482854939024</v>
      </c>
      <c r="EO40" s="2">
        <v>111.93810383085149</v>
      </c>
      <c r="EP40" s="2">
        <v>108.51113249723842</v>
      </c>
      <c r="EQ40" s="2">
        <v>91.550692831675804</v>
      </c>
      <c r="ER40" s="2">
        <v>89.701447703616495</v>
      </c>
      <c r="ES40" s="2">
        <v>81.909280390745494</v>
      </c>
      <c r="ET40" s="2">
        <v>74.869733613956441</v>
      </c>
      <c r="EU40" s="2">
        <v>60.611872773122663</v>
      </c>
      <c r="EV40" s="2">
        <v>54.391334463350603</v>
      </c>
      <c r="EW40" s="2">
        <v>49.547279170391711</v>
      </c>
      <c r="EX40" s="2">
        <v>45.451036611187682</v>
      </c>
      <c r="EY40" s="2">
        <v>35.92834754376134</v>
      </c>
      <c r="EZ40" s="2">
        <v>33.375124408752086</v>
      </c>
      <c r="FA40" s="37">
        <v>173.63266080365372</v>
      </c>
      <c r="FB40" s="2">
        <v>94.367289511696129</v>
      </c>
      <c r="FC40" s="2">
        <v>64.278238900717284</v>
      </c>
      <c r="FD40" s="2">
        <v>56.362249902606642</v>
      </c>
      <c r="FE40" s="2">
        <v>40.49820220990815</v>
      </c>
      <c r="FF40" s="2">
        <v>36.616148081989451</v>
      </c>
      <c r="FG40" s="2">
        <v>33.096193330755696</v>
      </c>
      <c r="FH40" s="2">
        <v>27.6510018156889</v>
      </c>
      <c r="FI40" s="2">
        <v>26.729507586037418</v>
      </c>
      <c r="FJ40" s="2">
        <v>25.991805689208192</v>
      </c>
      <c r="FK40" s="2">
        <v>28.125352739174684</v>
      </c>
      <c r="FL40" s="2">
        <v>27.020478799446121</v>
      </c>
      <c r="FM40" s="2">
        <v>30.167107218189599</v>
      </c>
      <c r="FN40" s="2">
        <v>34.867574786936991</v>
      </c>
      <c r="FO40" s="2">
        <v>35.536399178469225</v>
      </c>
      <c r="FP40" s="2">
        <v>31.790010445380744</v>
      </c>
      <c r="FQ40" s="2">
        <v>28.730267179186473</v>
      </c>
      <c r="FR40" s="37">
        <v>2.8344796352953017</v>
      </c>
      <c r="FS40" s="2">
        <v>1.6684173060658702</v>
      </c>
      <c r="FT40" s="2">
        <v>1.1954915667792019</v>
      </c>
      <c r="FU40" s="2">
        <v>0.99060414461065205</v>
      </c>
      <c r="FV40" s="2">
        <v>0.70030286881013393</v>
      </c>
      <c r="FW40" s="2">
        <v>0.5958918753782515</v>
      </c>
      <c r="FX40" s="2">
        <v>0.45674297847256629</v>
      </c>
      <c r="FY40" s="2">
        <v>0.27047572059067754</v>
      </c>
      <c r="FZ40" s="2">
        <v>0.2785114487953273</v>
      </c>
      <c r="GA40" s="2">
        <v>0.33097511394021445</v>
      </c>
      <c r="GB40" s="2">
        <v>0.447075109508214</v>
      </c>
      <c r="GC40" s="2">
        <v>0.47527008275406984</v>
      </c>
      <c r="GD40" s="2">
        <v>0.58478141749380652</v>
      </c>
      <c r="GE40" s="2">
        <v>0.68159471544991379</v>
      </c>
      <c r="GF40" s="2">
        <v>0.6892018371710662</v>
      </c>
      <c r="GG40" s="2">
        <v>0.60622292539682754</v>
      </c>
      <c r="GH40" s="2">
        <v>0.53183202664963813</v>
      </c>
      <c r="GI40" s="37">
        <v>22.825921986651213</v>
      </c>
      <c r="GJ40" s="2">
        <v>13.654990562849154</v>
      </c>
      <c r="GK40" s="2">
        <v>9.177503279277941</v>
      </c>
      <c r="GL40" s="2">
        <v>7.5788212340303343</v>
      </c>
      <c r="GM40" s="2">
        <v>4.7400002880659207</v>
      </c>
      <c r="GN40" s="2">
        <v>4.1222972559688706</v>
      </c>
      <c r="GO40" s="2">
        <v>3.2375714047235395</v>
      </c>
      <c r="GP40" s="2">
        <v>2.6086440738988088</v>
      </c>
      <c r="GQ40" s="2">
        <v>2.424128136278163</v>
      </c>
      <c r="GR40" s="2">
        <v>2.3585700093858195</v>
      </c>
      <c r="GS40" s="2">
        <v>2.676124298962133</v>
      </c>
      <c r="GT40" s="2">
        <v>2.7469151796230489</v>
      </c>
      <c r="GU40" s="2">
        <v>3.39130071852906</v>
      </c>
      <c r="GV40" s="2">
        <v>4.2469269008741968</v>
      </c>
      <c r="GW40" s="2">
        <v>4.3610133887189697</v>
      </c>
      <c r="GX40" s="2">
        <v>3.9177397974643817</v>
      </c>
      <c r="GY40" s="2">
        <v>3.2554785498978083</v>
      </c>
      <c r="GZ40" s="37">
        <v>26.771973466095631</v>
      </c>
      <c r="HA40" s="2">
        <v>24.284803199656633</v>
      </c>
      <c r="HB40" s="2">
        <v>16.766670114884608</v>
      </c>
      <c r="HC40" s="2">
        <v>19.268352461217042</v>
      </c>
      <c r="HD40" s="2">
        <v>16.738700546181132</v>
      </c>
      <c r="HE40" s="2">
        <v>18.546997939962196</v>
      </c>
      <c r="HF40" s="2">
        <v>16.117171676002023</v>
      </c>
      <c r="HG40" s="2">
        <v>18.697230209017981</v>
      </c>
      <c r="HH40" s="2">
        <v>17.707859361822596</v>
      </c>
      <c r="HI40" s="2">
        <v>16.283377998114318</v>
      </c>
      <c r="HJ40" s="2">
        <v>16.879899863882663</v>
      </c>
      <c r="HK40" s="2">
        <v>14.761680334705639</v>
      </c>
      <c r="HL40" s="2">
        <v>14.517643469117283</v>
      </c>
      <c r="HM40" s="2">
        <v>14.346229526421707</v>
      </c>
      <c r="HN40" s="2">
        <v>15.080323368722189</v>
      </c>
      <c r="HO40" s="2">
        <v>12.579609985693818</v>
      </c>
      <c r="HP40" s="2">
        <v>11.73262957188088</v>
      </c>
      <c r="HQ40" s="37">
        <v>9.5958117443638393</v>
      </c>
      <c r="HR40" s="2">
        <v>8.4010734699106191</v>
      </c>
      <c r="HS40" s="2">
        <v>6.0162714200121545</v>
      </c>
      <c r="HT40" s="2">
        <v>5.8239147655113781</v>
      </c>
      <c r="HU40" s="2">
        <v>4.6955790458003355</v>
      </c>
      <c r="HV40" s="2">
        <v>4.5222150805175581</v>
      </c>
      <c r="HW40" s="2">
        <v>3.8976756948962001</v>
      </c>
      <c r="HX40" s="2">
        <v>3.6120146956464252</v>
      </c>
      <c r="HY40" s="2">
        <v>3.3456573993884127</v>
      </c>
      <c r="HZ40" s="2">
        <v>3.0021507432087344</v>
      </c>
      <c r="IA40" s="2">
        <v>2.8409591643691918</v>
      </c>
      <c r="IB40" s="2">
        <v>2.4177498126780059</v>
      </c>
      <c r="IC40" s="2">
        <v>2.334837310792591</v>
      </c>
      <c r="ID40" s="2">
        <v>2.3080410209051156</v>
      </c>
      <c r="IE40" s="2">
        <v>2.3090202052807154</v>
      </c>
      <c r="IF40" s="2">
        <v>1.9530005784262989</v>
      </c>
      <c r="IG40" s="2">
        <v>1.8640402221039716</v>
      </c>
      <c r="IH40" s="37">
        <v>44.728813472777972</v>
      </c>
      <c r="II40" s="2">
        <v>40.90961397445011</v>
      </c>
      <c r="IJ40" s="2">
        <v>27.971325612814706</v>
      </c>
      <c r="IK40" s="2">
        <v>33.376808220947503</v>
      </c>
      <c r="IL40" s="2">
        <v>29.368281486620432</v>
      </c>
      <c r="IM40" s="2">
        <v>33.268408675164714</v>
      </c>
      <c r="IN40" s="2">
        <v>28.914863023565083</v>
      </c>
      <c r="IO40" s="2">
        <v>34.569417036547527</v>
      </c>
      <c r="IP40" s="2">
        <v>32.783869171484007</v>
      </c>
      <c r="IQ40" s="2">
        <v>30.225021379722438</v>
      </c>
      <c r="IR40" s="2">
        <v>31.59319921252569</v>
      </c>
      <c r="IS40" s="2">
        <v>27.703794291138262</v>
      </c>
      <c r="IT40" s="2">
        <v>27.286775000696991</v>
      </c>
      <c r="IU40" s="2">
        <v>26.9454315198101</v>
      </c>
      <c r="IV40" s="2">
        <v>28.47603383625286</v>
      </c>
      <c r="IW40" s="2">
        <v>23.705739354605367</v>
      </c>
      <c r="IX40" s="38">
        <v>22.042367537737839</v>
      </c>
      <c r="IY40" s="37">
        <v>0.70489571890836389</v>
      </c>
      <c r="IZ40" s="2">
        <v>0.86967666122936194</v>
      </c>
      <c r="JA40" s="2">
        <v>0.72650947262640453</v>
      </c>
      <c r="JB40" s="2">
        <v>0.8910501327330731</v>
      </c>
      <c r="JC40" s="2">
        <v>1.2331346111471591</v>
      </c>
      <c r="JD40" s="2">
        <v>1.9017147861756141</v>
      </c>
      <c r="JE40" s="2">
        <v>2.5761790123007575</v>
      </c>
      <c r="JF40" s="2">
        <v>2.9356515610106078</v>
      </c>
      <c r="JG40" s="2">
        <v>4.0783439154507999</v>
      </c>
      <c r="JH40" s="2">
        <v>4.3971875490265928</v>
      </c>
      <c r="JI40" s="2">
        <v>4.7012424625141529</v>
      </c>
      <c r="JJ40" s="2">
        <v>4.0898101239345923</v>
      </c>
      <c r="JK40" s="2">
        <v>3.9786200539715155</v>
      </c>
      <c r="JL40" s="2">
        <v>4.1420491067978853</v>
      </c>
      <c r="JM40" s="2">
        <v>4.7046801603047159</v>
      </c>
      <c r="JN40" s="2">
        <v>3.6113775827357935</v>
      </c>
      <c r="JO40" s="38">
        <v>1.4498611111986666</v>
      </c>
    </row>
    <row r="41" spans="1:275" ht="14.4" x14ac:dyDescent="0.3">
      <c r="A41" s="51">
        <v>36</v>
      </c>
      <c r="B41" s="48" t="s">
        <v>84</v>
      </c>
      <c r="C41" s="46" t="s">
        <v>40</v>
      </c>
      <c r="D41" s="37">
        <v>93.295166246915159</v>
      </c>
      <c r="E41" s="2">
        <v>94.265974163593825</v>
      </c>
      <c r="F41" s="2">
        <v>84.984161491191713</v>
      </c>
      <c r="G41" s="2">
        <v>90.471779355769158</v>
      </c>
      <c r="H41" s="2">
        <v>82.016663511504063</v>
      </c>
      <c r="I41" s="2">
        <v>79.327430791291633</v>
      </c>
      <c r="J41" s="2">
        <v>74.373418393724918</v>
      </c>
      <c r="K41" s="2">
        <v>72.305900681643138</v>
      </c>
      <c r="L41" s="2">
        <v>68.217143383731852</v>
      </c>
      <c r="M41" s="2">
        <v>67.416829410142142</v>
      </c>
      <c r="N41" s="2">
        <v>65.514635211551877</v>
      </c>
      <c r="O41" s="2">
        <v>62.037765306984809</v>
      </c>
      <c r="P41" s="2">
        <v>54.652807279898546</v>
      </c>
      <c r="Q41" s="2">
        <v>50.406371826536997</v>
      </c>
      <c r="R41" s="2">
        <v>41.796522418399292</v>
      </c>
      <c r="S41" s="2">
        <v>37.535917054742988</v>
      </c>
      <c r="T41" s="2">
        <v>40.975313923729182</v>
      </c>
      <c r="U41" s="37">
        <v>90.329795233882408</v>
      </c>
      <c r="V41" s="2">
        <v>91.239606906238336</v>
      </c>
      <c r="W41" s="2">
        <v>82.363195194724824</v>
      </c>
      <c r="X41" s="2">
        <v>87.606925720246622</v>
      </c>
      <c r="Y41" s="2">
        <v>79.429499558073928</v>
      </c>
      <c r="Z41" s="2">
        <v>76.824412646476276</v>
      </c>
      <c r="AA41" s="2">
        <v>72.110373181072532</v>
      </c>
      <c r="AB41" s="2">
        <v>70.225571809986178</v>
      </c>
      <c r="AC41" s="2">
        <v>66.281540827250282</v>
      </c>
      <c r="AD41" s="2">
        <v>65.657258411258979</v>
      </c>
      <c r="AE41" s="2">
        <v>63.9079346352474</v>
      </c>
      <c r="AF41" s="2">
        <v>60.692628339614288</v>
      </c>
      <c r="AG41" s="2">
        <v>53.554592649280764</v>
      </c>
      <c r="AH41" s="2">
        <v>49.539784341456297</v>
      </c>
      <c r="AI41" s="2">
        <v>41.072045829248566</v>
      </c>
      <c r="AJ41" s="2">
        <v>36.876747214630718</v>
      </c>
      <c r="AK41" s="2">
        <v>40.402306261252988</v>
      </c>
      <c r="AL41" s="37">
        <v>9.535053943139788</v>
      </c>
      <c r="AM41" s="2">
        <v>8.9600023236895403</v>
      </c>
      <c r="AN41" s="2">
        <v>7.6580592546884532</v>
      </c>
      <c r="AO41" s="2">
        <v>10.663883606428646</v>
      </c>
      <c r="AP41" s="2">
        <v>4.9974047734503584</v>
      </c>
      <c r="AQ41" s="2">
        <v>4.5698681740423561</v>
      </c>
      <c r="AR41" s="2">
        <v>3.364682449107522</v>
      </c>
      <c r="AS41" s="2">
        <v>3.440520869653807</v>
      </c>
      <c r="AT41" s="2">
        <v>3.3921987116181271</v>
      </c>
      <c r="AU41" s="2">
        <v>3.5499809043944044</v>
      </c>
      <c r="AV41" s="2">
        <v>3.7480143694680641</v>
      </c>
      <c r="AW41" s="2">
        <v>3.4852721941503293</v>
      </c>
      <c r="AX41" s="2">
        <v>3.0430316148959444</v>
      </c>
      <c r="AY41" s="2">
        <v>2.8012951508573489</v>
      </c>
      <c r="AZ41" s="2">
        <v>2.5085275005084333</v>
      </c>
      <c r="BA41" s="2">
        <v>2.1960461322235072</v>
      </c>
      <c r="BB41" s="2">
        <v>1.9777899114723505</v>
      </c>
      <c r="BC41" s="37">
        <v>1.5544048814219231</v>
      </c>
      <c r="BD41" s="2">
        <v>1.5256823963752482</v>
      </c>
      <c r="BE41" s="2">
        <v>1.4338723317070969</v>
      </c>
      <c r="BF41" s="2">
        <v>1.7229377285987568</v>
      </c>
      <c r="BG41" s="2">
        <v>1.6615403247024938</v>
      </c>
      <c r="BH41" s="2">
        <v>1.7612573475230324</v>
      </c>
      <c r="BI41" s="2">
        <v>1.7476165560823778</v>
      </c>
      <c r="BJ41" s="2">
        <v>1.8828518446178073</v>
      </c>
      <c r="BK41" s="2">
        <v>2.0553044700150713</v>
      </c>
      <c r="BL41" s="2">
        <v>2.2074830713763087</v>
      </c>
      <c r="BM41" s="2">
        <v>2.3079284242218745</v>
      </c>
      <c r="BN41" s="2">
        <v>2.1216729561445899</v>
      </c>
      <c r="BO41" s="2">
        <v>1.8148154984672906</v>
      </c>
      <c r="BP41" s="2">
        <v>1.5354158109645557</v>
      </c>
      <c r="BQ41" s="2">
        <v>1.3593294594101142</v>
      </c>
      <c r="BR41" s="2">
        <v>1.186781877379965</v>
      </c>
      <c r="BS41" s="2">
        <v>1.0635732808739826</v>
      </c>
      <c r="BT41" s="37">
        <v>2286.4722090480545</v>
      </c>
      <c r="BU41" s="2">
        <v>2371.1813572527749</v>
      </c>
      <c r="BV41" s="2">
        <v>2026.5644694332113</v>
      </c>
      <c r="BW41" s="2">
        <v>2109.6863964638619</v>
      </c>
      <c r="BX41" s="2">
        <v>2006.9284337273818</v>
      </c>
      <c r="BY41" s="2">
        <v>1908.3286388486001</v>
      </c>
      <c r="BZ41" s="2">
        <v>1705.7157167156156</v>
      </c>
      <c r="CA41" s="2">
        <v>1485.0385484830399</v>
      </c>
      <c r="CB41" s="2">
        <v>1295.9653080023288</v>
      </c>
      <c r="CC41" s="2">
        <v>1075.1885196455044</v>
      </c>
      <c r="CD41" s="2">
        <v>890.15514154053949</v>
      </c>
      <c r="CE41" s="2">
        <v>685.30601255587726</v>
      </c>
      <c r="CF41" s="2">
        <v>532.08363830684868</v>
      </c>
      <c r="CG41" s="2">
        <v>381.26603095104008</v>
      </c>
      <c r="CH41" s="2">
        <v>294.0155123927513</v>
      </c>
      <c r="CI41" s="2">
        <v>283.18335090437728</v>
      </c>
      <c r="CJ41" s="2">
        <v>235.7826255233166</v>
      </c>
      <c r="CK41" s="37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37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37">
        <v>0.26495019697610445</v>
      </c>
      <c r="DT41" s="2">
        <v>0.26460605474302479</v>
      </c>
      <c r="DU41" s="2">
        <v>0.26007079239577374</v>
      </c>
      <c r="DV41" s="2">
        <v>0.23255966631371816</v>
      </c>
      <c r="DW41" s="2">
        <v>0.20121242292220573</v>
      </c>
      <c r="DX41" s="2">
        <v>0.17787725648922065</v>
      </c>
      <c r="DY41" s="2">
        <v>0.18847652093650291</v>
      </c>
      <c r="DZ41" s="2">
        <v>0.13725201501005083</v>
      </c>
      <c r="EA41" s="2">
        <v>0.18557116361357215</v>
      </c>
      <c r="EB41" s="2">
        <v>0.12459294215592472</v>
      </c>
      <c r="EC41" s="2">
        <v>0.18322889886268268</v>
      </c>
      <c r="ED41" s="2">
        <v>0.14867749225172708</v>
      </c>
      <c r="EE41" s="2">
        <v>0.13262549242946242</v>
      </c>
      <c r="EF41" s="2">
        <v>0.4527164808248807</v>
      </c>
      <c r="EG41" s="2">
        <v>0.32924818948233037</v>
      </c>
      <c r="EH41" s="2">
        <v>0.16477171291932821</v>
      </c>
      <c r="EI41" s="2">
        <v>0.16828805013453238</v>
      </c>
      <c r="EJ41" s="37">
        <v>259.88509365568689</v>
      </c>
      <c r="EK41" s="2">
        <v>259.52221677135054</v>
      </c>
      <c r="EL41" s="2">
        <v>245.70125845774734</v>
      </c>
      <c r="EM41" s="2">
        <v>303.19219886144367</v>
      </c>
      <c r="EN41" s="2">
        <v>276.66485037995062</v>
      </c>
      <c r="EO41" s="2">
        <v>290.65815725990632</v>
      </c>
      <c r="EP41" s="2">
        <v>277.63715028696322</v>
      </c>
      <c r="EQ41" s="2">
        <v>271.66778303911792</v>
      </c>
      <c r="ER41" s="2">
        <v>262.24489687073651</v>
      </c>
      <c r="ES41" s="2">
        <v>248.95043470145711</v>
      </c>
      <c r="ET41" s="2">
        <v>230.81947935021702</v>
      </c>
      <c r="EU41" s="2">
        <v>188.29016907443895</v>
      </c>
      <c r="EV41" s="2">
        <v>149.73456378565996</v>
      </c>
      <c r="EW41" s="2">
        <v>120.68089056289438</v>
      </c>
      <c r="EX41" s="2">
        <v>102.05178539353462</v>
      </c>
      <c r="EY41" s="2">
        <v>87.169387837754414</v>
      </c>
      <c r="EZ41" s="2">
        <v>75.942753829394377</v>
      </c>
      <c r="FA41" s="37">
        <v>905.97293357026797</v>
      </c>
      <c r="FB41" s="2">
        <v>852.70670291787746</v>
      </c>
      <c r="FC41" s="2">
        <v>724.88108671152111</v>
      </c>
      <c r="FD41" s="2">
        <v>988.50969467779271</v>
      </c>
      <c r="FE41" s="2">
        <v>489.2519716064844</v>
      </c>
      <c r="FF41" s="2">
        <v>447.802154704217</v>
      </c>
      <c r="FG41" s="2">
        <v>313.15939675736081</v>
      </c>
      <c r="FH41" s="2">
        <v>310.87835920458645</v>
      </c>
      <c r="FI41" s="2">
        <v>281.98657803473571</v>
      </c>
      <c r="FJ41" s="2">
        <v>274.06650011836473</v>
      </c>
      <c r="FK41" s="2">
        <v>278.18205102731775</v>
      </c>
      <c r="FL41" s="2">
        <v>275.85405461182069</v>
      </c>
      <c r="FM41" s="2">
        <v>254.90127516324364</v>
      </c>
      <c r="FN41" s="2">
        <v>256.43011856158972</v>
      </c>
      <c r="FO41" s="2">
        <v>244.3071390054767</v>
      </c>
      <c r="FP41" s="2">
        <v>228.13313046058084</v>
      </c>
      <c r="FQ41" s="2">
        <v>212.56871171071415</v>
      </c>
      <c r="FR41" s="37">
        <v>22.624412658067456</v>
      </c>
      <c r="FS41" s="2">
        <v>21.786184026822514</v>
      </c>
      <c r="FT41" s="2">
        <v>18.664057683879985</v>
      </c>
      <c r="FU41" s="2">
        <v>27.814791776750873</v>
      </c>
      <c r="FV41" s="2">
        <v>14.228040053997542</v>
      </c>
      <c r="FW41" s="2">
        <v>12.470979027917787</v>
      </c>
      <c r="FX41" s="2">
        <v>7.2560614439587452</v>
      </c>
      <c r="FY41" s="2">
        <v>7.1108677599087127</v>
      </c>
      <c r="FZ41" s="2">
        <v>5.8181456639972602</v>
      </c>
      <c r="GA41" s="2">
        <v>5.6639010063352275</v>
      </c>
      <c r="GB41" s="2">
        <v>5.6774993663125644</v>
      </c>
      <c r="GC41" s="2">
        <v>5.3748036076513186</v>
      </c>
      <c r="GD41" s="2">
        <v>4.9308541451296319</v>
      </c>
      <c r="GE41" s="2">
        <v>4.6826850935468514</v>
      </c>
      <c r="GF41" s="2">
        <v>4.2386567807365969</v>
      </c>
      <c r="GG41" s="2">
        <v>3.7571586860196167</v>
      </c>
      <c r="GH41" s="2">
        <v>3.335028219914201</v>
      </c>
      <c r="GI41" s="37">
        <v>158.58113555062752</v>
      </c>
      <c r="GJ41" s="2">
        <v>149.29281814628047</v>
      </c>
      <c r="GK41" s="2">
        <v>125.25789370779545</v>
      </c>
      <c r="GL41" s="2">
        <v>163.09915661832969</v>
      </c>
      <c r="GM41" s="2">
        <v>73.732405770664414</v>
      </c>
      <c r="GN41" s="2">
        <v>65.12874785424242</v>
      </c>
      <c r="GO41" s="2">
        <v>46.096467391973412</v>
      </c>
      <c r="GP41" s="2">
        <v>44.27849379087251</v>
      </c>
      <c r="GQ41" s="2">
        <v>40.935493815639866</v>
      </c>
      <c r="GR41" s="2">
        <v>39.172468512022945</v>
      </c>
      <c r="GS41" s="2">
        <v>39.632821749769214</v>
      </c>
      <c r="GT41" s="2">
        <v>39.381871765615031</v>
      </c>
      <c r="GU41" s="2">
        <v>36.741940275779243</v>
      </c>
      <c r="GV41" s="2">
        <v>38.033026148048471</v>
      </c>
      <c r="GW41" s="2">
        <v>36.057869150833064</v>
      </c>
      <c r="GX41" s="2">
        <v>32.880127297808059</v>
      </c>
      <c r="GY41" s="2">
        <v>30.156158013431288</v>
      </c>
      <c r="GZ41" s="37">
        <v>63.96927214407922</v>
      </c>
      <c r="HA41" s="2">
        <v>67.298479056932621</v>
      </c>
      <c r="HB41" s="2">
        <v>55.008690477820593</v>
      </c>
      <c r="HC41" s="2">
        <v>73.924129293481684</v>
      </c>
      <c r="HD41" s="2">
        <v>66.917073893233024</v>
      </c>
      <c r="HE41" s="2">
        <v>73.427658251899473</v>
      </c>
      <c r="HF41" s="2">
        <v>65.111718096527085</v>
      </c>
      <c r="HG41" s="2">
        <v>82.307777593261051</v>
      </c>
      <c r="HH41" s="2">
        <v>76.376801260508103</v>
      </c>
      <c r="HI41" s="2">
        <v>73.164979796428156</v>
      </c>
      <c r="HJ41" s="2">
        <v>74.290076428627671</v>
      </c>
      <c r="HK41" s="2">
        <v>64.110134883160015</v>
      </c>
      <c r="HL41" s="2">
        <v>56.932810683265544</v>
      </c>
      <c r="HM41" s="2">
        <v>50.423692261331368</v>
      </c>
      <c r="HN41" s="2">
        <v>48.725128955131211</v>
      </c>
      <c r="HO41" s="2">
        <v>50.165966663553206</v>
      </c>
      <c r="HP41" s="2">
        <v>46.248907744797279</v>
      </c>
      <c r="HQ41" s="37">
        <v>14.22589211690439</v>
      </c>
      <c r="HR41" s="2">
        <v>14.058900405905593</v>
      </c>
      <c r="HS41" s="2">
        <v>12.311038261088401</v>
      </c>
      <c r="HT41" s="2">
        <v>14.035134298329771</v>
      </c>
      <c r="HU41" s="2">
        <v>12.304846199851431</v>
      </c>
      <c r="HV41" s="2">
        <v>12.4857407867297</v>
      </c>
      <c r="HW41" s="2">
        <v>11.146936015727231</v>
      </c>
      <c r="HX41" s="2">
        <v>12.031944310369859</v>
      </c>
      <c r="HY41" s="2">
        <v>11.319779719518781</v>
      </c>
      <c r="HZ41" s="2">
        <v>10.703897100369581</v>
      </c>
      <c r="IA41" s="2">
        <v>10.504229158341118</v>
      </c>
      <c r="IB41" s="2">
        <v>9.1718105106071857</v>
      </c>
      <c r="IC41" s="2">
        <v>8.1089764382381393</v>
      </c>
      <c r="ID41" s="2">
        <v>7.2721120494478662</v>
      </c>
      <c r="IE41" s="2">
        <v>6.7683167192743658</v>
      </c>
      <c r="IF41" s="2">
        <v>6.7063847120326647</v>
      </c>
      <c r="IG41" s="2">
        <v>6.200274970035303</v>
      </c>
      <c r="IH41" s="37">
        <v>115.9692886477194</v>
      </c>
      <c r="II41" s="2">
        <v>123.01792306464547</v>
      </c>
      <c r="IJ41" s="2">
        <v>99.506587167931997</v>
      </c>
      <c r="IK41" s="2">
        <v>136.76715909550353</v>
      </c>
      <c r="IL41" s="2">
        <v>124.18506484950557</v>
      </c>
      <c r="IM41" s="2">
        <v>137.39287343918022</v>
      </c>
      <c r="IN41" s="2">
        <v>121.62641643125231</v>
      </c>
      <c r="IO41" s="2">
        <v>156.24605859351223</v>
      </c>
      <c r="IP41" s="2">
        <v>144.66365372444886</v>
      </c>
      <c r="IQ41" s="2">
        <v>138.72860306937682</v>
      </c>
      <c r="IR41" s="2">
        <v>141.13662682469464</v>
      </c>
      <c r="IS41" s="2">
        <v>121.70751758262959</v>
      </c>
      <c r="IT41" s="2">
        <v>108.103235774113</v>
      </c>
      <c r="IU41" s="2">
        <v>95.583280362463597</v>
      </c>
      <c r="IV41" s="2">
        <v>92.730342811753005</v>
      </c>
      <c r="IW41" s="2">
        <v>95.666122388113962</v>
      </c>
      <c r="IX41" s="38">
        <v>88.085846005788667</v>
      </c>
      <c r="IY41" s="37">
        <v>7.0277122600280606</v>
      </c>
      <c r="IZ41" s="2">
        <v>8.4538304624051062</v>
      </c>
      <c r="JA41" s="2">
        <v>9.9139632398715829</v>
      </c>
      <c r="JB41" s="2">
        <v>29.910796119432579</v>
      </c>
      <c r="JC41" s="2">
        <v>11.118612106412565</v>
      </c>
      <c r="JD41" s="2">
        <v>12.451083284656473</v>
      </c>
      <c r="JE41" s="2">
        <v>8.4178008641406024</v>
      </c>
      <c r="JF41" s="2">
        <v>11.387069469234577</v>
      </c>
      <c r="JG41" s="2">
        <v>12.991607157719088</v>
      </c>
      <c r="JH41" s="2">
        <v>14.692485110783895</v>
      </c>
      <c r="JI41" s="2">
        <v>15.406423306876402</v>
      </c>
      <c r="JJ41" s="2">
        <v>13.050230562631237</v>
      </c>
      <c r="JK41" s="2">
        <v>11.614669230638379</v>
      </c>
      <c r="JL41" s="2">
        <v>10.245231521781662</v>
      </c>
      <c r="JM41" s="2">
        <v>10.650478984769912</v>
      </c>
      <c r="JN41" s="2">
        <v>9.2844108459979591</v>
      </c>
      <c r="JO41" s="38">
        <v>3.4179877988360654</v>
      </c>
    </row>
    <row r="42" spans="1:275" ht="14.4" x14ac:dyDescent="0.3">
      <c r="A42" s="51">
        <v>37</v>
      </c>
      <c r="B42" s="48" t="s">
        <v>84</v>
      </c>
      <c r="C42" s="46" t="s">
        <v>41</v>
      </c>
      <c r="D42" s="37">
        <v>45.948756756623311</v>
      </c>
      <c r="E42" s="2">
        <v>39.280281234831925</v>
      </c>
      <c r="F42" s="2">
        <v>64.877352152980109</v>
      </c>
      <c r="G42" s="2">
        <v>64.169557197680106</v>
      </c>
      <c r="H42" s="2">
        <v>71.524049298393606</v>
      </c>
      <c r="I42" s="2">
        <v>68.863481489909518</v>
      </c>
      <c r="J42" s="2">
        <v>65.555601981608874</v>
      </c>
      <c r="K42" s="2">
        <v>69.089427727041681</v>
      </c>
      <c r="L42" s="2">
        <v>68.706339956544312</v>
      </c>
      <c r="M42" s="2">
        <v>72.138845873536297</v>
      </c>
      <c r="N42" s="2">
        <v>68.595127470474367</v>
      </c>
      <c r="O42" s="2">
        <v>68.710890227848438</v>
      </c>
      <c r="P42" s="2">
        <v>65.176960212349329</v>
      </c>
      <c r="Q42" s="2">
        <v>92.392875101002133</v>
      </c>
      <c r="R42" s="2">
        <v>87.174022399495826</v>
      </c>
      <c r="S42" s="2">
        <v>83.176466237173912</v>
      </c>
      <c r="T42" s="2">
        <v>85.876436224170106</v>
      </c>
      <c r="U42" s="37">
        <v>44.637835097039606</v>
      </c>
      <c r="V42" s="2">
        <v>38.073867147806091</v>
      </c>
      <c r="W42" s="2">
        <v>62.918418358275375</v>
      </c>
      <c r="X42" s="2">
        <v>62.174388245518301</v>
      </c>
      <c r="Y42" s="2">
        <v>69.211178106455733</v>
      </c>
      <c r="Z42" s="2">
        <v>66.52910859760884</v>
      </c>
      <c r="AA42" s="2">
        <v>63.320069561165049</v>
      </c>
      <c r="AB42" s="2">
        <v>66.913076021425141</v>
      </c>
      <c r="AC42" s="2">
        <v>66.551924000378463</v>
      </c>
      <c r="AD42" s="2">
        <v>70.084380021333146</v>
      </c>
      <c r="AE42" s="2">
        <v>66.730929028237867</v>
      </c>
      <c r="AF42" s="2">
        <v>67.061182502646417</v>
      </c>
      <c r="AG42" s="2">
        <v>63.765323789304617</v>
      </c>
      <c r="AH42" s="2">
        <v>90.660856080973645</v>
      </c>
      <c r="AI42" s="2">
        <v>85.57891597757947</v>
      </c>
      <c r="AJ42" s="2">
        <v>81.749319541548985</v>
      </c>
      <c r="AK42" s="2">
        <v>84.683079012274987</v>
      </c>
      <c r="AL42" s="37">
        <v>4.0003296469217196</v>
      </c>
      <c r="AM42" s="2">
        <v>2.6915944106942868</v>
      </c>
      <c r="AN42" s="2">
        <v>3.6061597593848269</v>
      </c>
      <c r="AO42" s="2">
        <v>3.379597395749903</v>
      </c>
      <c r="AP42" s="2">
        <v>2.7266376148367679</v>
      </c>
      <c r="AQ42" s="2">
        <v>2.0369425764723181</v>
      </c>
      <c r="AR42" s="2">
        <v>1.9378958562309407</v>
      </c>
      <c r="AS42" s="2">
        <v>2.1031520005177544</v>
      </c>
      <c r="AT42" s="2">
        <v>2.4446890137036448</v>
      </c>
      <c r="AU42" s="2">
        <v>3.0305144206147943</v>
      </c>
      <c r="AV42" s="2">
        <v>3.1655950298097686</v>
      </c>
      <c r="AW42" s="2">
        <v>3.2199097972830031</v>
      </c>
      <c r="AX42" s="2">
        <v>3.3508907074232961</v>
      </c>
      <c r="AY42" s="2">
        <v>4.8447778646403279</v>
      </c>
      <c r="AZ42" s="2">
        <v>4.9667870102923422</v>
      </c>
      <c r="BA42" s="2">
        <v>4.6687861670925184</v>
      </c>
      <c r="BB42" s="2">
        <v>3.846111632832736</v>
      </c>
      <c r="BC42" s="37">
        <v>0.72722746157757578</v>
      </c>
      <c r="BD42" s="2">
        <v>0.65622986012487616</v>
      </c>
      <c r="BE42" s="2">
        <v>1.1057583367433146</v>
      </c>
      <c r="BF42" s="2">
        <v>1.2379628087616494</v>
      </c>
      <c r="BG42" s="2">
        <v>1.6813093562444219</v>
      </c>
      <c r="BH42" s="2">
        <v>1.7730509771993852</v>
      </c>
      <c r="BI42" s="2">
        <v>1.910075883793237</v>
      </c>
      <c r="BJ42" s="2">
        <v>2.2461364598769422</v>
      </c>
      <c r="BK42" s="2">
        <v>2.6158903838161094</v>
      </c>
      <c r="BL42" s="2">
        <v>2.866935325552753</v>
      </c>
      <c r="BM42" s="2">
        <v>3.0374793836526659</v>
      </c>
      <c r="BN42" s="2">
        <v>2.9440011320373252</v>
      </c>
      <c r="BO42" s="2">
        <v>2.5570486928548113</v>
      </c>
      <c r="BP42" s="2">
        <v>3.2699806579243456</v>
      </c>
      <c r="BQ42" s="2">
        <v>3.1214208854620251</v>
      </c>
      <c r="BR42" s="2">
        <v>2.7357476119359911</v>
      </c>
      <c r="BS42" s="2">
        <v>2.3908363844767693</v>
      </c>
      <c r="BT42" s="37">
        <v>1006.197152151826</v>
      </c>
      <c r="BU42" s="2">
        <v>957.14853059335303</v>
      </c>
      <c r="BV42" s="2">
        <v>1564.9353622049769</v>
      </c>
      <c r="BW42" s="2">
        <v>1572.480080758929</v>
      </c>
      <c r="BX42" s="2">
        <v>1790.9783593176141</v>
      </c>
      <c r="BY42" s="2">
        <v>1807.479991201652</v>
      </c>
      <c r="BZ42" s="2">
        <v>1675.1012272641344</v>
      </c>
      <c r="CA42" s="2">
        <v>1522.2372877347323</v>
      </c>
      <c r="CB42" s="2">
        <v>1392.7537120708539</v>
      </c>
      <c r="CC42" s="2">
        <v>1209.8735871544652</v>
      </c>
      <c r="CD42" s="2">
        <v>970.62974473391989</v>
      </c>
      <c r="CE42" s="2">
        <v>779.38995088832576</v>
      </c>
      <c r="CF42" s="2">
        <v>640.19357963033235</v>
      </c>
      <c r="CG42" s="2">
        <v>729.82036546845757</v>
      </c>
      <c r="CH42" s="2">
        <v>628.8598509807282</v>
      </c>
      <c r="CI42" s="2">
        <v>571.44756578327997</v>
      </c>
      <c r="CJ42" s="2">
        <v>452.0944442895148</v>
      </c>
      <c r="CK42" s="37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37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37">
        <v>0.56325649858183668</v>
      </c>
      <c r="DT42" s="2">
        <v>0.57594536293081144</v>
      </c>
      <c r="DU42" s="2">
        <v>0.75886988021131629</v>
      </c>
      <c r="DV42" s="2">
        <v>0.42985456657535687</v>
      </c>
      <c r="DW42" s="2">
        <v>0.43764669552775737</v>
      </c>
      <c r="DX42" s="2">
        <v>0.31419479953351959</v>
      </c>
      <c r="DY42" s="2">
        <v>0.34291500642555317</v>
      </c>
      <c r="DZ42" s="2">
        <v>0.12936298776293642</v>
      </c>
      <c r="EA42" s="2">
        <v>0.20096292610179597</v>
      </c>
      <c r="EB42" s="2">
        <v>0.13045232487433603</v>
      </c>
      <c r="EC42" s="2">
        <v>0.19415016848052341</v>
      </c>
      <c r="ED42" s="2">
        <v>0.15471053231367182</v>
      </c>
      <c r="EE42" s="2">
        <v>0.15594676373351399</v>
      </c>
      <c r="EF42" s="2">
        <v>0.21009541829114362</v>
      </c>
      <c r="EG42" s="2">
        <v>0.21617813185517459</v>
      </c>
      <c r="EH42" s="2">
        <v>0.20684775503269098</v>
      </c>
      <c r="EI42" s="2">
        <v>0.20147506574984111</v>
      </c>
      <c r="EJ42" s="37">
        <v>178.39465221600298</v>
      </c>
      <c r="EK42" s="2">
        <v>135.07669754941367</v>
      </c>
      <c r="EL42" s="2">
        <v>222.06977616167413</v>
      </c>
      <c r="EM42" s="2">
        <v>243.75003269243931</v>
      </c>
      <c r="EN42" s="2">
        <v>310.62107080116499</v>
      </c>
      <c r="EO42" s="2">
        <v>315.71864887585889</v>
      </c>
      <c r="EP42" s="2">
        <v>320.3001595649427</v>
      </c>
      <c r="EQ42" s="2">
        <v>339.54305340140036</v>
      </c>
      <c r="ER42" s="2">
        <v>345.79288286662103</v>
      </c>
      <c r="ES42" s="2">
        <v>330.25405277633683</v>
      </c>
      <c r="ET42" s="2">
        <v>301.99942010898303</v>
      </c>
      <c r="EU42" s="2">
        <v>253.42934350875728</v>
      </c>
      <c r="EV42" s="2">
        <v>202.96317125940894</v>
      </c>
      <c r="EW42" s="2">
        <v>246.10248174400823</v>
      </c>
      <c r="EX42" s="2">
        <v>220.5914650179383</v>
      </c>
      <c r="EY42" s="2">
        <v>186.63036026676619</v>
      </c>
      <c r="EZ42" s="2">
        <v>147.54259555613027</v>
      </c>
      <c r="FA42" s="37">
        <v>308.46619634208361</v>
      </c>
      <c r="FB42" s="2">
        <v>231.52842336643999</v>
      </c>
      <c r="FC42" s="2">
        <v>326.91671671483959</v>
      </c>
      <c r="FD42" s="2">
        <v>247.05854158172883</v>
      </c>
      <c r="FE42" s="2">
        <v>203.3222184854414</v>
      </c>
      <c r="FF42" s="2">
        <v>162.92126908778923</v>
      </c>
      <c r="FG42" s="2">
        <v>138.77368937336044</v>
      </c>
      <c r="FH42" s="2">
        <v>148.49562334875657</v>
      </c>
      <c r="FI42" s="2">
        <v>162.31512694284694</v>
      </c>
      <c r="FJ42" s="2">
        <v>190.89755419242923</v>
      </c>
      <c r="FK42" s="2">
        <v>190.73131081840475</v>
      </c>
      <c r="FL42" s="2">
        <v>210.71778579860265</v>
      </c>
      <c r="FM42" s="2">
        <v>259.5321709853385</v>
      </c>
      <c r="FN42" s="2">
        <v>392.24147646702107</v>
      </c>
      <c r="FO42" s="2">
        <v>423.81173395821668</v>
      </c>
      <c r="FP42" s="2">
        <v>427.57854090273111</v>
      </c>
      <c r="FQ42" s="2">
        <v>366.35532448860516</v>
      </c>
      <c r="FR42" s="37">
        <v>6.9299286249312075</v>
      </c>
      <c r="FS42" s="2">
        <v>5.1392721075882557</v>
      </c>
      <c r="FT42" s="2">
        <v>7.5073543291813474</v>
      </c>
      <c r="FU42" s="2">
        <v>5.127814377880286</v>
      </c>
      <c r="FV42" s="2">
        <v>4.2687454508745573</v>
      </c>
      <c r="FW42" s="2">
        <v>3.0443258889941216</v>
      </c>
      <c r="FX42" s="2">
        <v>2.2089366423611474</v>
      </c>
      <c r="FY42" s="2">
        <v>2.2367787889608413</v>
      </c>
      <c r="FZ42" s="2">
        <v>2.5530319307424953</v>
      </c>
      <c r="GA42" s="2">
        <v>3.5972183635265682</v>
      </c>
      <c r="GB42" s="2">
        <v>3.6765441406943067</v>
      </c>
      <c r="GC42" s="2">
        <v>4.1135552113915779</v>
      </c>
      <c r="GD42" s="2">
        <v>4.8925696709825832</v>
      </c>
      <c r="GE42" s="2">
        <v>7.8213774806227132</v>
      </c>
      <c r="GF42" s="2">
        <v>8.6402476739920662</v>
      </c>
      <c r="GG42" s="2">
        <v>8.4525536424723278</v>
      </c>
      <c r="GH42" s="2">
        <v>6.9970113574728954</v>
      </c>
      <c r="GI42" s="37">
        <v>54.274172217898887</v>
      </c>
      <c r="GJ42" s="2">
        <v>40.018825726449087</v>
      </c>
      <c r="GK42" s="2">
        <v>55.619470371310513</v>
      </c>
      <c r="GL42" s="2">
        <v>39.853183964560209</v>
      </c>
      <c r="GM42" s="2">
        <v>27.160498060876353</v>
      </c>
      <c r="GN42" s="2">
        <v>21.184936767281435</v>
      </c>
      <c r="GO42" s="2">
        <v>16.994906809230603</v>
      </c>
      <c r="GP42" s="2">
        <v>16.852553824174027</v>
      </c>
      <c r="GQ42" s="2">
        <v>18.024272422411826</v>
      </c>
      <c r="GR42" s="2">
        <v>22.692885740095871</v>
      </c>
      <c r="GS42" s="2">
        <v>22.586584363040924</v>
      </c>
      <c r="GT42" s="2">
        <v>26.001480778297498</v>
      </c>
      <c r="GU42" s="2">
        <v>33.20906671445811</v>
      </c>
      <c r="GV42" s="2">
        <v>56.399209613557005</v>
      </c>
      <c r="GW42" s="2">
        <v>64.634206285649853</v>
      </c>
      <c r="GX42" s="2">
        <v>64.454587312474672</v>
      </c>
      <c r="GY42" s="2">
        <v>54.419691180473052</v>
      </c>
      <c r="GZ42" s="37">
        <v>29.970485708956783</v>
      </c>
      <c r="HA42" s="2">
        <v>28.372698651810087</v>
      </c>
      <c r="HB42" s="2">
        <v>43.565492923888705</v>
      </c>
      <c r="HC42" s="2">
        <v>56.228433689838802</v>
      </c>
      <c r="HD42" s="2">
        <v>60.878649896801726</v>
      </c>
      <c r="HE42" s="2">
        <v>70.045010871421425</v>
      </c>
      <c r="HF42" s="2">
        <v>64.152958217447406</v>
      </c>
      <c r="HG42" s="2">
        <v>84.738795318188139</v>
      </c>
      <c r="HH42" s="2">
        <v>82.265980882378699</v>
      </c>
      <c r="HI42" s="2">
        <v>82.110424023249521</v>
      </c>
      <c r="HJ42" s="2">
        <v>80.808451684905251</v>
      </c>
      <c r="HK42" s="2">
        <v>72.450909953214989</v>
      </c>
      <c r="HL42" s="2">
        <v>67.717945405543517</v>
      </c>
      <c r="HM42" s="2">
        <v>94.576352608269843</v>
      </c>
      <c r="HN42" s="2">
        <v>102.03020999050693</v>
      </c>
      <c r="HO42" s="2">
        <v>99.616315298595751</v>
      </c>
      <c r="HP42" s="2">
        <v>87.364800150344053</v>
      </c>
      <c r="HQ42" s="37">
        <v>8.0827899396037797</v>
      </c>
      <c r="HR42" s="2">
        <v>6.8800035503115726</v>
      </c>
      <c r="HS42" s="2">
        <v>10.633574080428344</v>
      </c>
      <c r="HT42" s="2">
        <v>11.628002179647067</v>
      </c>
      <c r="HU42" s="2">
        <v>12.19722069802669</v>
      </c>
      <c r="HV42" s="2">
        <v>12.383375725511915</v>
      </c>
      <c r="HW42" s="2">
        <v>11.219578268628885</v>
      </c>
      <c r="HX42" s="2">
        <v>12.769862332128563</v>
      </c>
      <c r="HY42" s="2">
        <v>12.421179356790446</v>
      </c>
      <c r="HZ42" s="2">
        <v>11.8992939150708</v>
      </c>
      <c r="IA42" s="2">
        <v>11.324545859213089</v>
      </c>
      <c r="IB42" s="2">
        <v>10.041826950603779</v>
      </c>
      <c r="IC42" s="2">
        <v>9.047338514934216</v>
      </c>
      <c r="ID42" s="2">
        <v>12.106552266169757</v>
      </c>
      <c r="IE42" s="2">
        <v>12.427093588051306</v>
      </c>
      <c r="IF42" s="2">
        <v>12.031189760458386</v>
      </c>
      <c r="IG42" s="2">
        <v>10.669447593624287</v>
      </c>
      <c r="IH42" s="37">
        <v>52.851248958892427</v>
      </c>
      <c r="II42" s="2">
        <v>50.866413550870867</v>
      </c>
      <c r="IJ42" s="2">
        <v>77.884839080513444</v>
      </c>
      <c r="IK42" s="2">
        <v>103.03069050423589</v>
      </c>
      <c r="IL42" s="2">
        <v>111.93007617737348</v>
      </c>
      <c r="IM42" s="2">
        <v>130.57017278568622</v>
      </c>
      <c r="IN42" s="2">
        <v>119.59028415534539</v>
      </c>
      <c r="IO42" s="2">
        <v>160.46191669581381</v>
      </c>
      <c r="IP42" s="2">
        <v>155.58183134695162</v>
      </c>
      <c r="IQ42" s="2">
        <v>155.81273900595716</v>
      </c>
      <c r="IR42" s="2">
        <v>153.62976394127966</v>
      </c>
      <c r="IS42" s="2">
        <v>137.88410671063721</v>
      </c>
      <c r="IT42" s="2">
        <v>129.21192870797697</v>
      </c>
      <c r="IU42" s="2">
        <v>180.88988654483478</v>
      </c>
      <c r="IV42" s="2">
        <v>196.01458344807361</v>
      </c>
      <c r="IW42" s="2">
        <v>191.31920027308797</v>
      </c>
      <c r="IX42" s="38">
        <v>167.48908634126261</v>
      </c>
      <c r="IY42" s="37">
        <v>0.95189688445104181</v>
      </c>
      <c r="IZ42" s="2">
        <v>1.0825458626199809</v>
      </c>
      <c r="JA42" s="2">
        <v>2.6331895087846093</v>
      </c>
      <c r="JB42" s="2">
        <v>3.2727511610543498</v>
      </c>
      <c r="JC42" s="2">
        <v>5.6191944853818354</v>
      </c>
      <c r="JD42" s="2">
        <v>6.3308084336552524</v>
      </c>
      <c r="JE42" s="2">
        <v>9.1380188806675289</v>
      </c>
      <c r="JF42" s="2">
        <v>12.627818491073064</v>
      </c>
      <c r="JG42" s="2">
        <v>17.906271734259327</v>
      </c>
      <c r="JH42" s="2">
        <v>20.334435373925906</v>
      </c>
      <c r="JI42" s="2">
        <v>20.870822021285935</v>
      </c>
      <c r="JJ42" s="2">
        <v>18.998757554255782</v>
      </c>
      <c r="JK42" s="2">
        <v>16.7124202275721</v>
      </c>
      <c r="JL42" s="2">
        <v>22.205267755375218</v>
      </c>
      <c r="JM42" s="2">
        <v>24.389089695878283</v>
      </c>
      <c r="JN42" s="2">
        <v>20.936084849402423</v>
      </c>
      <c r="JO42" s="38">
        <v>7.1356756726971993</v>
      </c>
    </row>
    <row r="43" spans="1:275" ht="14.4" x14ac:dyDescent="0.3">
      <c r="A43" s="51">
        <v>38</v>
      </c>
      <c r="B43" s="48" t="s">
        <v>84</v>
      </c>
      <c r="C43" s="46" t="s">
        <v>42</v>
      </c>
      <c r="D43" s="37">
        <v>12.227064578249767</v>
      </c>
      <c r="E43" s="2">
        <v>12.436936022064486</v>
      </c>
      <c r="F43" s="2">
        <v>17.615118197649082</v>
      </c>
      <c r="G43" s="2">
        <v>11.106062196097712</v>
      </c>
      <c r="H43" s="2">
        <v>10.183592909734623</v>
      </c>
      <c r="I43" s="2">
        <v>9.6300998725784854</v>
      </c>
      <c r="J43" s="2">
        <v>9.7740356710368754</v>
      </c>
      <c r="K43" s="2">
        <v>8.365240695833819</v>
      </c>
      <c r="L43" s="2">
        <v>8.322666010370515</v>
      </c>
      <c r="M43" s="2">
        <v>8.3851861690461007</v>
      </c>
      <c r="N43" s="2">
        <v>6.2654373416764697</v>
      </c>
      <c r="O43" s="2">
        <v>4.871498200365636</v>
      </c>
      <c r="P43" s="2">
        <v>4.6490298582577347</v>
      </c>
      <c r="Q43" s="2">
        <v>4.3545122907890148</v>
      </c>
      <c r="R43" s="2">
        <v>3.7635675037542518</v>
      </c>
      <c r="S43" s="2">
        <v>3.9360801633751268</v>
      </c>
      <c r="T43" s="2">
        <v>4.0962768026105802</v>
      </c>
      <c r="U43" s="37">
        <v>11.866810561573047</v>
      </c>
      <c r="V43" s="2">
        <v>12.069300379623749</v>
      </c>
      <c r="W43" s="2">
        <v>17.139006453194881</v>
      </c>
      <c r="X43" s="2">
        <v>10.802657811874804</v>
      </c>
      <c r="Y43" s="2">
        <v>9.890484272696165</v>
      </c>
      <c r="Z43" s="2">
        <v>9.3472418505646075</v>
      </c>
      <c r="AA43" s="2">
        <v>9.5012632181527419</v>
      </c>
      <c r="AB43" s="2">
        <v>8.1323173563834317</v>
      </c>
      <c r="AC43" s="2">
        <v>8.0903881699964835</v>
      </c>
      <c r="AD43" s="2">
        <v>8.1762286250523957</v>
      </c>
      <c r="AE43" s="2">
        <v>6.1142016137533641</v>
      </c>
      <c r="AF43" s="2">
        <v>4.7622541131447251</v>
      </c>
      <c r="AG43" s="2">
        <v>4.5510380291764703</v>
      </c>
      <c r="AH43" s="2">
        <v>4.2760418147727206</v>
      </c>
      <c r="AI43" s="2">
        <v>3.6972566203205286</v>
      </c>
      <c r="AJ43" s="2">
        <v>3.866242396585946</v>
      </c>
      <c r="AK43" s="2">
        <v>4.0426111526468969</v>
      </c>
      <c r="AL43" s="37">
        <v>1.0065352736296218</v>
      </c>
      <c r="AM43" s="2">
        <v>0.94997671653742355</v>
      </c>
      <c r="AN43" s="2">
        <v>1.2210557954887158</v>
      </c>
      <c r="AO43" s="2">
        <v>0.60649831752872141</v>
      </c>
      <c r="AP43" s="2">
        <v>0.43866960594487214</v>
      </c>
      <c r="AQ43" s="2">
        <v>0.3671101562380496</v>
      </c>
      <c r="AR43" s="2">
        <v>0.35168372413766619</v>
      </c>
      <c r="AS43" s="2">
        <v>0.35324104113942495</v>
      </c>
      <c r="AT43" s="2">
        <v>0.40861404772231102</v>
      </c>
      <c r="AU43" s="2">
        <v>0.39899316121904116</v>
      </c>
      <c r="AV43" s="2">
        <v>0.31223968944051539</v>
      </c>
      <c r="AW43" s="2">
        <v>0.25867074688045189</v>
      </c>
      <c r="AX43" s="2">
        <v>0.2521761018069078</v>
      </c>
      <c r="AY43" s="2">
        <v>0.24871515656348195</v>
      </c>
      <c r="AZ43" s="2">
        <v>0.22087024819565837</v>
      </c>
      <c r="BA43" s="2">
        <v>0.32995970749931536</v>
      </c>
      <c r="BB43" s="2">
        <v>0.19625247705083274</v>
      </c>
      <c r="BC43" s="37">
        <v>0.18936809708972516</v>
      </c>
      <c r="BD43" s="2">
        <v>0.19264688442043224</v>
      </c>
      <c r="BE43" s="2">
        <v>0.26704998782787071</v>
      </c>
      <c r="BF43" s="2">
        <v>0.18673607996462585</v>
      </c>
      <c r="BG43" s="2">
        <v>0.21103748807729397</v>
      </c>
      <c r="BH43" s="2">
        <v>0.22415575893390691</v>
      </c>
      <c r="BI43" s="2">
        <v>0.24946368573211478</v>
      </c>
      <c r="BJ43" s="2">
        <v>0.22781736690512158</v>
      </c>
      <c r="BK43" s="2">
        <v>0.26497202160198474</v>
      </c>
      <c r="BL43" s="2">
        <v>0.2908490344384046</v>
      </c>
      <c r="BM43" s="2">
        <v>0.24942233169241249</v>
      </c>
      <c r="BN43" s="2">
        <v>0.18951498543464027</v>
      </c>
      <c r="BO43" s="2">
        <v>0.17385082529848894</v>
      </c>
      <c r="BP43" s="2">
        <v>0.14405161378401382</v>
      </c>
      <c r="BQ43" s="2">
        <v>0.13289905307174388</v>
      </c>
      <c r="BR43" s="2">
        <v>0.13650177457936563</v>
      </c>
      <c r="BS43" s="2">
        <v>0.11219566679131278</v>
      </c>
      <c r="BT43" s="37">
        <v>281.88848328632002</v>
      </c>
      <c r="BU43" s="2">
        <v>289.98487000627699</v>
      </c>
      <c r="BV43" s="2">
        <v>371.15393540612001</v>
      </c>
      <c r="BW43" s="2">
        <v>236.93737014148101</v>
      </c>
      <c r="BX43" s="2">
        <v>224.900953731529</v>
      </c>
      <c r="BY43" s="2">
        <v>213.17766152173201</v>
      </c>
      <c r="BZ43" s="2">
        <v>196.81743188927601</v>
      </c>
      <c r="CA43" s="2">
        <v>162.66098806863101</v>
      </c>
      <c r="CB43" s="2">
        <v>150.61906131328101</v>
      </c>
      <c r="CC43" s="2">
        <v>120.7107413534</v>
      </c>
      <c r="CD43" s="2">
        <v>76.396098720289501</v>
      </c>
      <c r="CE43" s="2">
        <v>51.779835168074797</v>
      </c>
      <c r="CF43" s="2">
        <v>44.860429526572503</v>
      </c>
      <c r="CG43" s="2">
        <v>33.332773979758201</v>
      </c>
      <c r="CH43" s="2">
        <v>24.9082674202376</v>
      </c>
      <c r="CI43" s="2">
        <v>24.425924715670298</v>
      </c>
      <c r="CJ43" s="2">
        <v>18.4387289065766</v>
      </c>
      <c r="CK43" s="37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37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37">
        <v>2.332839712669231E-2</v>
      </c>
      <c r="DT43" s="2">
        <v>2.4777672612630357E-2</v>
      </c>
      <c r="DU43" s="2">
        <v>3.5413812267170913E-2</v>
      </c>
      <c r="DV43" s="2">
        <v>2.1346396995634721E-2</v>
      </c>
      <c r="DW43" s="2">
        <v>1.9925243909671309E-2</v>
      </c>
      <c r="DX43" s="2">
        <v>1.7634684273586883E-2</v>
      </c>
      <c r="DY43" s="2">
        <v>1.857729610362753E-2</v>
      </c>
      <c r="DZ43" s="2">
        <v>1.5780742803535662E-2</v>
      </c>
      <c r="EA43" s="2">
        <v>2.3065424905574804E-2</v>
      </c>
      <c r="EB43" s="2">
        <v>1.533459212719946E-2</v>
      </c>
      <c r="EC43" s="2">
        <v>1.742323148235312E-2</v>
      </c>
      <c r="ED43" s="2">
        <v>1.1139956565389825E-2</v>
      </c>
      <c r="EE43" s="2">
        <v>1.1008903822303667E-2</v>
      </c>
      <c r="EF43" s="2">
        <v>9.9515466777328719E-3</v>
      </c>
      <c r="EG43" s="2">
        <v>9.4461244734680393E-3</v>
      </c>
      <c r="EH43" s="2">
        <v>9.7440383355271651E-3</v>
      </c>
      <c r="EI43" s="2">
        <v>9.9018391082262968E-3</v>
      </c>
      <c r="EJ43" s="37">
        <v>36.213427850491158</v>
      </c>
      <c r="EK43" s="2">
        <v>35.901371617448881</v>
      </c>
      <c r="EL43" s="2">
        <v>51.355108764093451</v>
      </c>
      <c r="EM43" s="2">
        <v>34.812458135220432</v>
      </c>
      <c r="EN43" s="2">
        <v>36.650157935609954</v>
      </c>
      <c r="EO43" s="2">
        <v>37.778493296425609</v>
      </c>
      <c r="EP43" s="2">
        <v>39.045532949481426</v>
      </c>
      <c r="EQ43" s="2">
        <v>32.111941332678853</v>
      </c>
      <c r="ER43" s="2">
        <v>33.258129077340143</v>
      </c>
      <c r="ES43" s="2">
        <v>32.207969443337838</v>
      </c>
      <c r="ET43" s="2">
        <v>23.34911224942795</v>
      </c>
      <c r="EU43" s="2">
        <v>16.385598157849415</v>
      </c>
      <c r="EV43" s="2">
        <v>14.249180282851651</v>
      </c>
      <c r="EW43" s="2">
        <v>11.573778968483889</v>
      </c>
      <c r="EX43" s="2">
        <v>9.7698949457681543</v>
      </c>
      <c r="EY43" s="2">
        <v>10.680128285483731</v>
      </c>
      <c r="EZ43" s="2">
        <v>7.8191881356763107</v>
      </c>
      <c r="FA43" s="37">
        <v>99.871348676202132</v>
      </c>
      <c r="FB43" s="2">
        <v>94.399298716836128</v>
      </c>
      <c r="FC43" s="2">
        <v>123.5655522712967</v>
      </c>
      <c r="FD43" s="2">
        <v>61.781265152304506</v>
      </c>
      <c r="FE43" s="2">
        <v>46.32191952126108</v>
      </c>
      <c r="FF43" s="2">
        <v>40.03491873475032</v>
      </c>
      <c r="FG43" s="2">
        <v>39.620844749923442</v>
      </c>
      <c r="FH43" s="2">
        <v>36.679670523204472</v>
      </c>
      <c r="FI43" s="2">
        <v>38.644327866187552</v>
      </c>
      <c r="FJ43" s="2">
        <v>38.928001391974711</v>
      </c>
      <c r="FK43" s="2">
        <v>30.02928865800995</v>
      </c>
      <c r="FL43" s="2">
        <v>24.289906863438095</v>
      </c>
      <c r="FM43" s="2">
        <v>24.655679519775592</v>
      </c>
      <c r="FN43" s="2">
        <v>26.727180954401494</v>
      </c>
      <c r="FO43" s="2">
        <v>27.427120848683693</v>
      </c>
      <c r="FP43" s="2">
        <v>40.905485042130799</v>
      </c>
      <c r="FQ43" s="2">
        <v>26.698070026746286</v>
      </c>
      <c r="FR43" s="37">
        <v>2.2489135653611965</v>
      </c>
      <c r="FS43" s="2">
        <v>2.1544850300816187</v>
      </c>
      <c r="FT43" s="2">
        <v>2.8256534738959944</v>
      </c>
      <c r="FU43" s="2">
        <v>1.2698921163954751</v>
      </c>
      <c r="FV43" s="2">
        <v>1.0077980449600654</v>
      </c>
      <c r="FW43" s="2">
        <v>0.76693670284282178</v>
      </c>
      <c r="FX43" s="2">
        <v>0.68933063869789379</v>
      </c>
      <c r="FY43" s="2">
        <v>0.66191784657241004</v>
      </c>
      <c r="FZ43" s="2">
        <v>0.6809292957946248</v>
      </c>
      <c r="GA43" s="2">
        <v>0.66439030499845364</v>
      </c>
      <c r="GB43" s="2">
        <v>0.45847686399399379</v>
      </c>
      <c r="GC43" s="2">
        <v>0.34407262589206528</v>
      </c>
      <c r="GD43" s="2">
        <v>0.35660146094617085</v>
      </c>
      <c r="GE43" s="2">
        <v>0.37803720475475106</v>
      </c>
      <c r="GF43" s="2">
        <v>0.36534157002938294</v>
      </c>
      <c r="GG43" s="2">
        <v>0.68469897071479902</v>
      </c>
      <c r="GH43" s="2">
        <v>0.3184503470327491</v>
      </c>
      <c r="GI43" s="37">
        <v>17.430458105331589</v>
      </c>
      <c r="GJ43" s="2">
        <v>16.581126945882438</v>
      </c>
      <c r="GK43" s="2">
        <v>21.089314556115873</v>
      </c>
      <c r="GL43" s="2">
        <v>10.327621333899065</v>
      </c>
      <c r="GM43" s="2">
        <v>6.7388509001667964</v>
      </c>
      <c r="GN43" s="2">
        <v>5.5645825517123457</v>
      </c>
      <c r="GO43" s="2">
        <v>5.1774026231197485</v>
      </c>
      <c r="GP43" s="2">
        <v>4.9493449539901935</v>
      </c>
      <c r="GQ43" s="2">
        <v>5.2325948487977385</v>
      </c>
      <c r="GR43" s="2">
        <v>5.056924017961471</v>
      </c>
      <c r="GS43" s="2">
        <v>3.7338240074595452</v>
      </c>
      <c r="GT43" s="2">
        <v>3.0498542201189491</v>
      </c>
      <c r="GU43" s="2">
        <v>3.1278981039763658</v>
      </c>
      <c r="GV43" s="2">
        <v>3.5679481972966047</v>
      </c>
      <c r="GW43" s="2">
        <v>3.5440631236823688</v>
      </c>
      <c r="GX43" s="2">
        <v>5.1282377792522293</v>
      </c>
      <c r="GY43" s="2">
        <v>3.2828619381888569</v>
      </c>
      <c r="GZ43" s="37">
        <v>8.0991064227542626</v>
      </c>
      <c r="HA43" s="2">
        <v>8.4355702709523239</v>
      </c>
      <c r="HB43" s="2">
        <v>10.19126293413311</v>
      </c>
      <c r="HC43" s="2">
        <v>8.5090598806113604</v>
      </c>
      <c r="HD43" s="2">
        <v>7.7700518721622149</v>
      </c>
      <c r="HE43" s="2">
        <v>8.4745459044510607</v>
      </c>
      <c r="HF43" s="2">
        <v>7.7839501454373163</v>
      </c>
      <c r="HG43" s="2">
        <v>9.2156122062960932</v>
      </c>
      <c r="HH43" s="2">
        <v>9.0814245274396104</v>
      </c>
      <c r="HI43" s="2">
        <v>8.4512964951640122</v>
      </c>
      <c r="HJ43" s="2">
        <v>6.6269832865038429</v>
      </c>
      <c r="HK43" s="2">
        <v>5.0689013563966405</v>
      </c>
      <c r="HL43" s="2">
        <v>4.995350750044163</v>
      </c>
      <c r="HM43" s="2">
        <v>4.5742196565122892</v>
      </c>
      <c r="HN43" s="2">
        <v>4.2988302300031682</v>
      </c>
      <c r="HO43" s="2">
        <v>4.4994937585738075</v>
      </c>
      <c r="HP43" s="2">
        <v>3.7782948752960341</v>
      </c>
      <c r="HQ43" s="37">
        <v>1.9608944447909824</v>
      </c>
      <c r="HR43" s="2">
        <v>1.9189355106589512</v>
      </c>
      <c r="HS43" s="2">
        <v>2.3737091016008769</v>
      </c>
      <c r="HT43" s="2">
        <v>1.7767390587467169</v>
      </c>
      <c r="HU43" s="2">
        <v>1.6436583372762015</v>
      </c>
      <c r="HV43" s="2">
        <v>1.6603480736456635</v>
      </c>
      <c r="HW43" s="2">
        <v>1.5510758178763955</v>
      </c>
      <c r="HX43" s="2">
        <v>1.5113227721633715</v>
      </c>
      <c r="HY43" s="2">
        <v>1.5145701933381537</v>
      </c>
      <c r="HZ43" s="2">
        <v>1.4327905793784372</v>
      </c>
      <c r="IA43" s="2">
        <v>1.144017913803264</v>
      </c>
      <c r="IB43" s="2">
        <v>0.90853935044194856</v>
      </c>
      <c r="IC43" s="2">
        <v>0.8709031964898315</v>
      </c>
      <c r="ID43" s="2">
        <v>0.7944220872579828</v>
      </c>
      <c r="IE43" s="2">
        <v>0.73762132786954804</v>
      </c>
      <c r="IF43" s="2">
        <v>0.74501370922453858</v>
      </c>
      <c r="IG43" s="2">
        <v>0.64063711616438335</v>
      </c>
      <c r="IH43" s="37">
        <v>14.515528575834502</v>
      </c>
      <c r="II43" s="2">
        <v>15.255481468069902</v>
      </c>
      <c r="IJ43" s="2">
        <v>18.338590922590356</v>
      </c>
      <c r="IK43" s="2">
        <v>15.573146238633152</v>
      </c>
      <c r="IL43" s="2">
        <v>14.194056263854005</v>
      </c>
      <c r="IM43" s="2">
        <v>15.626473581868456</v>
      </c>
      <c r="IN43" s="2">
        <v>14.311056144899172</v>
      </c>
      <c r="IO43" s="2">
        <v>17.321061169293632</v>
      </c>
      <c r="IP43" s="2">
        <v>17.023654729098361</v>
      </c>
      <c r="IQ43" s="2">
        <v>15.818122697366737</v>
      </c>
      <c r="IR43" s="2">
        <v>12.372628463250647</v>
      </c>
      <c r="IS43" s="2">
        <v>9.4301744872319357</v>
      </c>
      <c r="IT43" s="2">
        <v>9.3176413975932402</v>
      </c>
      <c r="IU43" s="2">
        <v>8.5295704292737291</v>
      </c>
      <c r="IV43" s="2">
        <v>8.0335746539153359</v>
      </c>
      <c r="IW43" s="2">
        <v>8.429983100834793</v>
      </c>
      <c r="IX43" s="38">
        <v>7.0558021249893645</v>
      </c>
      <c r="IY43" s="37">
        <v>0.20133040728036961</v>
      </c>
      <c r="IZ43" s="2">
        <v>0.26685788905793761</v>
      </c>
      <c r="JA43" s="2">
        <v>0.37201142508429147</v>
      </c>
      <c r="JB43" s="2">
        <v>0.34811913599980759</v>
      </c>
      <c r="JC43" s="2">
        <v>0.56175342241224002</v>
      </c>
      <c r="JD43" s="2">
        <v>0.72877781701215383</v>
      </c>
      <c r="JE43" s="2">
        <v>1.0673636919404044</v>
      </c>
      <c r="JF43" s="2">
        <v>1.1591595674649904</v>
      </c>
      <c r="JG43" s="2">
        <v>1.7130984258707913</v>
      </c>
      <c r="JH43" s="2">
        <v>1.9385809625254884</v>
      </c>
      <c r="JI43" s="2">
        <v>1.5992400485111158</v>
      </c>
      <c r="JJ43" s="2">
        <v>1.1661587830111377</v>
      </c>
      <c r="JK43" s="2">
        <v>1.1202838656786178</v>
      </c>
      <c r="JL43" s="2">
        <v>1.0091748499829738</v>
      </c>
      <c r="JM43" s="2">
        <v>1.0706972462574376</v>
      </c>
      <c r="JN43" s="2">
        <v>2.2268593037644462</v>
      </c>
      <c r="JO43" s="38">
        <v>0.62506012816611356</v>
      </c>
    </row>
    <row r="44" spans="1:275" ht="14.4" x14ac:dyDescent="0.3">
      <c r="A44" s="51">
        <v>39</v>
      </c>
      <c r="B44" s="48" t="s">
        <v>84</v>
      </c>
      <c r="C44" s="46" t="s">
        <v>43</v>
      </c>
      <c r="D44" s="37">
        <v>19.560335733946793</v>
      </c>
      <c r="E44" s="2">
        <v>28.5144675276862</v>
      </c>
      <c r="F44" s="2">
        <v>11.494211412750687</v>
      </c>
      <c r="G44" s="2">
        <v>9.4853575874461686</v>
      </c>
      <c r="H44" s="2">
        <v>9.344110869629862</v>
      </c>
      <c r="I44" s="2">
        <v>9.0419017719078756</v>
      </c>
      <c r="J44" s="2">
        <v>8.7587255921820368</v>
      </c>
      <c r="K44" s="2">
        <v>8.927697602796238</v>
      </c>
      <c r="L44" s="2">
        <v>8.2816476546153339</v>
      </c>
      <c r="M44" s="2">
        <v>8.0879549211098816</v>
      </c>
      <c r="N44" s="2">
        <v>7.3351574907849475</v>
      </c>
      <c r="O44" s="2">
        <v>7.1563461190232962</v>
      </c>
      <c r="P44" s="2">
        <v>6.6430744126510621</v>
      </c>
      <c r="Q44" s="2">
        <v>5.9693311821217954</v>
      </c>
      <c r="R44" s="2">
        <v>5.3539297648779778</v>
      </c>
      <c r="S44" s="2">
        <v>4.5873856743219905</v>
      </c>
      <c r="T44" s="2">
        <v>5.3326495274275194</v>
      </c>
      <c r="U44" s="37">
        <v>18.908316779583913</v>
      </c>
      <c r="V44" s="2">
        <v>27.564859520735862</v>
      </c>
      <c r="W44" s="2">
        <v>11.14081355799485</v>
      </c>
      <c r="X44" s="2">
        <v>9.1852827065181231</v>
      </c>
      <c r="Y44" s="2">
        <v>9.0336138325817554</v>
      </c>
      <c r="Z44" s="2">
        <v>8.7444140678836035</v>
      </c>
      <c r="AA44" s="2">
        <v>8.4752100468105738</v>
      </c>
      <c r="AB44" s="2">
        <v>8.6563839723704703</v>
      </c>
      <c r="AC44" s="2">
        <v>8.0300483251904531</v>
      </c>
      <c r="AD44" s="2">
        <v>7.8606385467869577</v>
      </c>
      <c r="AE44" s="2">
        <v>7.1420142710225631</v>
      </c>
      <c r="AF44" s="2">
        <v>6.990922569155618</v>
      </c>
      <c r="AG44" s="2">
        <v>6.5024098019528234</v>
      </c>
      <c r="AH44" s="2">
        <v>5.8585277725396159</v>
      </c>
      <c r="AI44" s="2">
        <v>5.2525942087954398</v>
      </c>
      <c r="AJ44" s="2">
        <v>4.5075411662316807</v>
      </c>
      <c r="AK44" s="2">
        <v>5.2602618374512824</v>
      </c>
      <c r="AL44" s="37">
        <v>1.5964793998633404</v>
      </c>
      <c r="AM44" s="2">
        <v>1.9196476706709096</v>
      </c>
      <c r="AN44" s="2">
        <v>0.60336405534927717</v>
      </c>
      <c r="AO44" s="2">
        <v>0.47652012969111335</v>
      </c>
      <c r="AP44" s="2">
        <v>0.38086114179312391</v>
      </c>
      <c r="AQ44" s="2">
        <v>0.32481602558015898</v>
      </c>
      <c r="AR44" s="2">
        <v>0.33223348584577067</v>
      </c>
      <c r="AS44" s="2">
        <v>0.3375484094310468</v>
      </c>
      <c r="AT44" s="2">
        <v>0.36438677596876395</v>
      </c>
      <c r="AU44" s="2">
        <v>0.39138298064853888</v>
      </c>
      <c r="AV44" s="2">
        <v>0.40673215086477388</v>
      </c>
      <c r="AW44" s="2">
        <v>0.39261055668155709</v>
      </c>
      <c r="AX44" s="2">
        <v>0.3526943462646977</v>
      </c>
      <c r="AY44" s="2">
        <v>0.32510805059244907</v>
      </c>
      <c r="AZ44" s="2">
        <v>0.3048846563926782</v>
      </c>
      <c r="BA44" s="2">
        <v>0.26687686902760044</v>
      </c>
      <c r="BB44" s="2">
        <v>0.23792248834536603</v>
      </c>
      <c r="BC44" s="37">
        <v>0.31820479900134863</v>
      </c>
      <c r="BD44" s="2">
        <v>0.45924190319417429</v>
      </c>
      <c r="BE44" s="2">
        <v>0.20224466166353278</v>
      </c>
      <c r="BF44" s="2">
        <v>0.17268803295954743</v>
      </c>
      <c r="BG44" s="2">
        <v>0.20064642792181211</v>
      </c>
      <c r="BH44" s="2">
        <v>0.21242400133951092</v>
      </c>
      <c r="BI44" s="2">
        <v>0.22613939019623741</v>
      </c>
      <c r="BJ44" s="2">
        <v>0.25827324151486108</v>
      </c>
      <c r="BK44" s="2">
        <v>0.28442440512175432</v>
      </c>
      <c r="BL44" s="2">
        <v>0.29793955259675436</v>
      </c>
      <c r="BM44" s="2">
        <v>0.28551457186758211</v>
      </c>
      <c r="BN44" s="2">
        <v>0.26669917483359018</v>
      </c>
      <c r="BO44" s="2">
        <v>0.24329806220044656</v>
      </c>
      <c r="BP44" s="2">
        <v>0.20281006612363958</v>
      </c>
      <c r="BQ44" s="2">
        <v>0.20123275545816938</v>
      </c>
      <c r="BR44" s="2">
        <v>0.15148750220127766</v>
      </c>
      <c r="BS44" s="2">
        <v>0.14827391337478535</v>
      </c>
      <c r="BT44" s="37">
        <v>522.99325943135295</v>
      </c>
      <c r="BU44" s="2">
        <v>774.15876782502096</v>
      </c>
      <c r="BV44" s="2">
        <v>282.90882586521701</v>
      </c>
      <c r="BW44" s="2">
        <v>240.96998856240899</v>
      </c>
      <c r="BX44" s="2">
        <v>246.661621678617</v>
      </c>
      <c r="BY44" s="2">
        <v>232.10049495305799</v>
      </c>
      <c r="BZ44" s="2">
        <v>214.28606936577299</v>
      </c>
      <c r="CA44" s="2">
        <v>193.41986596024799</v>
      </c>
      <c r="CB44" s="2">
        <v>166.024032340491</v>
      </c>
      <c r="CC44" s="2">
        <v>137.403669426633</v>
      </c>
      <c r="CD44" s="2">
        <v>106.093357993258</v>
      </c>
      <c r="CE44" s="2">
        <v>83.755172949687804</v>
      </c>
      <c r="CF44" s="2">
        <v>66.315182519700102</v>
      </c>
      <c r="CG44" s="2">
        <v>47.9557166428241</v>
      </c>
      <c r="CH44" s="2">
        <v>39.4721055071374</v>
      </c>
      <c r="CI44" s="2">
        <v>32.227767674195199</v>
      </c>
      <c r="CJ44" s="2">
        <v>26.433273258254701</v>
      </c>
      <c r="CK44" s="37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37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37">
        <v>4.3035100146837771E-2</v>
      </c>
      <c r="DT44" s="2">
        <v>6.1159094202640978E-2</v>
      </c>
      <c r="DU44" s="2">
        <v>2.1712226315428969E-2</v>
      </c>
      <c r="DV44" s="2">
        <v>1.8734680091509661E-2</v>
      </c>
      <c r="DW44" s="2">
        <v>1.8536679078225319E-2</v>
      </c>
      <c r="DX44" s="2">
        <v>1.6465317962582438E-2</v>
      </c>
      <c r="DY44" s="2">
        <v>1.7644567796293534E-2</v>
      </c>
      <c r="DZ44" s="2">
        <v>1.653495383402688E-2</v>
      </c>
      <c r="EA44" s="2">
        <v>2.3044038736087194E-2</v>
      </c>
      <c r="EB44" s="2">
        <v>1.4506529443423174E-2</v>
      </c>
      <c r="EC44" s="2">
        <v>2.0433308694726374E-2</v>
      </c>
      <c r="ED44" s="2">
        <v>1.6546521835614152E-2</v>
      </c>
      <c r="EE44" s="2">
        <v>1.5743153207133747E-2</v>
      </c>
      <c r="EF44" s="2">
        <v>1.3501075049010779E-2</v>
      </c>
      <c r="EG44" s="2">
        <v>1.2944716021910614E-2</v>
      </c>
      <c r="EH44" s="2">
        <v>1.1091866272817687E-2</v>
      </c>
      <c r="EI44" s="2">
        <v>1.2211087441971597E-2</v>
      </c>
      <c r="EJ44" s="37">
        <v>61.548093027143423</v>
      </c>
      <c r="EK44" s="2">
        <v>93.212413331021537</v>
      </c>
      <c r="EL44" s="2">
        <v>39.462527808117123</v>
      </c>
      <c r="EM44" s="2">
        <v>30.33538851623106</v>
      </c>
      <c r="EN44" s="2">
        <v>33.433555236804295</v>
      </c>
      <c r="EO44" s="2">
        <v>34.719938644853066</v>
      </c>
      <c r="EP44" s="2">
        <v>35.366197135080931</v>
      </c>
      <c r="EQ44" s="2">
        <v>35.911814866072604</v>
      </c>
      <c r="ER44" s="2">
        <v>34.738650506922724</v>
      </c>
      <c r="ES44" s="2">
        <v>33.244989544011013</v>
      </c>
      <c r="ET44" s="2">
        <v>27.771187681862141</v>
      </c>
      <c r="EU44" s="2">
        <v>23.052659875639009</v>
      </c>
      <c r="EV44" s="2">
        <v>19.013754664566711</v>
      </c>
      <c r="EW44" s="2">
        <v>15.070995148435459</v>
      </c>
      <c r="EX44" s="2">
        <v>13.817341133226543</v>
      </c>
      <c r="EY44" s="2">
        <v>10.891427628641575</v>
      </c>
      <c r="EZ44" s="2">
        <v>9.4957201864981258</v>
      </c>
      <c r="FA44" s="37">
        <v>142.8589864178453</v>
      </c>
      <c r="FB44" s="2">
        <v>176.62187991417574</v>
      </c>
      <c r="FC44" s="2">
        <v>61.995934656894129</v>
      </c>
      <c r="FD44" s="2">
        <v>45.683943833035862</v>
      </c>
      <c r="FE44" s="2">
        <v>35.920330230880467</v>
      </c>
      <c r="FF44" s="2">
        <v>31.822582459465107</v>
      </c>
      <c r="FG44" s="2">
        <v>30.172763811979735</v>
      </c>
      <c r="FH44" s="2">
        <v>28.836492296429608</v>
      </c>
      <c r="FI44" s="2">
        <v>28.530771922202018</v>
      </c>
      <c r="FJ44" s="2">
        <v>27.352238383341483</v>
      </c>
      <c r="FK44" s="2">
        <v>27.693041346925359</v>
      </c>
      <c r="FL44" s="2">
        <v>28.72692400732096</v>
      </c>
      <c r="FM44" s="2">
        <v>28.368060766917782</v>
      </c>
      <c r="FN44" s="2">
        <v>28.934928699868937</v>
      </c>
      <c r="FO44" s="2">
        <v>28.791786010022498</v>
      </c>
      <c r="FP44" s="2">
        <v>27.390851670991506</v>
      </c>
      <c r="FQ44" s="2">
        <v>27.05530037916791</v>
      </c>
      <c r="FR44" s="37">
        <v>3.5239043008793351</v>
      </c>
      <c r="FS44" s="2">
        <v>4.3282574815679986</v>
      </c>
      <c r="FT44" s="2">
        <v>1.342438425820683</v>
      </c>
      <c r="FU44" s="2">
        <v>0.98674560117074028</v>
      </c>
      <c r="FV44" s="2">
        <v>0.87264875399074693</v>
      </c>
      <c r="FW44" s="2">
        <v>0.71336973373654611</v>
      </c>
      <c r="FX44" s="2">
        <v>0.63049847722333918</v>
      </c>
      <c r="FY44" s="2">
        <v>0.5623553226657958</v>
      </c>
      <c r="FZ44" s="2">
        <v>0.53204335002642056</v>
      </c>
      <c r="GA44" s="2">
        <v>0.5185556684887993</v>
      </c>
      <c r="GB44" s="2">
        <v>0.54021270953650957</v>
      </c>
      <c r="GC44" s="2">
        <v>0.54914841422757699</v>
      </c>
      <c r="GD44" s="2">
        <v>0.5409345205005065</v>
      </c>
      <c r="GE44" s="2">
        <v>0.52090898699216925</v>
      </c>
      <c r="GF44" s="2">
        <v>0.50306328526020516</v>
      </c>
      <c r="GG44" s="2">
        <v>0.44924425510392069</v>
      </c>
      <c r="GH44" s="2">
        <v>0.41795244092047962</v>
      </c>
      <c r="GI44" s="37">
        <v>24.906892581563397</v>
      </c>
      <c r="GJ44" s="2">
        <v>30.76129788161747</v>
      </c>
      <c r="GK44" s="2">
        <v>10.623480829478982</v>
      </c>
      <c r="GL44" s="2">
        <v>7.913344769139111</v>
      </c>
      <c r="GM44" s="2">
        <v>5.5448333941098822</v>
      </c>
      <c r="GN44" s="2">
        <v>4.8124870070593317</v>
      </c>
      <c r="GO44" s="2">
        <v>4.3677704617385817</v>
      </c>
      <c r="GP44" s="2">
        <v>3.9905948087728071</v>
      </c>
      <c r="GQ44" s="2">
        <v>3.8828734961436973</v>
      </c>
      <c r="GR44" s="2">
        <v>3.670768419896655</v>
      </c>
      <c r="GS44" s="2">
        <v>3.8091115168655656</v>
      </c>
      <c r="GT44" s="2">
        <v>4.0159143340104677</v>
      </c>
      <c r="GU44" s="2">
        <v>3.9866129638311447</v>
      </c>
      <c r="GV44" s="2">
        <v>4.2181311145337217</v>
      </c>
      <c r="GW44" s="2">
        <v>4.2201655454417732</v>
      </c>
      <c r="GX44" s="2">
        <v>3.939105335609705</v>
      </c>
      <c r="GY44" s="2">
        <v>3.7881593567562009</v>
      </c>
      <c r="GZ44" s="37">
        <v>15.024011891313165</v>
      </c>
      <c r="HA44" s="2">
        <v>22.383947200737694</v>
      </c>
      <c r="HB44" s="2">
        <v>7.8945809567666547</v>
      </c>
      <c r="HC44" s="2">
        <v>8.472966713214948</v>
      </c>
      <c r="HD44" s="2">
        <v>8.2451096664969725</v>
      </c>
      <c r="HE44" s="2">
        <v>8.9415891048003342</v>
      </c>
      <c r="HF44" s="2">
        <v>8.1894849590071992</v>
      </c>
      <c r="HG44" s="2">
        <v>10.714435745477603</v>
      </c>
      <c r="HH44" s="2">
        <v>9.8028392405212053</v>
      </c>
      <c r="HI44" s="2">
        <v>9.3806450128103211</v>
      </c>
      <c r="HJ44" s="2">
        <v>8.8715826925959043</v>
      </c>
      <c r="HK44" s="2">
        <v>7.8437598577125254</v>
      </c>
      <c r="HL44" s="2">
        <v>7.1125590665201335</v>
      </c>
      <c r="HM44" s="2">
        <v>6.3459165800308064</v>
      </c>
      <c r="HN44" s="2">
        <v>6.5413046055442123</v>
      </c>
      <c r="HO44" s="2">
        <v>5.7468257358207673</v>
      </c>
      <c r="HP44" s="2">
        <v>5.2273711676512544</v>
      </c>
      <c r="HQ44" s="37">
        <v>3.6598743616222067</v>
      </c>
      <c r="HR44" s="2">
        <v>5.0273268111648157</v>
      </c>
      <c r="HS44" s="2">
        <v>1.9371152311179143</v>
      </c>
      <c r="HT44" s="2">
        <v>1.6324425756718335</v>
      </c>
      <c r="HU44" s="2">
        <v>1.5340728583745986</v>
      </c>
      <c r="HV44" s="2">
        <v>1.5304584356294446</v>
      </c>
      <c r="HW44" s="2">
        <v>1.4113842744861016</v>
      </c>
      <c r="HX44" s="2">
        <v>1.5632306751468625</v>
      </c>
      <c r="HY44" s="2">
        <v>1.4701566016683645</v>
      </c>
      <c r="HZ44" s="2">
        <v>1.4000506925587966</v>
      </c>
      <c r="IA44" s="2">
        <v>1.2699608045273056</v>
      </c>
      <c r="IB44" s="2">
        <v>1.1304492750530666</v>
      </c>
      <c r="IC44" s="2">
        <v>1.0286908732150324</v>
      </c>
      <c r="ID44" s="2">
        <v>0.91950696089543438</v>
      </c>
      <c r="IE44" s="2">
        <v>0.9103121736112747</v>
      </c>
      <c r="IF44" s="2">
        <v>0.80102923788874314</v>
      </c>
      <c r="IG44" s="2">
        <v>0.73759065698929516</v>
      </c>
      <c r="IH44" s="37">
        <v>26.904318242784694</v>
      </c>
      <c r="II44" s="2">
        <v>40.55021021972442</v>
      </c>
      <c r="IJ44" s="2">
        <v>14.1034141349829</v>
      </c>
      <c r="IK44" s="2">
        <v>15.650902958461621</v>
      </c>
      <c r="IL44" s="2">
        <v>15.282553167658564</v>
      </c>
      <c r="IM44" s="2">
        <v>16.720428397846291</v>
      </c>
      <c r="IN44" s="2">
        <v>15.287932006395396</v>
      </c>
      <c r="IO44" s="2">
        <v>20.342658834836701</v>
      </c>
      <c r="IP44" s="2">
        <v>18.549290326951581</v>
      </c>
      <c r="IQ44" s="2">
        <v>17.757728369189444</v>
      </c>
      <c r="IR44" s="2">
        <v>16.837995230384873</v>
      </c>
      <c r="IS44" s="2">
        <v>14.8820491885135</v>
      </c>
      <c r="IT44" s="2">
        <v>13.488889927414148</v>
      </c>
      <c r="IU44" s="2">
        <v>12.024893827898147</v>
      </c>
      <c r="IV44" s="2">
        <v>12.447298598577824</v>
      </c>
      <c r="IW44" s="2">
        <v>10.924850354754891</v>
      </c>
      <c r="IX44" s="38">
        <v>9.9176362029121954</v>
      </c>
      <c r="IY44" s="37">
        <v>0.73960402305285666</v>
      </c>
      <c r="IZ44" s="2">
        <v>1.0125734017202208</v>
      </c>
      <c r="JA44" s="2">
        <v>0.29628301968550186</v>
      </c>
      <c r="JB44" s="2">
        <v>0.32828485362096155</v>
      </c>
      <c r="JC44" s="2">
        <v>0.52468457477653352</v>
      </c>
      <c r="JD44" s="2">
        <v>0.63809736668136741</v>
      </c>
      <c r="JE44" s="2">
        <v>0.99521630658585003</v>
      </c>
      <c r="JF44" s="2">
        <v>1.317846926764469</v>
      </c>
      <c r="JG44" s="2">
        <v>1.797958803218519</v>
      </c>
      <c r="JH44" s="2">
        <v>2.0055747809313149</v>
      </c>
      <c r="JI44" s="2">
        <v>1.8897892678505586</v>
      </c>
      <c r="JJ44" s="2">
        <v>1.62630980270648</v>
      </c>
      <c r="JK44" s="2">
        <v>1.517181540281572</v>
      </c>
      <c r="JL44" s="2">
        <v>1.3240674333293274</v>
      </c>
      <c r="JM44" s="2">
        <v>1.5337900925019108</v>
      </c>
      <c r="JN44" s="2">
        <v>1.2140551507911159</v>
      </c>
      <c r="JO44" s="38">
        <v>0.4989472182716973</v>
      </c>
    </row>
    <row r="45" spans="1:275" ht="14.4" x14ac:dyDescent="0.3">
      <c r="A45" s="51">
        <v>40</v>
      </c>
      <c r="B45" s="48" t="s">
        <v>84</v>
      </c>
      <c r="C45" s="46" t="s">
        <v>44</v>
      </c>
      <c r="D45" s="37">
        <v>289.97533185541221</v>
      </c>
      <c r="E45" s="2">
        <v>279.83551337795876</v>
      </c>
      <c r="F45" s="2">
        <v>321.46208531500037</v>
      </c>
      <c r="G45" s="2">
        <v>268.07547271939495</v>
      </c>
      <c r="H45" s="2">
        <v>237.27197213755539</v>
      </c>
      <c r="I45" s="2">
        <v>213.57022429709363</v>
      </c>
      <c r="J45" s="2">
        <v>222.5751376233429</v>
      </c>
      <c r="K45" s="2">
        <v>176.18784857901585</v>
      </c>
      <c r="L45" s="2">
        <v>182.61302021817116</v>
      </c>
      <c r="M45" s="2">
        <v>164.76259705774632</v>
      </c>
      <c r="N45" s="2">
        <v>160.64341777923732</v>
      </c>
      <c r="O45" s="2">
        <v>153.96908489114006</v>
      </c>
      <c r="P45" s="2">
        <v>173.82754883374514</v>
      </c>
      <c r="Q45" s="2">
        <v>166.56371663441354</v>
      </c>
      <c r="R45" s="2">
        <v>147.22629881650104</v>
      </c>
      <c r="S45" s="2">
        <v>134.91407601327961</v>
      </c>
      <c r="T45" s="2">
        <v>160.55901344143345</v>
      </c>
      <c r="U45" s="37">
        <v>282.74222045955372</v>
      </c>
      <c r="V45" s="2">
        <v>273.53900485587172</v>
      </c>
      <c r="W45" s="2">
        <v>315.89967308621931</v>
      </c>
      <c r="X45" s="2">
        <v>261.65704955101177</v>
      </c>
      <c r="Y45" s="2">
        <v>230.94194314149613</v>
      </c>
      <c r="Z45" s="2">
        <v>207.53505180581163</v>
      </c>
      <c r="AA45" s="2">
        <v>217.25554510176286</v>
      </c>
      <c r="AB45" s="2">
        <v>171.09609331854645</v>
      </c>
      <c r="AC45" s="2">
        <v>177.46324482463248</v>
      </c>
      <c r="AD45" s="2">
        <v>159.91600817019093</v>
      </c>
      <c r="AE45" s="2">
        <v>156.0531981033003</v>
      </c>
      <c r="AF45" s="2">
        <v>150.02610962847149</v>
      </c>
      <c r="AG45" s="2">
        <v>170.12720841744363</v>
      </c>
      <c r="AH45" s="2">
        <v>163.12128492263048</v>
      </c>
      <c r="AI45" s="2">
        <v>144.04464282165014</v>
      </c>
      <c r="AJ45" s="2">
        <v>131.89116012944206</v>
      </c>
      <c r="AK45" s="2">
        <v>157.70613326061496</v>
      </c>
      <c r="AL45" s="37">
        <v>56.096374299238406</v>
      </c>
      <c r="AM45" s="2">
        <v>31.986680323334596</v>
      </c>
      <c r="AN45" s="2">
        <v>18.517113457702742</v>
      </c>
      <c r="AO45" s="2">
        <v>35.82270224697573</v>
      </c>
      <c r="AP45" s="2">
        <v>21.563248554333573</v>
      </c>
      <c r="AQ45" s="2">
        <v>15.747177567231788</v>
      </c>
      <c r="AR45" s="2">
        <v>14.337807778874085</v>
      </c>
      <c r="AS45" s="2">
        <v>12.479422754503464</v>
      </c>
      <c r="AT45" s="2">
        <v>13.168097015977487</v>
      </c>
      <c r="AU45" s="2">
        <v>11.391527777600496</v>
      </c>
      <c r="AV45" s="2">
        <v>11.427541261563313</v>
      </c>
      <c r="AW45" s="2">
        <v>9.0721276953678824</v>
      </c>
      <c r="AX45" s="2">
        <v>9.6006302266324486</v>
      </c>
      <c r="AY45" s="2">
        <v>9.4603238177242375</v>
      </c>
      <c r="AZ45" s="2">
        <v>8.8384491423425171</v>
      </c>
      <c r="BA45" s="2">
        <v>8.9850848247868296</v>
      </c>
      <c r="BB45" s="2">
        <v>8.735594712053242</v>
      </c>
      <c r="BC45" s="37">
        <v>7.4766559358295961</v>
      </c>
      <c r="BD45" s="2">
        <v>6.4691729715785611</v>
      </c>
      <c r="BE45" s="2">
        <v>5.4011604964453683</v>
      </c>
      <c r="BF45" s="2">
        <v>7.2316491975744244</v>
      </c>
      <c r="BG45" s="2">
        <v>8.6798284764493498</v>
      </c>
      <c r="BH45" s="2">
        <v>8.8003881304087006</v>
      </c>
      <c r="BI45" s="2">
        <v>6.9238841501563453</v>
      </c>
      <c r="BJ45" s="2">
        <v>7.1201609625910081</v>
      </c>
      <c r="BK45" s="2">
        <v>8.1230780494564456</v>
      </c>
      <c r="BL45" s="2">
        <v>8.4368546518275682</v>
      </c>
      <c r="BM45" s="2">
        <v>8.672000802756946</v>
      </c>
      <c r="BN45" s="2">
        <v>7.2926524830473882</v>
      </c>
      <c r="BO45" s="2">
        <v>7.1655591830180887</v>
      </c>
      <c r="BP45" s="2">
        <v>7.0378824795925263</v>
      </c>
      <c r="BQ45" s="2">
        <v>6.7046279260188673</v>
      </c>
      <c r="BR45" s="2">
        <v>6.5482556823045677</v>
      </c>
      <c r="BS45" s="2">
        <v>6.3959618994644423</v>
      </c>
      <c r="BT45" s="37">
        <v>3129.9465844231499</v>
      </c>
      <c r="BU45" s="2">
        <v>3140.9096525841201</v>
      </c>
      <c r="BV45" s="2">
        <v>3072.4409472559901</v>
      </c>
      <c r="BW45" s="2">
        <v>2964.2177406907899</v>
      </c>
      <c r="BX45" s="2">
        <v>2896.6685901331898</v>
      </c>
      <c r="BY45" s="2">
        <v>2738.0081136969102</v>
      </c>
      <c r="BZ45" s="2">
        <v>2564.4054583473699</v>
      </c>
      <c r="CA45" s="2">
        <v>2341.7786140804001</v>
      </c>
      <c r="CB45" s="2">
        <v>2119.8799413510301</v>
      </c>
      <c r="CC45" s="2">
        <v>1788.37230493978</v>
      </c>
      <c r="CD45" s="2">
        <v>1473.7158589953599</v>
      </c>
      <c r="CE45" s="2">
        <v>1262.9348547923801</v>
      </c>
      <c r="CF45" s="2">
        <v>1065.79289089334</v>
      </c>
      <c r="CG45" s="2">
        <v>871.99220877977996</v>
      </c>
      <c r="CH45" s="2">
        <v>738.95549248440295</v>
      </c>
      <c r="CI45" s="2">
        <v>639.34213944541204</v>
      </c>
      <c r="CJ45" s="2">
        <v>538.22598540904005</v>
      </c>
      <c r="CK45" s="37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37">
        <v>551.15250806182405</v>
      </c>
      <c r="DC45" s="2">
        <v>545.64098298120598</v>
      </c>
      <c r="DD45" s="2">
        <v>540.18457315139403</v>
      </c>
      <c r="DE45" s="2">
        <v>534.78272741988098</v>
      </c>
      <c r="DF45" s="2">
        <v>529.43490014568101</v>
      </c>
      <c r="DG45" s="2">
        <v>524.14055114422399</v>
      </c>
      <c r="DH45" s="2">
        <v>518.89914563278205</v>
      </c>
      <c r="DI45" s="2">
        <v>513.71015417645503</v>
      </c>
      <c r="DJ45" s="2">
        <v>508.57305263468999</v>
      </c>
      <c r="DK45" s="2">
        <v>503.48732210834299</v>
      </c>
      <c r="DL45" s="2">
        <v>498.45244888726</v>
      </c>
      <c r="DM45" s="2">
        <v>493.467924398386</v>
      </c>
      <c r="DN45" s="2">
        <v>466.85669556244602</v>
      </c>
      <c r="DO45" s="2">
        <v>440.51157901486403</v>
      </c>
      <c r="DP45" s="2">
        <v>418.49752598602203</v>
      </c>
      <c r="DQ45" s="2">
        <v>396.70361348746701</v>
      </c>
      <c r="DR45" s="2">
        <v>375.12764011389601</v>
      </c>
      <c r="DS45" s="37">
        <v>28.035356418570132</v>
      </c>
      <c r="DT45" s="2">
        <v>31.689687143535693</v>
      </c>
      <c r="DU45" s="2">
        <v>27.747380300673772</v>
      </c>
      <c r="DV45" s="2">
        <v>19.098234845504958</v>
      </c>
      <c r="DW45" s="2">
        <v>21.344261766400496</v>
      </c>
      <c r="DX45" s="2">
        <v>18.642338493820564</v>
      </c>
      <c r="DY45" s="2">
        <v>13.845604529267391</v>
      </c>
      <c r="DZ45" s="2">
        <v>15.481906629712055</v>
      </c>
      <c r="EA45" s="2">
        <v>17.199293615410522</v>
      </c>
      <c r="EB45" s="2">
        <v>16.516373256909262</v>
      </c>
      <c r="EC45" s="2">
        <v>16.418425558545312</v>
      </c>
      <c r="ED45" s="2">
        <v>9.626820223164378</v>
      </c>
      <c r="EE45" s="2">
        <v>10.953990454900298</v>
      </c>
      <c r="EF45" s="2">
        <v>9.4520165559764315</v>
      </c>
      <c r="EG45" s="2">
        <v>6.9687450298435172</v>
      </c>
      <c r="EH45" s="2">
        <v>5.1468686465920515</v>
      </c>
      <c r="EI45" s="2">
        <v>5.1852997557214202</v>
      </c>
      <c r="EJ45" s="37">
        <v>874.83209261827778</v>
      </c>
      <c r="EK45" s="2">
        <v>775.9147990923982</v>
      </c>
      <c r="EL45" s="2">
        <v>797.74024869860182</v>
      </c>
      <c r="EM45" s="2">
        <v>802.77247438732388</v>
      </c>
      <c r="EN45" s="2">
        <v>801.38008310654993</v>
      </c>
      <c r="EO45" s="2">
        <v>811.40398128472918</v>
      </c>
      <c r="EP45" s="2">
        <v>795.66971315386229</v>
      </c>
      <c r="EQ45" s="2">
        <v>739.92679665455307</v>
      </c>
      <c r="ER45" s="2">
        <v>752.63082459608177</v>
      </c>
      <c r="ES45" s="2">
        <v>708.1082382918554</v>
      </c>
      <c r="ET45" s="2">
        <v>659.55011082104954</v>
      </c>
      <c r="EU45" s="2">
        <v>571.53426574452158</v>
      </c>
      <c r="EV45" s="2">
        <v>531.69004315013558</v>
      </c>
      <c r="EW45" s="2">
        <v>484.81314991186923</v>
      </c>
      <c r="EX45" s="2">
        <v>445.39051190351569</v>
      </c>
      <c r="EY45" s="2">
        <v>404.56107536501969</v>
      </c>
      <c r="EZ45" s="2">
        <v>371.67167925629116</v>
      </c>
      <c r="FA45" s="37">
        <v>1725.2453693421382</v>
      </c>
      <c r="FB45" s="2">
        <v>1278.5323343349683</v>
      </c>
      <c r="FC45" s="2">
        <v>1167.9786919340752</v>
      </c>
      <c r="FD45" s="2">
        <v>1162.2671499831879</v>
      </c>
      <c r="FE45" s="2">
        <v>1276.7159132493571</v>
      </c>
      <c r="FF45" s="2">
        <v>1252.2218641652996</v>
      </c>
      <c r="FG45" s="2">
        <v>1014.3682170713031</v>
      </c>
      <c r="FH45" s="2">
        <v>780.82158068082072</v>
      </c>
      <c r="FI45" s="2">
        <v>861.75453893158385</v>
      </c>
      <c r="FJ45" s="2">
        <v>832.24699441053008</v>
      </c>
      <c r="FK45" s="2">
        <v>802.89084724544546</v>
      </c>
      <c r="FL45" s="2">
        <v>681.1099003969407</v>
      </c>
      <c r="FM45" s="2">
        <v>684.42571831735233</v>
      </c>
      <c r="FN45" s="2">
        <v>684.39264582177725</v>
      </c>
      <c r="FO45" s="2">
        <v>667.04472032340084</v>
      </c>
      <c r="FP45" s="2">
        <v>686.22342490121059</v>
      </c>
      <c r="FQ45" s="2">
        <v>647.85218755983669</v>
      </c>
      <c r="FR45" s="37">
        <v>28.990433253189806</v>
      </c>
      <c r="FS45" s="2">
        <v>20.38760114724171</v>
      </c>
      <c r="FT45" s="2">
        <v>18.904310873489678</v>
      </c>
      <c r="FU45" s="2">
        <v>17.347338112879033</v>
      </c>
      <c r="FV45" s="2">
        <v>17.047764566600875</v>
      </c>
      <c r="FW45" s="2">
        <v>22.628428568468351</v>
      </c>
      <c r="FX45" s="2">
        <v>19.090965714922916</v>
      </c>
      <c r="FY45" s="2">
        <v>10.681894893078919</v>
      </c>
      <c r="FZ45" s="2">
        <v>11.503968371619397</v>
      </c>
      <c r="GA45" s="2">
        <v>10.928679584591427</v>
      </c>
      <c r="GB45" s="2">
        <v>10.53746731040539</v>
      </c>
      <c r="GC45" s="2">
        <v>9.2944048206538348</v>
      </c>
      <c r="GD45" s="2">
        <v>10.257346246354281</v>
      </c>
      <c r="GE45" s="2">
        <v>10.370383657422936</v>
      </c>
      <c r="GF45" s="2">
        <v>9.9268764857147804</v>
      </c>
      <c r="GG45" s="2">
        <v>10.65935047520842</v>
      </c>
      <c r="GH45" s="2">
        <v>9.7756886500962441</v>
      </c>
      <c r="GI45" s="37">
        <v>227.03201517031698</v>
      </c>
      <c r="GJ45" s="2">
        <v>169.94541118721418</v>
      </c>
      <c r="GK45" s="2">
        <v>159.77685981676183</v>
      </c>
      <c r="GL45" s="2">
        <v>143.36997324488189</v>
      </c>
      <c r="GM45" s="2">
        <v>142.56847721554831</v>
      </c>
      <c r="GN45" s="2">
        <v>135.09250299791336</v>
      </c>
      <c r="GO45" s="2">
        <v>113.54849315933723</v>
      </c>
      <c r="GP45" s="2">
        <v>84.999206090987968</v>
      </c>
      <c r="GQ45" s="2">
        <v>89.467139526158519</v>
      </c>
      <c r="GR45" s="2">
        <v>85.169461430982068</v>
      </c>
      <c r="GS45" s="2">
        <v>81.548683371893816</v>
      </c>
      <c r="GT45" s="2">
        <v>73.418716581850632</v>
      </c>
      <c r="GU45" s="2">
        <v>73.142667032655879</v>
      </c>
      <c r="GV45" s="2">
        <v>76.139676668121979</v>
      </c>
      <c r="GW45" s="2">
        <v>73.398904341212344</v>
      </c>
      <c r="GX45" s="2">
        <v>76.307991004778401</v>
      </c>
      <c r="GY45" s="2">
        <v>71.97090530342129</v>
      </c>
      <c r="GZ45" s="37">
        <v>159.8118095210834</v>
      </c>
      <c r="HA45" s="2">
        <v>145.46393155641101</v>
      </c>
      <c r="HB45" s="2">
        <v>128.94037203239074</v>
      </c>
      <c r="HC45" s="2">
        <v>162.77993537746636</v>
      </c>
      <c r="HD45" s="2">
        <v>181.57407049433652</v>
      </c>
      <c r="HE45" s="2">
        <v>175.97360932891189</v>
      </c>
      <c r="HF45" s="2">
        <v>143.43332978100122</v>
      </c>
      <c r="HG45" s="2">
        <v>173.7494865958119</v>
      </c>
      <c r="HH45" s="2">
        <v>173.93258047843662</v>
      </c>
      <c r="HI45" s="2">
        <v>170.26287353720056</v>
      </c>
      <c r="HJ45" s="2">
        <v>169.45882030324103</v>
      </c>
      <c r="HK45" s="2">
        <v>146.32429295718683</v>
      </c>
      <c r="HL45" s="2">
        <v>141.35361464477458</v>
      </c>
      <c r="HM45" s="2">
        <v>140.12256707595137</v>
      </c>
      <c r="HN45" s="2">
        <v>142.58459403874184</v>
      </c>
      <c r="HO45" s="2">
        <v>135.20295891481754</v>
      </c>
      <c r="HP45" s="2">
        <v>127.08984702198686</v>
      </c>
      <c r="HQ45" s="37">
        <v>89.074041502385271</v>
      </c>
      <c r="HR45" s="2">
        <v>72.931515656813005</v>
      </c>
      <c r="HS45" s="2">
        <v>62.488582342093174</v>
      </c>
      <c r="HT45" s="2">
        <v>76.321396875502671</v>
      </c>
      <c r="HU45" s="2">
        <v>99.040862185876023</v>
      </c>
      <c r="HV45" s="2">
        <v>85.498054988940353</v>
      </c>
      <c r="HW45" s="2">
        <v>60.454762723001778</v>
      </c>
      <c r="HX45" s="2">
        <v>61.122938135965484</v>
      </c>
      <c r="HY45" s="2">
        <v>65.432156402696805</v>
      </c>
      <c r="HZ45" s="2">
        <v>64.266415671096553</v>
      </c>
      <c r="IA45" s="2">
        <v>61.825928548099107</v>
      </c>
      <c r="IB45" s="2">
        <v>43.87575784901356</v>
      </c>
      <c r="IC45" s="2">
        <v>42.397190246566261</v>
      </c>
      <c r="ID45" s="2">
        <v>40.364262097934009</v>
      </c>
      <c r="IE45" s="2">
        <v>36.276852104026595</v>
      </c>
      <c r="IF45" s="2">
        <v>36.12614340624399</v>
      </c>
      <c r="IG45" s="2">
        <v>34.726959491603147</v>
      </c>
      <c r="IH45" s="37">
        <v>232.32119805802023</v>
      </c>
      <c r="II45" s="2">
        <v>220.29868139722393</v>
      </c>
      <c r="IJ45" s="2">
        <v>197.28465230185583</v>
      </c>
      <c r="IK45" s="2">
        <v>252.31170450254248</v>
      </c>
      <c r="IL45" s="2">
        <v>266.0290016888211</v>
      </c>
      <c r="IM45" s="2">
        <v>269.28449533539697</v>
      </c>
      <c r="IN45" s="2">
        <v>229.377972199249</v>
      </c>
      <c r="IO45" s="2">
        <v>291.29546116457067</v>
      </c>
      <c r="IP45" s="2">
        <v>286.70888345433025</v>
      </c>
      <c r="IQ45" s="2">
        <v>280.40328248373191</v>
      </c>
      <c r="IR45" s="2">
        <v>281.18187932314629</v>
      </c>
      <c r="IS45" s="2">
        <v>253.13721190193854</v>
      </c>
      <c r="IT45" s="2">
        <v>244.47868067425014</v>
      </c>
      <c r="IU45" s="2">
        <v>243.9709793107919</v>
      </c>
      <c r="IV45" s="2">
        <v>253.63688027780356</v>
      </c>
      <c r="IW45" s="2">
        <v>238.43375939796218</v>
      </c>
      <c r="IX45" s="38">
        <v>223.08192544144413</v>
      </c>
      <c r="IY45" s="37">
        <v>108.72301987245159</v>
      </c>
      <c r="IZ45" s="2">
        <v>80.65379174879277</v>
      </c>
      <c r="JA45" s="2">
        <v>52.59375762846399</v>
      </c>
      <c r="JB45" s="2">
        <v>99.76596476417744</v>
      </c>
      <c r="JC45" s="2">
        <v>141.63013791035837</v>
      </c>
      <c r="JD45" s="2">
        <v>158.34719603578219</v>
      </c>
      <c r="JE45" s="2">
        <v>104.74876337172694</v>
      </c>
      <c r="JF45" s="2">
        <v>96.844424386746141</v>
      </c>
      <c r="JG45" s="2">
        <v>120.98306372844699</v>
      </c>
      <c r="JH45" s="2">
        <v>126.97246406758566</v>
      </c>
      <c r="JI45" s="2">
        <v>125.40986532251566</v>
      </c>
      <c r="JJ45" s="2">
        <v>85.058701035675043</v>
      </c>
      <c r="JK45" s="2">
        <v>85.917015471560447</v>
      </c>
      <c r="JL45" s="2">
        <v>86.196629737671543</v>
      </c>
      <c r="JM45" s="2">
        <v>84.031536713637692</v>
      </c>
      <c r="JN45" s="2">
        <v>86.556133112109492</v>
      </c>
      <c r="JO45" s="38">
        <v>63.090019800631794</v>
      </c>
    </row>
    <row r="46" spans="1:275" ht="14.4" x14ac:dyDescent="0.3">
      <c r="A46" s="51">
        <v>41</v>
      </c>
      <c r="B46" s="48" t="s">
        <v>84</v>
      </c>
      <c r="C46" s="46" t="s">
        <v>45</v>
      </c>
      <c r="D46" s="37">
        <v>310.85171812082558</v>
      </c>
      <c r="E46" s="2">
        <v>292.63994710675382</v>
      </c>
      <c r="F46" s="2">
        <v>284.87029519638122</v>
      </c>
      <c r="G46" s="2">
        <v>289.81368114669004</v>
      </c>
      <c r="H46" s="2">
        <v>263.06062012366675</v>
      </c>
      <c r="I46" s="2">
        <v>258.12143255615024</v>
      </c>
      <c r="J46" s="2">
        <v>251.23319540364767</v>
      </c>
      <c r="K46" s="2">
        <v>224.2770208505724</v>
      </c>
      <c r="L46" s="2">
        <v>209.2374322895844</v>
      </c>
      <c r="M46" s="2">
        <v>201.87844688373582</v>
      </c>
      <c r="N46" s="2">
        <v>190.95120140143598</v>
      </c>
      <c r="O46" s="2">
        <v>193.06567086725531</v>
      </c>
      <c r="P46" s="2">
        <v>174.37173981590857</v>
      </c>
      <c r="Q46" s="2">
        <v>130.94070760388217</v>
      </c>
      <c r="R46" s="2">
        <v>113.05887202723618</v>
      </c>
      <c r="S46" s="2">
        <v>106.93579433562422</v>
      </c>
      <c r="T46" s="2">
        <v>122.90568815179446</v>
      </c>
      <c r="U46" s="37">
        <v>301.89508315761299</v>
      </c>
      <c r="V46" s="2">
        <v>283.83370508501974</v>
      </c>
      <c r="W46" s="2">
        <v>276.99286749698535</v>
      </c>
      <c r="X46" s="2">
        <v>281.91298903085595</v>
      </c>
      <c r="Y46" s="2">
        <v>255.16347707203283</v>
      </c>
      <c r="Z46" s="2">
        <v>250.27929159222688</v>
      </c>
      <c r="AA46" s="2">
        <v>243.75406020339716</v>
      </c>
      <c r="AB46" s="2">
        <v>217.36011300645703</v>
      </c>
      <c r="AC46" s="2">
        <v>202.91265741902185</v>
      </c>
      <c r="AD46" s="2">
        <v>196.22322162755208</v>
      </c>
      <c r="AE46" s="2">
        <v>185.91873644356161</v>
      </c>
      <c r="AF46" s="2">
        <v>188.50322169657372</v>
      </c>
      <c r="AG46" s="2">
        <v>170.54721893296326</v>
      </c>
      <c r="AH46" s="2">
        <v>128.47861253698289</v>
      </c>
      <c r="AI46" s="2">
        <v>110.89963798127329</v>
      </c>
      <c r="AJ46" s="2">
        <v>105.01116401960046</v>
      </c>
      <c r="AK46" s="2">
        <v>121.19696320832841</v>
      </c>
      <c r="AL46" s="37">
        <v>21.935952565130698</v>
      </c>
      <c r="AM46" s="2">
        <v>20.010752835890322</v>
      </c>
      <c r="AN46" s="2">
        <v>15.406443631911868</v>
      </c>
      <c r="AO46" s="2">
        <v>13.598049332282173</v>
      </c>
      <c r="AP46" s="2">
        <v>10.802335799268137</v>
      </c>
      <c r="AQ46" s="2">
        <v>11.129453171730441</v>
      </c>
      <c r="AR46" s="2">
        <v>11.746198912535126</v>
      </c>
      <c r="AS46" s="2">
        <v>11.135104483872988</v>
      </c>
      <c r="AT46" s="2">
        <v>9.0955468326124045</v>
      </c>
      <c r="AU46" s="2">
        <v>9.7107779541757182</v>
      </c>
      <c r="AV46" s="2">
        <v>10.209677271714973</v>
      </c>
      <c r="AW46" s="2">
        <v>10.212330975841994</v>
      </c>
      <c r="AX46" s="2">
        <v>9.2207430197966822</v>
      </c>
      <c r="AY46" s="2">
        <v>7.0338838947621998</v>
      </c>
      <c r="AZ46" s="2">
        <v>6.6246622265201278</v>
      </c>
      <c r="BA46" s="2">
        <v>6.246879756467548</v>
      </c>
      <c r="BB46" s="2">
        <v>5.7722127494865134</v>
      </c>
      <c r="BC46" s="37">
        <v>4.5591111486841926</v>
      </c>
      <c r="BD46" s="2">
        <v>4.3573128697064609</v>
      </c>
      <c r="BE46" s="2">
        <v>4.2325287459637018</v>
      </c>
      <c r="BF46" s="2">
        <v>4.5403600604645424</v>
      </c>
      <c r="BG46" s="2">
        <v>5.1555862144251901</v>
      </c>
      <c r="BH46" s="2">
        <v>5.623466308013481</v>
      </c>
      <c r="BI46" s="2">
        <v>6.16786865827331</v>
      </c>
      <c r="BJ46" s="2">
        <v>6.5856855488175494</v>
      </c>
      <c r="BK46" s="2">
        <v>6.8996771171562878</v>
      </c>
      <c r="BL46" s="2">
        <v>7.2383635111460052</v>
      </c>
      <c r="BM46" s="2">
        <v>7.4436246381668134</v>
      </c>
      <c r="BN46" s="2">
        <v>7.432966203558804</v>
      </c>
      <c r="BO46" s="2">
        <v>6.5449364832469339</v>
      </c>
      <c r="BP46" s="2">
        <v>4.4929117535781904</v>
      </c>
      <c r="BQ46" s="2">
        <v>4.1635634790734048</v>
      </c>
      <c r="BR46" s="2">
        <v>3.7217640914884385</v>
      </c>
      <c r="BS46" s="2">
        <v>3.459923778577124</v>
      </c>
      <c r="BT46" s="37">
        <v>7134.2638369876795</v>
      </c>
      <c r="BU46" s="2">
        <v>7091.2530318566705</v>
      </c>
      <c r="BV46" s="2">
        <v>6324.4271600222401</v>
      </c>
      <c r="BW46" s="2">
        <v>6316.7513185077096</v>
      </c>
      <c r="BX46" s="2">
        <v>6228.4473024310901</v>
      </c>
      <c r="BY46" s="2">
        <v>6040.2977034914802</v>
      </c>
      <c r="BZ46" s="2">
        <v>5515.7564362569501</v>
      </c>
      <c r="CA46" s="2">
        <v>4859.9182481301796</v>
      </c>
      <c r="CB46" s="2">
        <v>4241.6851232031513</v>
      </c>
      <c r="CC46" s="2">
        <v>3465.157143012942</v>
      </c>
      <c r="CD46" s="2">
        <v>2774.0334651524522</v>
      </c>
      <c r="CE46" s="2">
        <v>2306.767859415058</v>
      </c>
      <c r="CF46" s="2">
        <v>1831.9319103304629</v>
      </c>
      <c r="CG46" s="2">
        <v>1074.5247031478029</v>
      </c>
      <c r="CH46" s="2">
        <v>870.39918166585198</v>
      </c>
      <c r="CI46" s="2">
        <v>763.45019859831905</v>
      </c>
      <c r="CJ46" s="2">
        <v>630.22318515758798</v>
      </c>
      <c r="CK46" s="37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37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37">
        <v>0.69616114306170984</v>
      </c>
      <c r="DT46" s="2">
        <v>0.69172786593808833</v>
      </c>
      <c r="DU46" s="2">
        <v>0.66164751918440667</v>
      </c>
      <c r="DV46" s="2">
        <v>0.59966604750588237</v>
      </c>
      <c r="DW46" s="2">
        <v>0.54822831256652393</v>
      </c>
      <c r="DX46" s="2">
        <v>0.50886980975044416</v>
      </c>
      <c r="DY46" s="2">
        <v>0.5645021585436365</v>
      </c>
      <c r="DZ46" s="2">
        <v>0.45412724599845994</v>
      </c>
      <c r="EA46" s="2">
        <v>0.58090697916142375</v>
      </c>
      <c r="EB46" s="2">
        <v>0.36425665035042687</v>
      </c>
      <c r="EC46" s="2">
        <v>0.53425056277433569</v>
      </c>
      <c r="ED46" s="2">
        <v>0.44351285645521393</v>
      </c>
      <c r="EE46" s="2">
        <v>0.41187378585622653</v>
      </c>
      <c r="EF46" s="2">
        <v>0.46361000275221809</v>
      </c>
      <c r="EG46" s="2">
        <v>0.38830739155802801</v>
      </c>
      <c r="EH46" s="2">
        <v>0.29508816997039305</v>
      </c>
      <c r="EI46" s="2">
        <v>0.31762959660782503</v>
      </c>
      <c r="EJ46" s="37">
        <v>959.4651296865411</v>
      </c>
      <c r="EK46" s="2">
        <v>866.01840378167753</v>
      </c>
      <c r="EL46" s="2">
        <v>823.59806437164286</v>
      </c>
      <c r="EM46" s="2">
        <v>866.33567668449234</v>
      </c>
      <c r="EN46" s="2">
        <v>915.66841357533963</v>
      </c>
      <c r="EO46" s="2">
        <v>955.84486208000294</v>
      </c>
      <c r="EP46" s="2">
        <v>989.76056108323451</v>
      </c>
      <c r="EQ46" s="2">
        <v>937.66758231936319</v>
      </c>
      <c r="ER46" s="2">
        <v>892.0640602967793</v>
      </c>
      <c r="ES46" s="2">
        <v>820.11259193332342</v>
      </c>
      <c r="ET46" s="2">
        <v>739.99332165103351</v>
      </c>
      <c r="EU46" s="2">
        <v>645.19956565996415</v>
      </c>
      <c r="EV46" s="2">
        <v>523.83930996888307</v>
      </c>
      <c r="EW46" s="2">
        <v>336.94263897475872</v>
      </c>
      <c r="EX46" s="2">
        <v>299.74834784093167</v>
      </c>
      <c r="EY46" s="2">
        <v>262.00347475585079</v>
      </c>
      <c r="EZ46" s="2">
        <v>231.40351311655456</v>
      </c>
      <c r="FA46" s="37">
        <v>2075.7316317954601</v>
      </c>
      <c r="FB46" s="2">
        <v>1805.080104287139</v>
      </c>
      <c r="FC46" s="2">
        <v>1439.1196572394726</v>
      </c>
      <c r="FD46" s="2">
        <v>1208.1097564392462</v>
      </c>
      <c r="FE46" s="2">
        <v>985.19966010865642</v>
      </c>
      <c r="FF46" s="2">
        <v>813.97857987795123</v>
      </c>
      <c r="FG46" s="2">
        <v>759.3010884962797</v>
      </c>
      <c r="FH46" s="2">
        <v>636.37423570998556</v>
      </c>
      <c r="FI46" s="2">
        <v>638.52665093551423</v>
      </c>
      <c r="FJ46" s="2">
        <v>614.54988916039179</v>
      </c>
      <c r="FK46" s="2">
        <v>623.26437257857629</v>
      </c>
      <c r="FL46" s="2">
        <v>647.50154004657713</v>
      </c>
      <c r="FM46" s="2">
        <v>623.93283062669661</v>
      </c>
      <c r="FN46" s="2">
        <v>553.76194030878662</v>
      </c>
      <c r="FO46" s="2">
        <v>548.12115936656448</v>
      </c>
      <c r="FP46" s="2">
        <v>559.22124342659492</v>
      </c>
      <c r="FQ46" s="2">
        <v>538.64601306024224</v>
      </c>
      <c r="FR46" s="37">
        <v>49.83867725881889</v>
      </c>
      <c r="FS46" s="2">
        <v>44.065016671835252</v>
      </c>
      <c r="FT46" s="2">
        <v>34.923818147072737</v>
      </c>
      <c r="FU46" s="2">
        <v>28.416373797487225</v>
      </c>
      <c r="FV46" s="2">
        <v>27.537181378725979</v>
      </c>
      <c r="FW46" s="2">
        <v>20.938941482867889</v>
      </c>
      <c r="FX46" s="2">
        <v>18.352439919440439</v>
      </c>
      <c r="FY46" s="2">
        <v>13.994187346655197</v>
      </c>
      <c r="FZ46" s="2">
        <v>13.889623848554782</v>
      </c>
      <c r="GA46" s="2">
        <v>13.646001681290056</v>
      </c>
      <c r="GB46" s="2">
        <v>13.850889139342323</v>
      </c>
      <c r="GC46" s="2">
        <v>14.093849217742687</v>
      </c>
      <c r="GD46" s="2">
        <v>13.689684670983313</v>
      </c>
      <c r="GE46" s="2">
        <v>11.287001866295769</v>
      </c>
      <c r="GF46" s="2">
        <v>10.754530938368884</v>
      </c>
      <c r="GG46" s="2">
        <v>10.65814109039424</v>
      </c>
      <c r="GH46" s="2">
        <v>9.9279471003689999</v>
      </c>
      <c r="GI46" s="37">
        <v>364.64632474702063</v>
      </c>
      <c r="GJ46" s="2">
        <v>318.28502514220008</v>
      </c>
      <c r="GK46" s="2">
        <v>252.8587459112571</v>
      </c>
      <c r="GL46" s="2">
        <v>209.31428779362628</v>
      </c>
      <c r="GM46" s="2">
        <v>150.36399415709087</v>
      </c>
      <c r="GN46" s="2">
        <v>121.98904606798411</v>
      </c>
      <c r="GO46" s="2">
        <v>109.03132032623222</v>
      </c>
      <c r="GP46" s="2">
        <v>90.677121372896281</v>
      </c>
      <c r="GQ46" s="2">
        <v>92.369206293837919</v>
      </c>
      <c r="GR46" s="2">
        <v>87.799288031171628</v>
      </c>
      <c r="GS46" s="2">
        <v>88.901800377779352</v>
      </c>
      <c r="GT46" s="2">
        <v>93.735234412175558</v>
      </c>
      <c r="GU46" s="2">
        <v>91.958854774161907</v>
      </c>
      <c r="GV46" s="2">
        <v>85.015276880182938</v>
      </c>
      <c r="GW46" s="2">
        <v>84.461909396771844</v>
      </c>
      <c r="GX46" s="2">
        <v>84.137006602691358</v>
      </c>
      <c r="GY46" s="2">
        <v>80.559537522913544</v>
      </c>
      <c r="GZ46" s="37">
        <v>205.52963674355624</v>
      </c>
      <c r="HA46" s="2">
        <v>203.72148326594504</v>
      </c>
      <c r="HB46" s="2">
        <v>172.41513346936964</v>
      </c>
      <c r="HC46" s="2">
        <v>220.73900460896456</v>
      </c>
      <c r="HD46" s="2">
        <v>206.93660328597716</v>
      </c>
      <c r="HE46" s="2">
        <v>230.59237322686283</v>
      </c>
      <c r="HF46" s="2">
        <v>209.1580308759772</v>
      </c>
      <c r="HG46" s="2">
        <v>266.89017607509822</v>
      </c>
      <c r="HH46" s="2">
        <v>247.21836140381401</v>
      </c>
      <c r="HI46" s="2">
        <v>232.72481371425661</v>
      </c>
      <c r="HJ46" s="2">
        <v>228.72865024970253</v>
      </c>
      <c r="HK46" s="2">
        <v>212.46243440236589</v>
      </c>
      <c r="HL46" s="2">
        <v>192.69631623601231</v>
      </c>
      <c r="HM46" s="2">
        <v>139.7790241542595</v>
      </c>
      <c r="HN46" s="2">
        <v>141.93892878150658</v>
      </c>
      <c r="HO46" s="2">
        <v>133.82881023584289</v>
      </c>
      <c r="HP46" s="2">
        <v>122.46830349234011</v>
      </c>
      <c r="HQ46" s="37">
        <v>50.523189043313629</v>
      </c>
      <c r="HR46" s="2">
        <v>44.688289665290561</v>
      </c>
      <c r="HS46" s="2">
        <v>39.35981356688648</v>
      </c>
      <c r="HT46" s="2">
        <v>41.596934150942232</v>
      </c>
      <c r="HU46" s="2">
        <v>37.637093838757231</v>
      </c>
      <c r="HV46" s="2">
        <v>37.890273888031963</v>
      </c>
      <c r="HW46" s="2">
        <v>34.852931985109116</v>
      </c>
      <c r="HX46" s="2">
        <v>37.110676300547816</v>
      </c>
      <c r="HY46" s="2">
        <v>34.485977180508961</v>
      </c>
      <c r="HZ46" s="2">
        <v>31.60970925410853</v>
      </c>
      <c r="IA46" s="2">
        <v>30.120331943194831</v>
      </c>
      <c r="IB46" s="2">
        <v>27.72789889173217</v>
      </c>
      <c r="IC46" s="2">
        <v>24.786078348294122</v>
      </c>
      <c r="ID46" s="2">
        <v>18.282741787104634</v>
      </c>
      <c r="IE46" s="2">
        <v>17.84879940819043</v>
      </c>
      <c r="IF46" s="2">
        <v>16.74984429586987</v>
      </c>
      <c r="IG46" s="2">
        <v>15.497716363416584</v>
      </c>
      <c r="IH46" s="37">
        <v>367.57725465508196</v>
      </c>
      <c r="II46" s="2">
        <v>370.1709601784616</v>
      </c>
      <c r="IJ46" s="2">
        <v>311.08901455841169</v>
      </c>
      <c r="IK46" s="2">
        <v>408.72594570391686</v>
      </c>
      <c r="IL46" s="2">
        <v>384.47820111695228</v>
      </c>
      <c r="IM46" s="2">
        <v>432.86390306947493</v>
      </c>
      <c r="IN46" s="2">
        <v>391.708817079634</v>
      </c>
      <c r="IO46" s="2">
        <v>508.65535562382075</v>
      </c>
      <c r="IP46" s="2">
        <v>470.52195898580237</v>
      </c>
      <c r="IQ46" s="2">
        <v>443.83890016227139</v>
      </c>
      <c r="IR46" s="2">
        <v>436.8751855496177</v>
      </c>
      <c r="IS46" s="2">
        <v>406.14746819035332</v>
      </c>
      <c r="IT46" s="2">
        <v>368.6857250311956</v>
      </c>
      <c r="IU46" s="2">
        <v>266.9344891024885</v>
      </c>
      <c r="IV46" s="2">
        <v>272.09311606771013</v>
      </c>
      <c r="IW46" s="2">
        <v>256.40907576601711</v>
      </c>
      <c r="IX46" s="38">
        <v>234.21885087942437</v>
      </c>
      <c r="IY46" s="37">
        <v>5.1567088746356688</v>
      </c>
      <c r="IZ46" s="2">
        <v>6.5904099201361763</v>
      </c>
      <c r="JA46" s="2">
        <v>6.9226208495066057</v>
      </c>
      <c r="JB46" s="2">
        <v>9.2368813087785213</v>
      </c>
      <c r="JC46" s="2">
        <v>19.628449422782118</v>
      </c>
      <c r="JD46" s="2">
        <v>22.153945705726649</v>
      </c>
      <c r="JE46" s="2">
        <v>34.097493349640985</v>
      </c>
      <c r="JF46" s="2">
        <v>37.480121593296005</v>
      </c>
      <c r="JG46" s="2">
        <v>44.853015525756568</v>
      </c>
      <c r="JH46" s="2">
        <v>49.128242200673768</v>
      </c>
      <c r="JI46" s="2">
        <v>50.118089761479034</v>
      </c>
      <c r="JJ46" s="2">
        <v>46.17334026609538</v>
      </c>
      <c r="JK46" s="2">
        <v>41.734818325039306</v>
      </c>
      <c r="JL46" s="2">
        <v>29.700076405372975</v>
      </c>
      <c r="JM46" s="2">
        <v>32.484863726300524</v>
      </c>
      <c r="JN46" s="2">
        <v>29.821029534626216</v>
      </c>
      <c r="JO46" s="38">
        <v>11.674122554652161</v>
      </c>
    </row>
    <row r="47" spans="1:275" ht="14.4" x14ac:dyDescent="0.3">
      <c r="A47" s="51">
        <v>42</v>
      </c>
      <c r="B47" s="48" t="s">
        <v>84</v>
      </c>
      <c r="C47" s="46" t="s">
        <v>46</v>
      </c>
      <c r="D47" s="37">
        <v>157.71308226715919</v>
      </c>
      <c r="E47" s="2">
        <v>157.36186641833004</v>
      </c>
      <c r="F47" s="2">
        <v>156.50092583976448</v>
      </c>
      <c r="G47" s="2">
        <v>157.02898713700415</v>
      </c>
      <c r="H47" s="2">
        <v>149.00567076148019</v>
      </c>
      <c r="I47" s="2">
        <v>146.46031024403626</v>
      </c>
      <c r="J47" s="2">
        <v>139.82137082280403</v>
      </c>
      <c r="K47" s="2">
        <v>139.75166468507564</v>
      </c>
      <c r="L47" s="2">
        <v>132.97346136236396</v>
      </c>
      <c r="M47" s="2">
        <v>132.80759850883877</v>
      </c>
      <c r="N47" s="2">
        <v>131.78978786212545</v>
      </c>
      <c r="O47" s="2">
        <v>131.15649010745537</v>
      </c>
      <c r="P47" s="2">
        <v>124.37768645923866</v>
      </c>
      <c r="Q47" s="2">
        <v>117.79464808919512</v>
      </c>
      <c r="R47" s="2">
        <v>102.96466511377785</v>
      </c>
      <c r="S47" s="2">
        <v>100.81488230084713</v>
      </c>
      <c r="T47" s="2">
        <v>125.19695723955961</v>
      </c>
      <c r="U47" s="37">
        <v>153.07076134510223</v>
      </c>
      <c r="V47" s="2">
        <v>152.63483955646572</v>
      </c>
      <c r="W47" s="2">
        <v>152.1619843857446</v>
      </c>
      <c r="X47" s="2">
        <v>152.65791218274975</v>
      </c>
      <c r="Y47" s="2">
        <v>144.69765371325988</v>
      </c>
      <c r="Z47" s="2">
        <v>142.19014032846681</v>
      </c>
      <c r="AA47" s="2">
        <v>135.7811878245607</v>
      </c>
      <c r="AB47" s="2">
        <v>135.87450162849134</v>
      </c>
      <c r="AC47" s="2">
        <v>129.25697913376493</v>
      </c>
      <c r="AD47" s="2">
        <v>129.34945629923362</v>
      </c>
      <c r="AE47" s="2">
        <v>128.46451335481086</v>
      </c>
      <c r="AF47" s="2">
        <v>128.09787784492713</v>
      </c>
      <c r="AG47" s="2">
        <v>121.59315478677267</v>
      </c>
      <c r="AH47" s="2">
        <v>115.37680436802142</v>
      </c>
      <c r="AI47" s="2">
        <v>100.73756514684253</v>
      </c>
      <c r="AJ47" s="2">
        <v>98.725557472578146</v>
      </c>
      <c r="AK47" s="2">
        <v>123.28412705465655</v>
      </c>
      <c r="AL47" s="37">
        <v>11.666305829922424</v>
      </c>
      <c r="AM47" s="2">
        <v>10.053581618944206</v>
      </c>
      <c r="AN47" s="2">
        <v>8.3993271693119311</v>
      </c>
      <c r="AO47" s="2">
        <v>8.0074249493960554</v>
      </c>
      <c r="AP47" s="2">
        <v>5.67043978460205</v>
      </c>
      <c r="AQ47" s="2">
        <v>5.0841451416008265</v>
      </c>
      <c r="AR47" s="2">
        <v>4.8219603785281437</v>
      </c>
      <c r="AS47" s="2">
        <v>4.7592495178071337</v>
      </c>
      <c r="AT47" s="2">
        <v>5.1829011214049201</v>
      </c>
      <c r="AU47" s="2">
        <v>5.6073870488314093</v>
      </c>
      <c r="AV47" s="2">
        <v>6.4547881222142696</v>
      </c>
      <c r="AW47" s="2">
        <v>6.846148361511232</v>
      </c>
      <c r="AX47" s="2">
        <v>6.1796078560757115</v>
      </c>
      <c r="AY47" s="2">
        <v>5.9285072697340873</v>
      </c>
      <c r="AZ47" s="2">
        <v>5.3914504158416632</v>
      </c>
      <c r="BA47" s="2">
        <v>6.0325130895912942</v>
      </c>
      <c r="BB47" s="2">
        <v>4.9667509337758915</v>
      </c>
      <c r="BC47" s="37">
        <v>2.557210264280489</v>
      </c>
      <c r="BD47" s="2">
        <v>2.5826355255850393</v>
      </c>
      <c r="BE47" s="2">
        <v>2.6061579216453934</v>
      </c>
      <c r="BF47" s="2">
        <v>2.7825562418685932</v>
      </c>
      <c r="BG47" s="2">
        <v>3.111735875150639</v>
      </c>
      <c r="BH47" s="2">
        <v>3.4028619513447338</v>
      </c>
      <c r="BI47" s="2">
        <v>3.6076516799367297</v>
      </c>
      <c r="BJ47" s="2">
        <v>4.0646343401416454</v>
      </c>
      <c r="BK47" s="2">
        <v>4.4924063833235346</v>
      </c>
      <c r="BL47" s="2">
        <v>4.893410944567484</v>
      </c>
      <c r="BM47" s="2">
        <v>5.4625824178133939</v>
      </c>
      <c r="BN47" s="2">
        <v>5.562982898651331</v>
      </c>
      <c r="BO47" s="2">
        <v>5.4027190757553747</v>
      </c>
      <c r="BP47" s="2">
        <v>5.0348114621064601</v>
      </c>
      <c r="BQ47" s="2">
        <v>4.9436013747892025</v>
      </c>
      <c r="BR47" s="2">
        <v>4.7275642947626508</v>
      </c>
      <c r="BS47" s="2">
        <v>4.5963337528716544</v>
      </c>
      <c r="BT47" s="37">
        <v>3638.0036387846858</v>
      </c>
      <c r="BU47" s="2">
        <v>3761.1281622538972</v>
      </c>
      <c r="BV47" s="2">
        <v>3413.1284440430427</v>
      </c>
      <c r="BW47" s="2">
        <v>3409.4896515761038</v>
      </c>
      <c r="BX47" s="2">
        <v>3324.6347273364909</v>
      </c>
      <c r="BY47" s="2">
        <v>3226.0554344982061</v>
      </c>
      <c r="BZ47" s="2">
        <v>2949.1404124612609</v>
      </c>
      <c r="CA47" s="2">
        <v>2666.7759699487142</v>
      </c>
      <c r="CB47" s="2">
        <v>2380.873305618918</v>
      </c>
      <c r="CC47" s="2">
        <v>2004.3814719274812</v>
      </c>
      <c r="CD47" s="2">
        <v>1696.9560991721014</v>
      </c>
      <c r="CE47" s="2">
        <v>1392.7296402633247</v>
      </c>
      <c r="CF47" s="2">
        <v>1179.7820974207243</v>
      </c>
      <c r="CG47" s="2">
        <v>917.62048016285223</v>
      </c>
      <c r="CH47" s="2">
        <v>766.08499097272011</v>
      </c>
      <c r="CI47" s="2">
        <v>667.60992364834146</v>
      </c>
      <c r="CJ47" s="2">
        <v>555.73271424635209</v>
      </c>
      <c r="CK47" s="37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37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37">
        <v>0.79925592637454024</v>
      </c>
      <c r="DT47" s="2">
        <v>0.90349118625761105</v>
      </c>
      <c r="DU47" s="2">
        <v>0.99672302946022895</v>
      </c>
      <c r="DV47" s="2">
        <v>0.60193946661963704</v>
      </c>
      <c r="DW47" s="2">
        <v>0.55775961056096546</v>
      </c>
      <c r="DX47" s="2">
        <v>0.4485316377783839</v>
      </c>
      <c r="DY47" s="2">
        <v>0.46775524389076323</v>
      </c>
      <c r="DZ47" s="2">
        <v>0.26181578961121171</v>
      </c>
      <c r="EA47" s="2">
        <v>0.37397848403650363</v>
      </c>
      <c r="EB47" s="2">
        <v>0.23949338695187142</v>
      </c>
      <c r="EC47" s="2">
        <v>0.37111940681786371</v>
      </c>
      <c r="ED47" s="2">
        <v>0.29189747012466088</v>
      </c>
      <c r="EE47" s="2">
        <v>0.28530055317935699</v>
      </c>
      <c r="EF47" s="2">
        <v>0.49974002611490226</v>
      </c>
      <c r="EG47" s="2">
        <v>0.4120601150303318</v>
      </c>
      <c r="EH47" s="2">
        <v>0.28884392810463438</v>
      </c>
      <c r="EI47" s="2">
        <v>0.32430797686766871</v>
      </c>
      <c r="EJ47" s="37">
        <v>569.23906945308977</v>
      </c>
      <c r="EK47" s="2">
        <v>560.89932690801913</v>
      </c>
      <c r="EL47" s="2">
        <v>551.93381379377422</v>
      </c>
      <c r="EM47" s="2">
        <v>576.95722220579125</v>
      </c>
      <c r="EN47" s="2">
        <v>597.38762844575899</v>
      </c>
      <c r="EO47" s="2">
        <v>624.51074586002301</v>
      </c>
      <c r="EP47" s="2">
        <v>630.35033784051939</v>
      </c>
      <c r="EQ47" s="2">
        <v>630.37706102775553</v>
      </c>
      <c r="ER47" s="2">
        <v>622.5306524006553</v>
      </c>
      <c r="ES47" s="2">
        <v>596.68931492695845</v>
      </c>
      <c r="ET47" s="2">
        <v>576.49726724894595</v>
      </c>
      <c r="EU47" s="2">
        <v>509.87146097645439</v>
      </c>
      <c r="EV47" s="2">
        <v>442.61113171389707</v>
      </c>
      <c r="EW47" s="2">
        <v>384.63976855717743</v>
      </c>
      <c r="EX47" s="2">
        <v>346.2065529376415</v>
      </c>
      <c r="EY47" s="2">
        <v>319.36978155886766</v>
      </c>
      <c r="EZ47" s="2">
        <v>279.13757340881182</v>
      </c>
      <c r="FA47" s="37">
        <v>1108.437341749061</v>
      </c>
      <c r="FB47" s="2">
        <v>995.3794541864969</v>
      </c>
      <c r="FC47" s="2">
        <v>842.4842233105212</v>
      </c>
      <c r="FD47" s="2">
        <v>736.64684740786743</v>
      </c>
      <c r="FE47" s="2">
        <v>578.11380919576391</v>
      </c>
      <c r="FF47" s="2">
        <v>519.95705289367993</v>
      </c>
      <c r="FG47" s="2">
        <v>473.35682587305473</v>
      </c>
      <c r="FH47" s="2">
        <v>448.50663712365332</v>
      </c>
      <c r="FI47" s="2">
        <v>439.82282291507465</v>
      </c>
      <c r="FJ47" s="2">
        <v>432.21871516370481</v>
      </c>
      <c r="FK47" s="2">
        <v>486.88414821631</v>
      </c>
      <c r="FL47" s="2">
        <v>551.77661736425762</v>
      </c>
      <c r="FM47" s="2">
        <v>475.92188090361589</v>
      </c>
      <c r="FN47" s="2">
        <v>462.54092061800225</v>
      </c>
      <c r="FO47" s="2">
        <v>407.0153156454694</v>
      </c>
      <c r="FP47" s="2">
        <v>513.75197011680928</v>
      </c>
      <c r="FQ47" s="2">
        <v>393.30871357042327</v>
      </c>
      <c r="FR47" s="37">
        <v>23.632796436315928</v>
      </c>
      <c r="FS47" s="2">
        <v>21.416005551899129</v>
      </c>
      <c r="FT47" s="2">
        <v>17.900811070165425</v>
      </c>
      <c r="FU47" s="2">
        <v>15.168912653376774</v>
      </c>
      <c r="FV47" s="2">
        <v>13.111744256990708</v>
      </c>
      <c r="FW47" s="2">
        <v>10.957014104373696</v>
      </c>
      <c r="FX47" s="2">
        <v>9.1455283500284299</v>
      </c>
      <c r="FY47" s="2">
        <v>8.0945438788178503</v>
      </c>
      <c r="FZ47" s="2">
        <v>7.8302119508364001</v>
      </c>
      <c r="GA47" s="2">
        <v>7.8154379361890918</v>
      </c>
      <c r="GB47" s="2">
        <v>9.4861595951084094</v>
      </c>
      <c r="GC47" s="2">
        <v>11.149876254725362</v>
      </c>
      <c r="GD47" s="2">
        <v>9.4308516181362254</v>
      </c>
      <c r="GE47" s="2">
        <v>8.7764397855430598</v>
      </c>
      <c r="GF47" s="2">
        <v>7.2330885890388084</v>
      </c>
      <c r="GG47" s="2">
        <v>9.6500263064688525</v>
      </c>
      <c r="GH47" s="2">
        <v>6.632116984685779</v>
      </c>
      <c r="GI47" s="37">
        <v>183.56404175115085</v>
      </c>
      <c r="GJ47" s="2">
        <v>164.46631255405109</v>
      </c>
      <c r="GK47" s="2">
        <v>139.12796821396279</v>
      </c>
      <c r="GL47" s="2">
        <v>120.50070341902412</v>
      </c>
      <c r="GM47" s="2">
        <v>84.095620680362558</v>
      </c>
      <c r="GN47" s="2">
        <v>72.169197233769196</v>
      </c>
      <c r="GO47" s="2">
        <v>63.394893477435502</v>
      </c>
      <c r="GP47" s="2">
        <v>57.19357562711707</v>
      </c>
      <c r="GQ47" s="2">
        <v>56.974862649322986</v>
      </c>
      <c r="GR47" s="2">
        <v>54.752163824881471</v>
      </c>
      <c r="GS47" s="2">
        <v>60.334817859596932</v>
      </c>
      <c r="GT47" s="2">
        <v>67.454587570687892</v>
      </c>
      <c r="GU47" s="2">
        <v>59.833861407066621</v>
      </c>
      <c r="GV47" s="2">
        <v>60.849001809193354</v>
      </c>
      <c r="GW47" s="2">
        <v>54.572911688509073</v>
      </c>
      <c r="GX47" s="2">
        <v>65.491725039930955</v>
      </c>
      <c r="GY47" s="2">
        <v>51.718778940164562</v>
      </c>
      <c r="GZ47" s="37">
        <v>109.57559983351442</v>
      </c>
      <c r="HA47" s="2">
        <v>113.7625644199296</v>
      </c>
      <c r="HB47" s="2">
        <v>98.953008224915294</v>
      </c>
      <c r="HC47" s="2">
        <v>125.24778185933951</v>
      </c>
      <c r="HD47" s="2">
        <v>115.77185775326764</v>
      </c>
      <c r="HE47" s="2">
        <v>128.41551346916771</v>
      </c>
      <c r="HF47" s="2">
        <v>116.57934043830308</v>
      </c>
      <c r="HG47" s="2">
        <v>151.26337612618275</v>
      </c>
      <c r="HH47" s="2">
        <v>143.17140628221802</v>
      </c>
      <c r="HI47" s="2">
        <v>138.82233654065527</v>
      </c>
      <c r="HJ47" s="2">
        <v>143.83556908070787</v>
      </c>
      <c r="HK47" s="2">
        <v>131.92867951890642</v>
      </c>
      <c r="HL47" s="2">
        <v>127.22195738977555</v>
      </c>
      <c r="HM47" s="2">
        <v>121.65252408887959</v>
      </c>
      <c r="HN47" s="2">
        <v>126.87896325031403</v>
      </c>
      <c r="HO47" s="2">
        <v>118.90695842605119</v>
      </c>
      <c r="HP47" s="2">
        <v>109.61298578296815</v>
      </c>
      <c r="HQ47" s="37">
        <v>30.427664294126313</v>
      </c>
      <c r="HR47" s="2">
        <v>29.313226457123754</v>
      </c>
      <c r="HS47" s="2">
        <v>27.036498148592901</v>
      </c>
      <c r="HT47" s="2">
        <v>28.449186191668137</v>
      </c>
      <c r="HU47" s="2">
        <v>25.301677302483828</v>
      </c>
      <c r="HV47" s="2">
        <v>25.396655330619247</v>
      </c>
      <c r="HW47" s="2">
        <v>23.285356789418852</v>
      </c>
      <c r="HX47" s="2">
        <v>25.083820108114299</v>
      </c>
      <c r="HY47" s="2">
        <v>23.674271354585347</v>
      </c>
      <c r="HZ47" s="2">
        <v>22.4039330625044</v>
      </c>
      <c r="IA47" s="2">
        <v>22.26222852200997</v>
      </c>
      <c r="IB47" s="2">
        <v>20.313821949728062</v>
      </c>
      <c r="IC47" s="2">
        <v>19.018179727804618</v>
      </c>
      <c r="ID47" s="2">
        <v>17.862266892972716</v>
      </c>
      <c r="IE47" s="2">
        <v>17.631614013364132</v>
      </c>
      <c r="IF47" s="2">
        <v>16.498631280600513</v>
      </c>
      <c r="IG47" s="2">
        <v>15.262776582821342</v>
      </c>
      <c r="IH47" s="37">
        <v>192.31406740749594</v>
      </c>
      <c r="II47" s="2">
        <v>202.14542328492132</v>
      </c>
      <c r="IJ47" s="2">
        <v>173.89870524315427</v>
      </c>
      <c r="IK47" s="2">
        <v>226.82042883686501</v>
      </c>
      <c r="IL47" s="2">
        <v>210.64151883475449</v>
      </c>
      <c r="IM47" s="2">
        <v>236.54529739270521</v>
      </c>
      <c r="IN47" s="2">
        <v>214.28192044079162</v>
      </c>
      <c r="IO47" s="2">
        <v>284.01981701624698</v>
      </c>
      <c r="IP47" s="2">
        <v>268.60220176282553</v>
      </c>
      <c r="IQ47" s="2">
        <v>261.02453954288615</v>
      </c>
      <c r="IR47" s="2">
        <v>271.24371145615191</v>
      </c>
      <c r="IS47" s="2">
        <v>248.94747238010802</v>
      </c>
      <c r="IT47" s="2">
        <v>240.62880026660528</v>
      </c>
      <c r="IU47" s="2">
        <v>230.27559882928961</v>
      </c>
      <c r="IV47" s="2">
        <v>241.46361501386116</v>
      </c>
      <c r="IW47" s="2">
        <v>226.12597552367481</v>
      </c>
      <c r="IX47" s="38">
        <v>208.17817842202666</v>
      </c>
      <c r="IY47" s="37">
        <v>3.1199614990486735</v>
      </c>
      <c r="IZ47" s="2">
        <v>4.0858136594143373</v>
      </c>
      <c r="JA47" s="2">
        <v>4.7301897690701367</v>
      </c>
      <c r="JB47" s="2">
        <v>5.9080258778200765</v>
      </c>
      <c r="JC47" s="2">
        <v>8.2040347773109996</v>
      </c>
      <c r="JD47" s="2">
        <v>11.165780463388501</v>
      </c>
      <c r="JE47" s="2">
        <v>16.389509208048754</v>
      </c>
      <c r="JF47" s="2">
        <v>21.654807403877431</v>
      </c>
      <c r="JG47" s="2">
        <v>29.843411653799382</v>
      </c>
      <c r="JH47" s="2">
        <v>34.2924316741193</v>
      </c>
      <c r="JI47" s="2">
        <v>40.184205204278889</v>
      </c>
      <c r="JJ47" s="2">
        <v>41.191618067693824</v>
      </c>
      <c r="JK47" s="2">
        <v>38.115199713944712</v>
      </c>
      <c r="JL47" s="2">
        <v>37.836850987477661</v>
      </c>
      <c r="JM47" s="2">
        <v>39.970949495827249</v>
      </c>
      <c r="JN47" s="2">
        <v>43.891623429890309</v>
      </c>
      <c r="JO47" s="38">
        <v>15.876960693453116</v>
      </c>
    </row>
    <row r="48" spans="1:275" ht="14.4" x14ac:dyDescent="0.3">
      <c r="A48" s="51">
        <v>43</v>
      </c>
      <c r="B48" s="48" t="s">
        <v>84</v>
      </c>
      <c r="C48" s="46" t="s">
        <v>47</v>
      </c>
      <c r="D48" s="37">
        <v>91.225099077078539</v>
      </c>
      <c r="E48" s="2">
        <v>90.994592047534198</v>
      </c>
      <c r="F48" s="2">
        <v>87.578896578389092</v>
      </c>
      <c r="G48" s="2">
        <v>88.921898309980463</v>
      </c>
      <c r="H48" s="2">
        <v>82.24663915385878</v>
      </c>
      <c r="I48" s="2">
        <v>78.801747053131507</v>
      </c>
      <c r="J48" s="2">
        <v>76.591949150166926</v>
      </c>
      <c r="K48" s="2">
        <v>75.632733757303257</v>
      </c>
      <c r="L48" s="2">
        <v>71.399215264380402</v>
      </c>
      <c r="M48" s="2">
        <v>69.264384697928847</v>
      </c>
      <c r="N48" s="2">
        <v>67.1571612201801</v>
      </c>
      <c r="O48" s="2">
        <v>65.31163977577512</v>
      </c>
      <c r="P48" s="2">
        <v>59.805965152580541</v>
      </c>
      <c r="Q48" s="2">
        <v>57.666234278724765</v>
      </c>
      <c r="R48" s="2">
        <v>49.741259992285705</v>
      </c>
      <c r="S48" s="2">
        <v>47.44019212433588</v>
      </c>
      <c r="T48" s="2">
        <v>56.999066121183695</v>
      </c>
      <c r="U48" s="37">
        <v>88.542764126480634</v>
      </c>
      <c r="V48" s="2">
        <v>88.312712484367424</v>
      </c>
      <c r="W48" s="2">
        <v>85.130753827265679</v>
      </c>
      <c r="X48" s="2">
        <v>86.466877621587656</v>
      </c>
      <c r="Y48" s="2">
        <v>79.919301496949075</v>
      </c>
      <c r="Z48" s="2">
        <v>76.609004388720336</v>
      </c>
      <c r="AA48" s="2">
        <v>74.523473080073671</v>
      </c>
      <c r="AB48" s="2">
        <v>73.693724511715487</v>
      </c>
      <c r="AC48" s="2">
        <v>69.588028626049606</v>
      </c>
      <c r="AD48" s="2">
        <v>67.624207833049979</v>
      </c>
      <c r="AE48" s="2">
        <v>65.619687882705975</v>
      </c>
      <c r="AF48" s="2">
        <v>63.945118164103881</v>
      </c>
      <c r="AG48" s="2">
        <v>58.591718455121566</v>
      </c>
      <c r="AH48" s="2">
        <v>56.566801148037811</v>
      </c>
      <c r="AI48" s="2">
        <v>48.752066501889381</v>
      </c>
      <c r="AJ48" s="2">
        <v>46.54957341095507</v>
      </c>
      <c r="AK48" s="2">
        <v>56.175160819350545</v>
      </c>
      <c r="AL48" s="37">
        <v>8.9296860143260126</v>
      </c>
      <c r="AM48" s="2">
        <v>7.5857388372357839</v>
      </c>
      <c r="AN48" s="2">
        <v>6.3494390769896825</v>
      </c>
      <c r="AO48" s="2">
        <v>6.1638887386081906</v>
      </c>
      <c r="AP48" s="2">
        <v>4.2036449694661675</v>
      </c>
      <c r="AQ48" s="2">
        <v>3.9207718776508003</v>
      </c>
      <c r="AR48" s="2">
        <v>3.7597406509745581</v>
      </c>
      <c r="AS48" s="2">
        <v>3.5087941860636431</v>
      </c>
      <c r="AT48" s="2">
        <v>3.5847354329513514</v>
      </c>
      <c r="AU48" s="2">
        <v>3.6084084494752768</v>
      </c>
      <c r="AV48" s="2">
        <v>3.9134116750993426</v>
      </c>
      <c r="AW48" s="2">
        <v>3.3830661108223206</v>
      </c>
      <c r="AX48" s="2">
        <v>3.1322009259274939</v>
      </c>
      <c r="AY48" s="2">
        <v>3.0659835364166246</v>
      </c>
      <c r="AZ48" s="2">
        <v>2.922889325407843</v>
      </c>
      <c r="BA48" s="2">
        <v>2.7562735983343942</v>
      </c>
      <c r="BB48" s="2">
        <v>2.6509700561011074</v>
      </c>
      <c r="BC48" s="37">
        <v>1.395350222040495</v>
      </c>
      <c r="BD48" s="2">
        <v>1.3582838724212591</v>
      </c>
      <c r="BE48" s="2">
        <v>1.3419556770163859</v>
      </c>
      <c r="BF48" s="2">
        <v>1.3690118865769714</v>
      </c>
      <c r="BG48" s="2">
        <v>1.4875340564359287</v>
      </c>
      <c r="BH48" s="2">
        <v>1.5772190008741387</v>
      </c>
      <c r="BI48" s="2">
        <v>1.6578076750162558</v>
      </c>
      <c r="BJ48" s="2">
        <v>1.7916898643084851</v>
      </c>
      <c r="BK48" s="2">
        <v>1.9427222550387007</v>
      </c>
      <c r="BL48" s="2">
        <v>2.0724431190365222</v>
      </c>
      <c r="BM48" s="2">
        <v>2.2904534361024234</v>
      </c>
      <c r="BN48" s="2">
        <v>2.2590389799898811</v>
      </c>
      <c r="BO48" s="2">
        <v>2.1371129793157815</v>
      </c>
      <c r="BP48" s="2">
        <v>2.1289278613077101</v>
      </c>
      <c r="BQ48" s="2">
        <v>2.0212281515672186</v>
      </c>
      <c r="BR48" s="2">
        <v>1.8778418540315103</v>
      </c>
      <c r="BS48" s="2">
        <v>1.8421273213793679</v>
      </c>
      <c r="BT48" s="37">
        <v>2062.5359333560777</v>
      </c>
      <c r="BU48" s="2">
        <v>2109.5336495326542</v>
      </c>
      <c r="BV48" s="2">
        <v>1914.7402025583701</v>
      </c>
      <c r="BW48" s="2">
        <v>1919.6436537688537</v>
      </c>
      <c r="BX48" s="2">
        <v>1815.4390728090602</v>
      </c>
      <c r="BY48" s="2">
        <v>1664.998016605344</v>
      </c>
      <c r="BZ48" s="2">
        <v>1523.8842979866981</v>
      </c>
      <c r="CA48" s="2">
        <v>1365.9651943362326</v>
      </c>
      <c r="CB48" s="2">
        <v>1195.9926486229513</v>
      </c>
      <c r="CC48" s="2">
        <v>989.94400174884163</v>
      </c>
      <c r="CD48" s="2">
        <v>820.92765000427698</v>
      </c>
      <c r="CE48" s="2">
        <v>673.15043087086178</v>
      </c>
      <c r="CF48" s="2">
        <v>560.21013201439746</v>
      </c>
      <c r="CG48" s="2">
        <v>449.41970842069861</v>
      </c>
      <c r="CH48" s="2">
        <v>371.72712911954915</v>
      </c>
      <c r="CI48" s="2">
        <v>315.81496130916713</v>
      </c>
      <c r="CJ48" s="2">
        <v>261.51440009681249</v>
      </c>
      <c r="CK48" s="37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37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37">
        <v>0.62593253562990792</v>
      </c>
      <c r="DT48" s="2">
        <v>0.58947268579158307</v>
      </c>
      <c r="DU48" s="2">
        <v>0.65798101730417369</v>
      </c>
      <c r="DV48" s="2">
        <v>0.40058003936145203</v>
      </c>
      <c r="DW48" s="2">
        <v>0.36947104846211154</v>
      </c>
      <c r="DX48" s="2">
        <v>0.29044938295908729</v>
      </c>
      <c r="DY48" s="2">
        <v>0.33327958525891943</v>
      </c>
      <c r="DZ48" s="2">
        <v>0.15800712471325562</v>
      </c>
      <c r="EA48" s="2">
        <v>0.20378220936102195</v>
      </c>
      <c r="EB48" s="2">
        <v>0.14928791702399991</v>
      </c>
      <c r="EC48" s="2">
        <v>0.20714773771216113</v>
      </c>
      <c r="ED48" s="2">
        <v>0.16697363670509627</v>
      </c>
      <c r="EE48" s="2">
        <v>0.15253836340326613</v>
      </c>
      <c r="EF48" s="2">
        <v>0.28919260970118532</v>
      </c>
      <c r="EG48" s="2">
        <v>0.24879843702914406</v>
      </c>
      <c r="EH48" s="2">
        <v>0.25644285584254517</v>
      </c>
      <c r="EI48" s="2">
        <v>0.27085903309326959</v>
      </c>
      <c r="EJ48" s="37">
        <v>274.34315232131127</v>
      </c>
      <c r="EK48" s="2">
        <v>261.26935889391649</v>
      </c>
      <c r="EL48" s="2">
        <v>256.9862992015569</v>
      </c>
      <c r="EM48" s="2">
        <v>257.68079264490081</v>
      </c>
      <c r="EN48" s="2">
        <v>259.1428662837908</v>
      </c>
      <c r="EO48" s="2">
        <v>265.3370179347088</v>
      </c>
      <c r="EP48" s="2">
        <v>267.96462003011715</v>
      </c>
      <c r="EQ48" s="2">
        <v>263.38379203323348</v>
      </c>
      <c r="ER48" s="2">
        <v>257.43651791194617</v>
      </c>
      <c r="ES48" s="2">
        <v>242.31835445486098</v>
      </c>
      <c r="ET48" s="2">
        <v>234.40778739096959</v>
      </c>
      <c r="EU48" s="2">
        <v>200.25424885031762</v>
      </c>
      <c r="EV48" s="2">
        <v>173.60753358317817</v>
      </c>
      <c r="EW48" s="2">
        <v>156.39171842951217</v>
      </c>
      <c r="EX48" s="2">
        <v>140.32330654963545</v>
      </c>
      <c r="EY48" s="2">
        <v>127.12497874490946</v>
      </c>
      <c r="EZ48" s="2">
        <v>117.3827924952402</v>
      </c>
      <c r="FA48" s="37">
        <v>798.49946405195954</v>
      </c>
      <c r="FB48" s="2">
        <v>719.04303685623915</v>
      </c>
      <c r="FC48" s="2">
        <v>610.98735582886263</v>
      </c>
      <c r="FD48" s="2">
        <v>548.11806386519288</v>
      </c>
      <c r="FE48" s="2">
        <v>423.29545859604906</v>
      </c>
      <c r="FF48" s="2">
        <v>438.25240127725107</v>
      </c>
      <c r="FG48" s="2">
        <v>406.83198878583846</v>
      </c>
      <c r="FH48" s="2">
        <v>361.63370760472657</v>
      </c>
      <c r="FI48" s="2">
        <v>328.63830714881368</v>
      </c>
      <c r="FJ48" s="2">
        <v>309.3382303402272</v>
      </c>
      <c r="FK48" s="2">
        <v>332.78305393255198</v>
      </c>
      <c r="FL48" s="2">
        <v>278.28675396016422</v>
      </c>
      <c r="FM48" s="2">
        <v>273.98087667574924</v>
      </c>
      <c r="FN48" s="2">
        <v>255.37053824104336</v>
      </c>
      <c r="FO48" s="2">
        <v>243.29621618030254</v>
      </c>
      <c r="FP48" s="2">
        <v>235.1446481294341</v>
      </c>
      <c r="FQ48" s="2">
        <v>224.9333766728962</v>
      </c>
      <c r="FR48" s="37">
        <v>19.026430337829325</v>
      </c>
      <c r="FS48" s="2">
        <v>17.321210051840275</v>
      </c>
      <c r="FT48" s="2">
        <v>14.696134119257795</v>
      </c>
      <c r="FU48" s="2">
        <v>13.018822670822148</v>
      </c>
      <c r="FV48" s="2">
        <v>11.521028599210805</v>
      </c>
      <c r="FW48" s="2">
        <v>10.385586560210422</v>
      </c>
      <c r="FX48" s="2">
        <v>9.0738940960235652</v>
      </c>
      <c r="FY48" s="2">
        <v>7.9966851475616663</v>
      </c>
      <c r="FZ48" s="2">
        <v>7.3202907766371572</v>
      </c>
      <c r="GA48" s="2">
        <v>6.8450056009812625</v>
      </c>
      <c r="GB48" s="2">
        <v>7.3375807930002104</v>
      </c>
      <c r="GC48" s="2">
        <v>5.5960786935709343</v>
      </c>
      <c r="GD48" s="2">
        <v>5.1634001660020212</v>
      </c>
      <c r="GE48" s="2">
        <v>4.8165772016667736</v>
      </c>
      <c r="GF48" s="2">
        <v>4.5349866280107545</v>
      </c>
      <c r="GG48" s="2">
        <v>4.207844926962224</v>
      </c>
      <c r="GH48" s="2">
        <v>3.973636750728744</v>
      </c>
      <c r="GI48" s="37">
        <v>139.17093897579213</v>
      </c>
      <c r="GJ48" s="2">
        <v>125.0461217541219</v>
      </c>
      <c r="GK48" s="2">
        <v>106.07629191684887</v>
      </c>
      <c r="GL48" s="2">
        <v>95.045654952113011</v>
      </c>
      <c r="GM48" s="2">
        <v>65.904945312343628</v>
      </c>
      <c r="GN48" s="2">
        <v>60.78158648469509</v>
      </c>
      <c r="GO48" s="2">
        <v>55.163723561429066</v>
      </c>
      <c r="GP48" s="2">
        <v>49.672178434346009</v>
      </c>
      <c r="GQ48" s="2">
        <v>48.196159225362322</v>
      </c>
      <c r="GR48" s="2">
        <v>44.657477158868623</v>
      </c>
      <c r="GS48" s="2">
        <v>45.844540361454463</v>
      </c>
      <c r="GT48" s="2">
        <v>39.246998360152688</v>
      </c>
      <c r="GU48" s="2">
        <v>36.220348992178067</v>
      </c>
      <c r="GV48" s="2">
        <v>36.431802509018468</v>
      </c>
      <c r="GW48" s="2">
        <v>35.159985458775367</v>
      </c>
      <c r="GX48" s="2">
        <v>33.209397438234824</v>
      </c>
      <c r="GY48" s="2">
        <v>31.698869081503116</v>
      </c>
      <c r="GZ48" s="37">
        <v>58.482176196114928</v>
      </c>
      <c r="HA48" s="2">
        <v>60.49166648320054</v>
      </c>
      <c r="HB48" s="2">
        <v>52.447361182411655</v>
      </c>
      <c r="HC48" s="2">
        <v>67.370229463563135</v>
      </c>
      <c r="HD48" s="2">
        <v>60.744310439083165</v>
      </c>
      <c r="HE48" s="2">
        <v>64.421362380659701</v>
      </c>
      <c r="HF48" s="2">
        <v>58.567917827241835</v>
      </c>
      <c r="HG48" s="2">
        <v>75.967569933968875</v>
      </c>
      <c r="HH48" s="2">
        <v>70.673186476747688</v>
      </c>
      <c r="HI48" s="2">
        <v>67.472030604043027</v>
      </c>
      <c r="HJ48" s="2">
        <v>68.712511723530355</v>
      </c>
      <c r="HK48" s="2">
        <v>62.903946372658297</v>
      </c>
      <c r="HL48" s="2">
        <v>59.748510838268437</v>
      </c>
      <c r="HM48" s="2">
        <v>59.645300028281561</v>
      </c>
      <c r="HN48" s="2">
        <v>61.576432756577653</v>
      </c>
      <c r="HO48" s="2">
        <v>56.421948068829074</v>
      </c>
      <c r="HP48" s="2">
        <v>51.867385223561335</v>
      </c>
      <c r="HQ48" s="37">
        <v>13.641775694439477</v>
      </c>
      <c r="HR48" s="2">
        <v>13.156111389412033</v>
      </c>
      <c r="HS48" s="2">
        <v>12.137247540989797</v>
      </c>
      <c r="HT48" s="2">
        <v>12.904923930768929</v>
      </c>
      <c r="HU48" s="2">
        <v>11.37176432438739</v>
      </c>
      <c r="HV48" s="2">
        <v>11.275172584088553</v>
      </c>
      <c r="HW48" s="2">
        <v>10.383191534421131</v>
      </c>
      <c r="HX48" s="2">
        <v>11.357206832298969</v>
      </c>
      <c r="HY48" s="2">
        <v>10.664768406760093</v>
      </c>
      <c r="HZ48" s="2">
        <v>9.9916082212514699</v>
      </c>
      <c r="IA48" s="2">
        <v>9.915068661734237</v>
      </c>
      <c r="IB48" s="2">
        <v>8.972678524980326</v>
      </c>
      <c r="IC48" s="2">
        <v>8.3815765281366907</v>
      </c>
      <c r="ID48" s="2">
        <v>8.7920101075242627</v>
      </c>
      <c r="IE48" s="2">
        <v>8.5510047952072146</v>
      </c>
      <c r="IF48" s="2">
        <v>7.9560594318039648</v>
      </c>
      <c r="IG48" s="2">
        <v>7.4457147218828466</v>
      </c>
      <c r="IH48" s="37">
        <v>105.35819899961145</v>
      </c>
      <c r="II48" s="2">
        <v>110.03344650374827</v>
      </c>
      <c r="IJ48" s="2">
        <v>94.456465932041198</v>
      </c>
      <c r="IK48" s="2">
        <v>124.52346727839024</v>
      </c>
      <c r="IL48" s="2">
        <v>112.51922243517167</v>
      </c>
      <c r="IM48" s="2">
        <v>120.20534978108577</v>
      </c>
      <c r="IN48" s="2">
        <v>109.03057716716951</v>
      </c>
      <c r="IO48" s="2">
        <v>143.94670333068422</v>
      </c>
      <c r="IP48" s="2">
        <v>133.66227184815475</v>
      </c>
      <c r="IQ48" s="2">
        <v>127.80901383933227</v>
      </c>
      <c r="IR48" s="2">
        <v>130.33262659516291</v>
      </c>
      <c r="IS48" s="2">
        <v>119.44710763098834</v>
      </c>
      <c r="IT48" s="2">
        <v>113.58607922334335</v>
      </c>
      <c r="IU48" s="2">
        <v>112.84693432505838</v>
      </c>
      <c r="IV48" s="2">
        <v>117.1767243871393</v>
      </c>
      <c r="IW48" s="2">
        <v>107.14677040868609</v>
      </c>
      <c r="IX48" s="38">
        <v>98.255746965999776</v>
      </c>
      <c r="IY48" s="37">
        <v>1.3538204860029763</v>
      </c>
      <c r="IZ48" s="2">
        <v>1.7451650890921797</v>
      </c>
      <c r="JA48" s="2">
        <v>2.2625602278186849</v>
      </c>
      <c r="JB48" s="2">
        <v>2.6710284564630409</v>
      </c>
      <c r="JC48" s="2">
        <v>3.4266727408516311</v>
      </c>
      <c r="JD48" s="2">
        <v>6.1125628174483717</v>
      </c>
      <c r="JE48" s="2">
        <v>8.2487768712097314</v>
      </c>
      <c r="JF48" s="2">
        <v>9.7266632622891063</v>
      </c>
      <c r="JG48" s="2">
        <v>11.993413131720715</v>
      </c>
      <c r="JH48" s="2">
        <v>13.830963227758865</v>
      </c>
      <c r="JI48" s="2">
        <v>17.134624619421466</v>
      </c>
      <c r="JJ48" s="2">
        <v>13.947997775223845</v>
      </c>
      <c r="JK48" s="2">
        <v>14.081198322182084</v>
      </c>
      <c r="JL48" s="2">
        <v>15.518229837046267</v>
      </c>
      <c r="JM48" s="2">
        <v>16.956564164414576</v>
      </c>
      <c r="JN48" s="2">
        <v>15.39735936728661</v>
      </c>
      <c r="JO48" s="38">
        <v>7.2071037846549801</v>
      </c>
    </row>
    <row r="49" spans="1:275" ht="14.4" x14ac:dyDescent="0.3">
      <c r="A49" s="51">
        <v>44</v>
      </c>
      <c r="B49" s="48" t="s">
        <v>84</v>
      </c>
      <c r="C49" s="46" t="s">
        <v>48</v>
      </c>
      <c r="D49" s="37">
        <v>218.67150571465382</v>
      </c>
      <c r="E49" s="2">
        <v>240.35741659818018</v>
      </c>
      <c r="F49" s="2">
        <v>263.46524735993813</v>
      </c>
      <c r="G49" s="2">
        <v>269.81737926866907</v>
      </c>
      <c r="H49" s="2">
        <v>258.74159018037977</v>
      </c>
      <c r="I49" s="2">
        <v>291.86430226150719</v>
      </c>
      <c r="J49" s="2">
        <v>239.23683920890636</v>
      </c>
      <c r="K49" s="2">
        <v>249.82764303990521</v>
      </c>
      <c r="L49" s="2">
        <v>251.49805484268487</v>
      </c>
      <c r="M49" s="2">
        <v>244.48747397464598</v>
      </c>
      <c r="N49" s="2">
        <v>261.30119065792002</v>
      </c>
      <c r="O49" s="2">
        <v>271.45530484166102</v>
      </c>
      <c r="P49" s="2">
        <v>249.8212071796913</v>
      </c>
      <c r="Q49" s="2">
        <v>259.22785977900821</v>
      </c>
      <c r="R49" s="2">
        <v>246.39884386223758</v>
      </c>
      <c r="S49" s="2">
        <v>240.82862745392993</v>
      </c>
      <c r="T49" s="2">
        <v>293.86208731829367</v>
      </c>
      <c r="U49" s="37">
        <v>213.10438065628986</v>
      </c>
      <c r="V49" s="2">
        <v>234.07446698587631</v>
      </c>
      <c r="W49" s="2">
        <v>256.86362778543611</v>
      </c>
      <c r="X49" s="2">
        <v>262.89139556998066</v>
      </c>
      <c r="Y49" s="2">
        <v>251.68157377545413</v>
      </c>
      <c r="Z49" s="2">
        <v>284.43758496623883</v>
      </c>
      <c r="AA49" s="2">
        <v>232.62519673157442</v>
      </c>
      <c r="AB49" s="2">
        <v>242.97320915746045</v>
      </c>
      <c r="AC49" s="2">
        <v>244.56060400722663</v>
      </c>
      <c r="AD49" s="2">
        <v>238.08786421966272</v>
      </c>
      <c r="AE49" s="2">
        <v>254.75637396494827</v>
      </c>
      <c r="AF49" s="2">
        <v>265.13017426282897</v>
      </c>
      <c r="AG49" s="2">
        <v>244.21087876989893</v>
      </c>
      <c r="AH49" s="2">
        <v>253.99290575566761</v>
      </c>
      <c r="AI49" s="2">
        <v>240.90871903051641</v>
      </c>
      <c r="AJ49" s="2">
        <v>236.08003617066277</v>
      </c>
      <c r="AK49" s="2">
        <v>289.53639465041601</v>
      </c>
      <c r="AL49" s="37">
        <v>11.208844393690581</v>
      </c>
      <c r="AM49" s="2">
        <v>10.327655876158797</v>
      </c>
      <c r="AN49" s="2">
        <v>9.6959730279072716</v>
      </c>
      <c r="AO49" s="2">
        <v>8.4216199967313479</v>
      </c>
      <c r="AP49" s="2">
        <v>6.3348083700546809</v>
      </c>
      <c r="AQ49" s="2">
        <v>6.5347307819574256</v>
      </c>
      <c r="AR49" s="2">
        <v>6.0332590188474562</v>
      </c>
      <c r="AS49" s="2">
        <v>6.7700072463454699</v>
      </c>
      <c r="AT49" s="2">
        <v>9.1131052809351232</v>
      </c>
      <c r="AU49" s="2">
        <v>8.5582322544837357</v>
      </c>
      <c r="AV49" s="2">
        <v>10.092677767269977</v>
      </c>
      <c r="AW49" s="2">
        <v>10.800888758840523</v>
      </c>
      <c r="AX49" s="2">
        <v>10.101046530800733</v>
      </c>
      <c r="AY49" s="2">
        <v>10.484289026291135</v>
      </c>
      <c r="AZ49" s="2">
        <v>13.199490783566167</v>
      </c>
      <c r="BA49" s="2">
        <v>10.696116387777334</v>
      </c>
      <c r="BB49" s="2">
        <v>10.081368220557877</v>
      </c>
      <c r="BC49" s="37">
        <v>3.3864381628779405</v>
      </c>
      <c r="BD49" s="2">
        <v>4.2012500311138652</v>
      </c>
      <c r="BE49" s="2">
        <v>4.8994788951665775</v>
      </c>
      <c r="BF49" s="2">
        <v>5.7047755063085788</v>
      </c>
      <c r="BG49" s="2">
        <v>6.5420811611275695</v>
      </c>
      <c r="BH49" s="2">
        <v>8.6493740088981266</v>
      </c>
      <c r="BI49" s="2">
        <v>7.5733319699071622</v>
      </c>
      <c r="BJ49" s="2">
        <v>8.6352005778206777</v>
      </c>
      <c r="BK49" s="2">
        <v>10.378658214620899</v>
      </c>
      <c r="BL49" s="2">
        <v>10.767120965942416</v>
      </c>
      <c r="BM49" s="2">
        <v>12.23405396522249</v>
      </c>
      <c r="BN49" s="2">
        <v>12.981023437967481</v>
      </c>
      <c r="BO49" s="2">
        <v>11.948400928302126</v>
      </c>
      <c r="BP49" s="2">
        <v>11.741797625620229</v>
      </c>
      <c r="BQ49" s="2">
        <v>13.016132838224831</v>
      </c>
      <c r="BR49" s="2">
        <v>11.622071905811604</v>
      </c>
      <c r="BS49" s="2">
        <v>11.012534872545343</v>
      </c>
      <c r="BT49" s="37">
        <v>4355.8713021777103</v>
      </c>
      <c r="BU49" s="2">
        <v>4880.4439895260402</v>
      </c>
      <c r="BV49" s="2">
        <v>5031.7704225014704</v>
      </c>
      <c r="BW49" s="2">
        <v>5178.4128296086801</v>
      </c>
      <c r="BX49" s="2">
        <v>5148.9902628661202</v>
      </c>
      <c r="BY49" s="2">
        <v>4951.6607210153397</v>
      </c>
      <c r="BZ49" s="2">
        <v>4435.7782527785303</v>
      </c>
      <c r="CA49" s="2">
        <v>4376.5455264243801</v>
      </c>
      <c r="CB49" s="2">
        <v>3931.9394607177901</v>
      </c>
      <c r="CC49" s="2">
        <v>3306.69219588236</v>
      </c>
      <c r="CD49" s="2">
        <v>3020.1974147041701</v>
      </c>
      <c r="CE49" s="2">
        <v>2582.7344825230698</v>
      </c>
      <c r="CF49" s="2">
        <v>2161.1728609301499</v>
      </c>
      <c r="CG49" s="2">
        <v>1829.81755981484</v>
      </c>
      <c r="CH49" s="2">
        <v>1671.2638876517301</v>
      </c>
      <c r="CI49" s="2">
        <v>1369.25096936867</v>
      </c>
      <c r="CJ49" s="2">
        <v>1125.09261647775</v>
      </c>
      <c r="CK49" s="37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37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37">
        <v>0.39825254376094038</v>
      </c>
      <c r="DT49" s="2">
        <v>0.47048493130765889</v>
      </c>
      <c r="DU49" s="2">
        <v>0.47894786285072144</v>
      </c>
      <c r="DV49" s="2">
        <v>0.5303786619352896</v>
      </c>
      <c r="DW49" s="2">
        <v>0.50913573848512872</v>
      </c>
      <c r="DX49" s="2">
        <v>0.53057231632590285</v>
      </c>
      <c r="DY49" s="2">
        <v>0.47824866947311478</v>
      </c>
      <c r="DZ49" s="2">
        <v>0.47331987293879518</v>
      </c>
      <c r="EA49" s="2">
        <v>0.75326134274259915</v>
      </c>
      <c r="EB49" s="2">
        <v>0.44584564978214053</v>
      </c>
      <c r="EC49" s="2">
        <v>0.74019765938113713</v>
      </c>
      <c r="ED49" s="2">
        <v>0.61197215935545957</v>
      </c>
      <c r="EE49" s="2">
        <v>0.58218508009953218</v>
      </c>
      <c r="EF49" s="2">
        <v>0.63366989145373165</v>
      </c>
      <c r="EG49" s="2">
        <v>0.69174948773257006</v>
      </c>
      <c r="EH49" s="2">
        <v>0.59313348387888787</v>
      </c>
      <c r="EI49" s="2">
        <v>0.66507021353336226</v>
      </c>
      <c r="EJ49" s="37">
        <v>1092.7437304450489</v>
      </c>
      <c r="EK49" s="2">
        <v>1180.5646731700958</v>
      </c>
      <c r="EL49" s="2">
        <v>1219.9763535434051</v>
      </c>
      <c r="EM49" s="2">
        <v>1261.995772906675</v>
      </c>
      <c r="EN49" s="2">
        <v>1258.2179341824792</v>
      </c>
      <c r="EO49" s="2">
        <v>1487.0108082142492</v>
      </c>
      <c r="EP49" s="2">
        <v>1219.2086426636156</v>
      </c>
      <c r="EQ49" s="2">
        <v>1203.4486714285053</v>
      </c>
      <c r="ER49" s="2">
        <v>1232.1079484217091</v>
      </c>
      <c r="ES49" s="2">
        <v>1109.1282057846481</v>
      </c>
      <c r="ET49" s="2">
        <v>1090.5273202399853</v>
      </c>
      <c r="EU49" s="2">
        <v>972.40734883057166</v>
      </c>
      <c r="EV49" s="2">
        <v>820.40212046901206</v>
      </c>
      <c r="EW49" s="2">
        <v>739.52879603774693</v>
      </c>
      <c r="EX49" s="2">
        <v>737.95064439194141</v>
      </c>
      <c r="EY49" s="2">
        <v>622.01345834779511</v>
      </c>
      <c r="EZ49" s="2">
        <v>539.99857979912474</v>
      </c>
      <c r="FA49" s="37">
        <v>1170.4057494900937</v>
      </c>
      <c r="FB49" s="2">
        <v>1119.976484359029</v>
      </c>
      <c r="FC49" s="2">
        <v>1072.208594785352</v>
      </c>
      <c r="FD49" s="2">
        <v>917.63823115747107</v>
      </c>
      <c r="FE49" s="2">
        <v>714.98933059750584</v>
      </c>
      <c r="FF49" s="2">
        <v>814.65024951249916</v>
      </c>
      <c r="FG49" s="2">
        <v>668.72002948463125</v>
      </c>
      <c r="FH49" s="2">
        <v>659.80179172689691</v>
      </c>
      <c r="FI49" s="2">
        <v>727.90975111224145</v>
      </c>
      <c r="FJ49" s="2">
        <v>668.5846222522573</v>
      </c>
      <c r="FK49" s="2">
        <v>745.7771002244981</v>
      </c>
      <c r="FL49" s="2">
        <v>730.33258633997298</v>
      </c>
      <c r="FM49" s="2">
        <v>682.45239165512623</v>
      </c>
      <c r="FN49" s="2">
        <v>781.96040347128485</v>
      </c>
      <c r="FO49" s="2">
        <v>847.27607375719549</v>
      </c>
      <c r="FP49" s="2">
        <v>837.46296152344485</v>
      </c>
      <c r="FQ49" s="2">
        <v>830.8176275856822</v>
      </c>
      <c r="FR49" s="37">
        <v>24.318678006894917</v>
      </c>
      <c r="FS49" s="2">
        <v>22.400592920317163</v>
      </c>
      <c r="FT49" s="2">
        <v>20.658808357541755</v>
      </c>
      <c r="FU49" s="2">
        <v>15.531345721092592</v>
      </c>
      <c r="FV49" s="2">
        <v>11.653388454260389</v>
      </c>
      <c r="FW49" s="2">
        <v>10.301562059034103</v>
      </c>
      <c r="FX49" s="2">
        <v>8.9896896880659831</v>
      </c>
      <c r="FY49" s="2">
        <v>9.3804751323351017</v>
      </c>
      <c r="FZ49" s="2">
        <v>10.425699314352942</v>
      </c>
      <c r="GA49" s="2">
        <v>10.8334000932604</v>
      </c>
      <c r="GB49" s="2">
        <v>13.707922437606278</v>
      </c>
      <c r="GC49" s="2">
        <v>14.125921495927589</v>
      </c>
      <c r="GD49" s="2">
        <v>14.064979985048947</v>
      </c>
      <c r="GE49" s="2">
        <v>16.383435818740057</v>
      </c>
      <c r="GF49" s="2">
        <v>17.450537714304453</v>
      </c>
      <c r="GG49" s="2">
        <v>17.354204313178396</v>
      </c>
      <c r="GH49" s="2">
        <v>17.134158228314163</v>
      </c>
      <c r="GI49" s="37">
        <v>196.17852076837121</v>
      </c>
      <c r="GJ49" s="2">
        <v>179.64283587988783</v>
      </c>
      <c r="GK49" s="2">
        <v>166.98526305201557</v>
      </c>
      <c r="GL49" s="2">
        <v>129.90773763312774</v>
      </c>
      <c r="GM49" s="2">
        <v>82.561672914413492</v>
      </c>
      <c r="GN49" s="2">
        <v>77.5109788031844</v>
      </c>
      <c r="GO49" s="2">
        <v>64.531128646887453</v>
      </c>
      <c r="GP49" s="2">
        <v>62.830272209953058</v>
      </c>
      <c r="GQ49" s="2">
        <v>67.714587824877228</v>
      </c>
      <c r="GR49" s="2">
        <v>65.442361387799806</v>
      </c>
      <c r="GS49" s="2">
        <v>81.077154069053194</v>
      </c>
      <c r="GT49" s="2">
        <v>82.182098320771857</v>
      </c>
      <c r="GU49" s="2">
        <v>83.222203209297703</v>
      </c>
      <c r="GV49" s="2">
        <v>106.85351416762069</v>
      </c>
      <c r="GW49" s="2">
        <v>116.7914552879916</v>
      </c>
      <c r="GX49" s="2">
        <v>119.03636170975254</v>
      </c>
      <c r="GY49" s="2">
        <v>120.45294413533419</v>
      </c>
      <c r="GZ49" s="37">
        <v>136.74027159034773</v>
      </c>
      <c r="HA49" s="2">
        <v>153.70824473881916</v>
      </c>
      <c r="HB49" s="2">
        <v>150.15280420477436</v>
      </c>
      <c r="HC49" s="2">
        <v>194.02995352475585</v>
      </c>
      <c r="HD49" s="2">
        <v>182.30587254370849</v>
      </c>
      <c r="HE49" s="2">
        <v>203.61511096126398</v>
      </c>
      <c r="HF49" s="2">
        <v>177.39505372617788</v>
      </c>
      <c r="HG49" s="2">
        <v>248.16448839608401</v>
      </c>
      <c r="HH49" s="2">
        <v>237.13050966029041</v>
      </c>
      <c r="HI49" s="2">
        <v>228.80130330587664</v>
      </c>
      <c r="HJ49" s="2">
        <v>254.76595521625782</v>
      </c>
      <c r="HK49" s="2">
        <v>242.88640136841659</v>
      </c>
      <c r="HL49" s="2">
        <v>231.03748060148578</v>
      </c>
      <c r="HM49" s="2">
        <v>239.71701970666223</v>
      </c>
      <c r="HN49" s="2">
        <v>273.7476821305616</v>
      </c>
      <c r="HO49" s="2">
        <v>241.41280554542701</v>
      </c>
      <c r="HP49" s="2">
        <v>219.785623872804</v>
      </c>
      <c r="HQ49" s="37">
        <v>42.09176935053965</v>
      </c>
      <c r="HR49" s="2">
        <v>44.254640256311198</v>
      </c>
      <c r="HS49" s="2">
        <v>44.296714398237079</v>
      </c>
      <c r="HT49" s="2">
        <v>47.175065321473951</v>
      </c>
      <c r="HU49" s="2">
        <v>42.351542481311292</v>
      </c>
      <c r="HV49" s="2">
        <v>45.644351867504376</v>
      </c>
      <c r="HW49" s="2">
        <v>37.214496569069766</v>
      </c>
      <c r="HX49" s="2">
        <v>41.249156445272156</v>
      </c>
      <c r="HY49" s="2">
        <v>39.940416606432919</v>
      </c>
      <c r="HZ49" s="2">
        <v>36.887854400364461</v>
      </c>
      <c r="IA49" s="2">
        <v>38.551149904422367</v>
      </c>
      <c r="IB49" s="2">
        <v>36.068730425809569</v>
      </c>
      <c r="IC49" s="2">
        <v>32.974102977325153</v>
      </c>
      <c r="ID49" s="2">
        <v>32.912085555081376</v>
      </c>
      <c r="IE49" s="2">
        <v>35.588265793242698</v>
      </c>
      <c r="IF49" s="2">
        <v>31.511428731437181</v>
      </c>
      <c r="IG49" s="2">
        <v>28.887519500053795</v>
      </c>
      <c r="IH49" s="37">
        <v>235.68780621217536</v>
      </c>
      <c r="II49" s="2">
        <v>268.26599021748115</v>
      </c>
      <c r="IJ49" s="2">
        <v>260.47967469176723</v>
      </c>
      <c r="IK49" s="2">
        <v>348.13578280091281</v>
      </c>
      <c r="IL49" s="2">
        <v>329.07384825051366</v>
      </c>
      <c r="IM49" s="2">
        <v>369.43061140290109</v>
      </c>
      <c r="IN49" s="2">
        <v>324.20686523392186</v>
      </c>
      <c r="IO49" s="2">
        <v>465.87339145624304</v>
      </c>
      <c r="IP49" s="2">
        <v>444.11986167500271</v>
      </c>
      <c r="IQ49" s="2">
        <v>430.25647119885764</v>
      </c>
      <c r="IR49" s="2">
        <v>481.36538589986708</v>
      </c>
      <c r="IS49" s="2">
        <v>459.72534967637887</v>
      </c>
      <c r="IT49" s="2">
        <v>438.63204484102766</v>
      </c>
      <c r="IU49" s="2">
        <v>456.15902560793148</v>
      </c>
      <c r="IV49" s="2">
        <v>523.55076865497767</v>
      </c>
      <c r="IW49" s="2">
        <v>461.18078506709969</v>
      </c>
      <c r="IX49" s="38">
        <v>419.21705123361426</v>
      </c>
      <c r="IY49" s="37">
        <v>6.4815554793835668</v>
      </c>
      <c r="IZ49" s="2">
        <v>9.2095620785018468</v>
      </c>
      <c r="JA49" s="2">
        <v>10.599926636217516</v>
      </c>
      <c r="JB49" s="2">
        <v>14.489929600492429</v>
      </c>
      <c r="JC49" s="2">
        <v>19.086620474328619</v>
      </c>
      <c r="JD49" s="2">
        <v>28.578875472316952</v>
      </c>
      <c r="JE49" s="2">
        <v>34.719563331969169</v>
      </c>
      <c r="JF49" s="2">
        <v>45.718409993600289</v>
      </c>
      <c r="JG49" s="2">
        <v>69.652683987352205</v>
      </c>
      <c r="JH49" s="2">
        <v>73.356864268417468</v>
      </c>
      <c r="JI49" s="2">
        <v>80.182858160706118</v>
      </c>
      <c r="JJ49" s="2">
        <v>82.094899566920418</v>
      </c>
      <c r="JK49" s="2">
        <v>76.81309477444249</v>
      </c>
      <c r="JL49" s="2">
        <v>77.322752911374096</v>
      </c>
      <c r="JM49" s="2">
        <v>103.95121982717042</v>
      </c>
      <c r="JN49" s="2">
        <v>83.221400961895213</v>
      </c>
      <c r="JO49" s="38">
        <v>33.065294448588297</v>
      </c>
    </row>
    <row r="50" spans="1:275" ht="14.4" x14ac:dyDescent="0.3">
      <c r="A50" s="51">
        <v>45</v>
      </c>
      <c r="B50" s="48" t="s">
        <v>84</v>
      </c>
      <c r="C50" s="46" t="s">
        <v>49</v>
      </c>
      <c r="D50" s="37">
        <v>230.84644003861666</v>
      </c>
      <c r="E50" s="2">
        <v>224.99288079423732</v>
      </c>
      <c r="F50" s="2">
        <v>253.03774054414959</v>
      </c>
      <c r="G50" s="2">
        <v>266.95471815230661</v>
      </c>
      <c r="H50" s="2">
        <v>249.41549730512048</v>
      </c>
      <c r="I50" s="2">
        <v>252.07575503405693</v>
      </c>
      <c r="J50" s="2">
        <v>239.56069851952853</v>
      </c>
      <c r="K50" s="2">
        <v>239.9576713376606</v>
      </c>
      <c r="L50" s="2">
        <v>226.13472275822656</v>
      </c>
      <c r="M50" s="2">
        <v>225.74880285595108</v>
      </c>
      <c r="N50" s="2">
        <v>223.35688361411081</v>
      </c>
      <c r="O50" s="2">
        <v>227.44007209545131</v>
      </c>
      <c r="P50" s="2">
        <v>221.64061636983283</v>
      </c>
      <c r="Q50" s="2">
        <v>224.1727385772023</v>
      </c>
      <c r="R50" s="2">
        <v>203.42056347457162</v>
      </c>
      <c r="S50" s="2">
        <v>203.80744593946559</v>
      </c>
      <c r="T50" s="2">
        <v>265.17433708932509</v>
      </c>
      <c r="U50" s="37">
        <v>224.92870744582092</v>
      </c>
      <c r="V50" s="2">
        <v>218.9310206502926</v>
      </c>
      <c r="W50" s="2">
        <v>246.73532877416679</v>
      </c>
      <c r="X50" s="2">
        <v>260.34950685353903</v>
      </c>
      <c r="Y50" s="2">
        <v>242.94449444600897</v>
      </c>
      <c r="Z50" s="2">
        <v>245.58861910310208</v>
      </c>
      <c r="AA50" s="2">
        <v>233.42033939113097</v>
      </c>
      <c r="AB50" s="2">
        <v>233.98095413288493</v>
      </c>
      <c r="AC50" s="2">
        <v>220.35043634784049</v>
      </c>
      <c r="AD50" s="2">
        <v>220.20986147091344</v>
      </c>
      <c r="AE50" s="2">
        <v>217.87194583193403</v>
      </c>
      <c r="AF50" s="2">
        <v>222.30243380098369</v>
      </c>
      <c r="AG50" s="2">
        <v>216.71540397115186</v>
      </c>
      <c r="AH50" s="2">
        <v>219.46638752708171</v>
      </c>
      <c r="AI50" s="2">
        <v>198.75145880407391</v>
      </c>
      <c r="AJ50" s="2">
        <v>199.44131509144978</v>
      </c>
      <c r="AK50" s="2">
        <v>261.01094095505402</v>
      </c>
      <c r="AL50" s="37">
        <v>13.493247320272305</v>
      </c>
      <c r="AM50" s="2">
        <v>12.43864871346668</v>
      </c>
      <c r="AN50" s="2">
        <v>10.310741880233067</v>
      </c>
      <c r="AO50" s="2">
        <v>10.04500612302968</v>
      </c>
      <c r="AP50" s="2">
        <v>7.3589841655594608</v>
      </c>
      <c r="AQ50" s="2">
        <v>6.8211470922854209</v>
      </c>
      <c r="AR50" s="2">
        <v>6.5200915318982124</v>
      </c>
      <c r="AS50" s="2">
        <v>6.7658163789682533</v>
      </c>
      <c r="AT50" s="2">
        <v>7.3962331951661051</v>
      </c>
      <c r="AU50" s="2">
        <v>8.3261576602485459</v>
      </c>
      <c r="AV50" s="2">
        <v>8.7895309211775832</v>
      </c>
      <c r="AW50" s="2">
        <v>8.8772955412459105</v>
      </c>
      <c r="AX50" s="2">
        <v>8.6247259442557223</v>
      </c>
      <c r="AY50" s="2">
        <v>8.929085382068541</v>
      </c>
      <c r="AZ50" s="2">
        <v>9.3240894091656692</v>
      </c>
      <c r="BA50" s="2">
        <v>9.8950909835175498</v>
      </c>
      <c r="BB50" s="2">
        <v>9.637891760759798</v>
      </c>
      <c r="BC50" s="37">
        <v>3.9377163426416866</v>
      </c>
      <c r="BD50" s="2">
        <v>4.1471579377544945</v>
      </c>
      <c r="BE50" s="2">
        <v>4.7997960488491298</v>
      </c>
      <c r="BF50" s="2">
        <v>5.5035184511483921</v>
      </c>
      <c r="BG50" s="2">
        <v>5.8778359783939607</v>
      </c>
      <c r="BH50" s="2">
        <v>6.6368962203646991</v>
      </c>
      <c r="BI50" s="2">
        <v>6.941307545104511</v>
      </c>
      <c r="BJ50" s="2">
        <v>7.8589074405571466</v>
      </c>
      <c r="BK50" s="2">
        <v>8.5557489109779219</v>
      </c>
      <c r="BL50" s="2">
        <v>9.351816007392161</v>
      </c>
      <c r="BM50" s="2">
        <v>10.53214245435386</v>
      </c>
      <c r="BN50" s="2">
        <v>10.617538655506966</v>
      </c>
      <c r="BO50" s="2">
        <v>10.70695636605482</v>
      </c>
      <c r="BP50" s="2">
        <v>10.99917269120056</v>
      </c>
      <c r="BQ50" s="2">
        <v>11.501037890453905</v>
      </c>
      <c r="BR50" s="2">
        <v>11.130147897440406</v>
      </c>
      <c r="BS50" s="2">
        <v>11.084061441002028</v>
      </c>
      <c r="BT50" s="37">
        <v>4496.4268370279651</v>
      </c>
      <c r="BU50" s="2">
        <v>4614.5811264627901</v>
      </c>
      <c r="BV50" s="2">
        <v>4741.7650443903549</v>
      </c>
      <c r="BW50" s="2">
        <v>4865.5187377692564</v>
      </c>
      <c r="BX50" s="2">
        <v>4707.3247682020374</v>
      </c>
      <c r="BY50" s="2">
        <v>4537.3663139736673</v>
      </c>
      <c r="BZ50" s="2">
        <v>4118.3500660521659</v>
      </c>
      <c r="CA50" s="2">
        <v>3704.6638744169472</v>
      </c>
      <c r="CB50" s="2">
        <v>3309.918419512062</v>
      </c>
      <c r="CC50" s="2">
        <v>2827.5777285915001</v>
      </c>
      <c r="CD50" s="2">
        <v>2447.8131659798864</v>
      </c>
      <c r="CE50" s="2">
        <v>2075.4262756030766</v>
      </c>
      <c r="CF50" s="2">
        <v>1846.3766352373907</v>
      </c>
      <c r="CG50" s="2">
        <v>1541.5558962549012</v>
      </c>
      <c r="CH50" s="2">
        <v>1360.255126071158</v>
      </c>
      <c r="CI50" s="2">
        <v>1139.5791076557887</v>
      </c>
      <c r="CJ50" s="2">
        <v>956.25888310346249</v>
      </c>
      <c r="CK50" s="37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37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0</v>
      </c>
      <c r="DQ50" s="2">
        <v>0</v>
      </c>
      <c r="DR50" s="2">
        <v>0</v>
      </c>
      <c r="DS50" s="37">
        <v>1.1254986418895849</v>
      </c>
      <c r="DT50" s="2">
        <v>1.0202875977890287</v>
      </c>
      <c r="DU50" s="2">
        <v>1.1509827178634133</v>
      </c>
      <c r="DV50" s="2">
        <v>0.84397782241190089</v>
      </c>
      <c r="DW50" s="2">
        <v>0.74636898767195148</v>
      </c>
      <c r="DX50" s="2">
        <v>0.63022727815856927</v>
      </c>
      <c r="DY50" s="2">
        <v>0.69162257110908831</v>
      </c>
      <c r="DZ50" s="2">
        <v>0.92952350587267252</v>
      </c>
      <c r="EA50" s="2">
        <v>1.3092563655407481</v>
      </c>
      <c r="EB50" s="2">
        <v>0.9196188890945195</v>
      </c>
      <c r="EC50" s="2">
        <v>1.3969306375439616</v>
      </c>
      <c r="ED50" s="2">
        <v>0.99219555084208877</v>
      </c>
      <c r="EE50" s="2">
        <v>0.85549573971239679</v>
      </c>
      <c r="EF50" s="2">
        <v>1.0223750936737996</v>
      </c>
      <c r="EG50" s="2">
        <v>0.89187139952395267</v>
      </c>
      <c r="EH50" s="2">
        <v>0.80084251410626328</v>
      </c>
      <c r="EI50" s="2">
        <v>0.89270417668781021</v>
      </c>
      <c r="EJ50" s="37">
        <v>1215.4502033562335</v>
      </c>
      <c r="EK50" s="2">
        <v>1127.8074111014826</v>
      </c>
      <c r="EL50" s="2">
        <v>1237.1752956914468</v>
      </c>
      <c r="EM50" s="2">
        <v>1308.3161692829538</v>
      </c>
      <c r="EN50" s="2">
        <v>1244.4806401674323</v>
      </c>
      <c r="EO50" s="2">
        <v>1292.4963093038418</v>
      </c>
      <c r="EP50" s="2">
        <v>1258.4880271132786</v>
      </c>
      <c r="EQ50" s="2">
        <v>1226.5416012829819</v>
      </c>
      <c r="ER50" s="2">
        <v>1184.515526855085</v>
      </c>
      <c r="ES50" s="2">
        <v>1135.6643291097264</v>
      </c>
      <c r="ET50" s="2">
        <v>1085.0610086508857</v>
      </c>
      <c r="EU50" s="2">
        <v>956.4168366088544</v>
      </c>
      <c r="EV50" s="2">
        <v>854.98816322344533</v>
      </c>
      <c r="EW50" s="2">
        <v>789.20661736976047</v>
      </c>
      <c r="EX50" s="2">
        <v>749.93377171024849</v>
      </c>
      <c r="EY50" s="2">
        <v>683.2023498638049</v>
      </c>
      <c r="EZ50" s="2">
        <v>620.14232719407323</v>
      </c>
      <c r="FA50" s="37">
        <v>1588.8461273885703</v>
      </c>
      <c r="FB50" s="2">
        <v>1516.6536701930283</v>
      </c>
      <c r="FC50" s="2">
        <v>1323.5762613866439</v>
      </c>
      <c r="FD50" s="2">
        <v>1220.6115472927268</v>
      </c>
      <c r="FE50" s="2">
        <v>993.23837321737653</v>
      </c>
      <c r="FF50" s="2">
        <v>948.06329989741971</v>
      </c>
      <c r="FG50" s="2">
        <v>889.54190199139884</v>
      </c>
      <c r="FH50" s="2">
        <v>869.13010762034241</v>
      </c>
      <c r="FI50" s="2">
        <v>855.09002815107283</v>
      </c>
      <c r="FJ50" s="2">
        <v>864.59499235874671</v>
      </c>
      <c r="FK50" s="2">
        <v>809.06199471730122</v>
      </c>
      <c r="FL50" s="2">
        <v>805.23216293434564</v>
      </c>
      <c r="FM50" s="2">
        <v>721.98908024750142</v>
      </c>
      <c r="FN50" s="2">
        <v>723.94112652937213</v>
      </c>
      <c r="FO50" s="2">
        <v>738.92348783139914</v>
      </c>
      <c r="FP50" s="2">
        <v>805.00805652831673</v>
      </c>
      <c r="FQ50" s="2">
        <v>750.37230176629157</v>
      </c>
      <c r="FR50" s="37">
        <v>23.842560656392202</v>
      </c>
      <c r="FS50" s="2">
        <v>25.172935134799886</v>
      </c>
      <c r="FT50" s="2">
        <v>19.909683803130584</v>
      </c>
      <c r="FU50" s="2">
        <v>17.308820157129034</v>
      </c>
      <c r="FV50" s="2">
        <v>15.545706533382642</v>
      </c>
      <c r="FW50" s="2">
        <v>13.477603870029682</v>
      </c>
      <c r="FX50" s="2">
        <v>11.79689812323768</v>
      </c>
      <c r="FY50" s="2">
        <v>10.999532579542862</v>
      </c>
      <c r="FZ50" s="2">
        <v>10.872524541684434</v>
      </c>
      <c r="GA50" s="2">
        <v>12.306305784957608</v>
      </c>
      <c r="GB50" s="2">
        <v>11.002852588043686</v>
      </c>
      <c r="GC50" s="2">
        <v>11.157983923580151</v>
      </c>
      <c r="GD50" s="2">
        <v>10.740340093633254</v>
      </c>
      <c r="GE50" s="2">
        <v>11.095666005977089</v>
      </c>
      <c r="GF50" s="2">
        <v>11.73167455404929</v>
      </c>
      <c r="GG50" s="2">
        <v>13.208934371834339</v>
      </c>
      <c r="GH50" s="2">
        <v>12.140276976268899</v>
      </c>
      <c r="GI50" s="37">
        <v>219.64491337503301</v>
      </c>
      <c r="GJ50" s="2">
        <v>210.48078034719296</v>
      </c>
      <c r="GK50" s="2">
        <v>180.41375572969466</v>
      </c>
      <c r="GL50" s="2">
        <v>159.99676719766009</v>
      </c>
      <c r="GM50" s="2">
        <v>115.69212952824648</v>
      </c>
      <c r="GN50" s="2">
        <v>102.00597497352024</v>
      </c>
      <c r="GO50" s="2">
        <v>92.07678013151417</v>
      </c>
      <c r="GP50" s="2">
        <v>85.970421004837803</v>
      </c>
      <c r="GQ50" s="2">
        <v>85.445655959410075</v>
      </c>
      <c r="GR50" s="2">
        <v>85.927177179937644</v>
      </c>
      <c r="GS50" s="2">
        <v>77.108061492048179</v>
      </c>
      <c r="GT50" s="2">
        <v>77.622848894796135</v>
      </c>
      <c r="GU50" s="2">
        <v>72.796496567531776</v>
      </c>
      <c r="GV50" s="2">
        <v>77.075449677708463</v>
      </c>
      <c r="GW50" s="2">
        <v>80.161051584027632</v>
      </c>
      <c r="GX50" s="2">
        <v>87.761174875693939</v>
      </c>
      <c r="GY50" s="2">
        <v>83.838951032958207</v>
      </c>
      <c r="GZ50" s="37">
        <v>151.90753531981977</v>
      </c>
      <c r="HA50" s="2">
        <v>154.10489563333368</v>
      </c>
      <c r="HB50" s="2">
        <v>152.90243329997853</v>
      </c>
      <c r="HC50" s="2">
        <v>194.13919160893553</v>
      </c>
      <c r="HD50" s="2">
        <v>176.65453368336145</v>
      </c>
      <c r="HE50" s="2">
        <v>193.06800690882486</v>
      </c>
      <c r="HF50" s="2">
        <v>173.90333040808699</v>
      </c>
      <c r="HG50" s="2">
        <v>222.49689844923873</v>
      </c>
      <c r="HH50" s="2">
        <v>210.45191542261759</v>
      </c>
      <c r="HI50" s="2">
        <v>205.95262518764238</v>
      </c>
      <c r="HJ50" s="2">
        <v>217.60547493712011</v>
      </c>
      <c r="HK50" s="2">
        <v>204.19741792402544</v>
      </c>
      <c r="HL50" s="2">
        <v>205.07235510684387</v>
      </c>
      <c r="HM50" s="2">
        <v>209.38715613357604</v>
      </c>
      <c r="HN50" s="2">
        <v>229.49193278039007</v>
      </c>
      <c r="HO50" s="2">
        <v>207.28408589939832</v>
      </c>
      <c r="HP50" s="2">
        <v>192.73616901861035</v>
      </c>
      <c r="HQ50" s="37">
        <v>53.96896149341007</v>
      </c>
      <c r="HR50" s="2">
        <v>50.375633492711927</v>
      </c>
      <c r="HS50" s="2">
        <v>52.903534493044681</v>
      </c>
      <c r="HT50" s="2">
        <v>55.921209613678634</v>
      </c>
      <c r="HU50" s="2">
        <v>48.474451029718104</v>
      </c>
      <c r="HV50" s="2">
        <v>48.089349762580291</v>
      </c>
      <c r="HW50" s="2">
        <v>43.534932298380404</v>
      </c>
      <c r="HX50" s="2">
        <v>47.027511813664695</v>
      </c>
      <c r="HY50" s="2">
        <v>44.118636595692244</v>
      </c>
      <c r="HZ50" s="2">
        <v>41.535220165225745</v>
      </c>
      <c r="IA50" s="2">
        <v>42.005759208661757</v>
      </c>
      <c r="IB50" s="2">
        <v>37.699176193007908</v>
      </c>
      <c r="IC50" s="2">
        <v>35.60379494757639</v>
      </c>
      <c r="ID50" s="2">
        <v>34.923784062461152</v>
      </c>
      <c r="IE50" s="2">
        <v>35.441124409401695</v>
      </c>
      <c r="IF50" s="2">
        <v>32.392428737074447</v>
      </c>
      <c r="IG50" s="2">
        <v>30.304520669732593</v>
      </c>
      <c r="IH50" s="37">
        <v>254.28384897018455</v>
      </c>
      <c r="II50" s="2">
        <v>262.66024998159151</v>
      </c>
      <c r="IJ50" s="2">
        <v>257.11102657310306</v>
      </c>
      <c r="IK50" s="2">
        <v>339.16999267006855</v>
      </c>
      <c r="IL50" s="2">
        <v>311.06380716204615</v>
      </c>
      <c r="IM50" s="2">
        <v>345.23505339334275</v>
      </c>
      <c r="IN50" s="2">
        <v>310.42819287978574</v>
      </c>
      <c r="IO50" s="2">
        <v>407.05233521194361</v>
      </c>
      <c r="IP50" s="2">
        <v>384.96994221029013</v>
      </c>
      <c r="IQ50" s="2">
        <v>378.47396214040214</v>
      </c>
      <c r="IR50" s="2">
        <v>401.53763385691087</v>
      </c>
      <c r="IS50" s="2">
        <v>378.69313876832837</v>
      </c>
      <c r="IT50" s="2">
        <v>382.64320962389024</v>
      </c>
      <c r="IU50" s="2">
        <v>391.93220186606749</v>
      </c>
      <c r="IV50" s="2">
        <v>432.98971079195917</v>
      </c>
      <c r="IW50" s="2">
        <v>390.35381076417053</v>
      </c>
      <c r="IX50" s="38">
        <v>362.38705576119833</v>
      </c>
      <c r="IY50" s="37">
        <v>5.3271001295425489</v>
      </c>
      <c r="IZ50" s="2">
        <v>12.810409301363118</v>
      </c>
      <c r="JA50" s="2">
        <v>9.0287854133988574</v>
      </c>
      <c r="JB50" s="2">
        <v>12.18002888809194</v>
      </c>
      <c r="JC50" s="2">
        <v>16.445835413071642</v>
      </c>
      <c r="JD50" s="2">
        <v>22.927591265168285</v>
      </c>
      <c r="JE50" s="2">
        <v>32.654814352425092</v>
      </c>
      <c r="JF50" s="2">
        <v>46.691329119927566</v>
      </c>
      <c r="JG50" s="2">
        <v>63.836545013962535</v>
      </c>
      <c r="JH50" s="2">
        <v>75.089746324051035</v>
      </c>
      <c r="JI50" s="2">
        <v>82.858227460862565</v>
      </c>
      <c r="JJ50" s="2">
        <v>78.499866276253641</v>
      </c>
      <c r="JK50" s="2">
        <v>75.674634756699263</v>
      </c>
      <c r="JL50" s="2">
        <v>80.920490467781462</v>
      </c>
      <c r="JM50" s="2">
        <v>96.248654929728502</v>
      </c>
      <c r="JN50" s="2">
        <v>91.586908570649342</v>
      </c>
      <c r="JO50" s="38">
        <v>43.191412754418025</v>
      </c>
    </row>
    <row r="51" spans="1:275" ht="14.4" x14ac:dyDescent="0.3">
      <c r="A51" s="51">
        <v>46</v>
      </c>
      <c r="B51" s="48" t="s">
        <v>84</v>
      </c>
      <c r="C51" s="46" t="s">
        <v>50</v>
      </c>
      <c r="D51" s="37">
        <v>70.665888486613923</v>
      </c>
      <c r="E51" s="2">
        <v>71.999058846362331</v>
      </c>
      <c r="F51" s="2">
        <v>74.006044413632452</v>
      </c>
      <c r="G51" s="2">
        <v>71.908139845866813</v>
      </c>
      <c r="H51" s="2">
        <v>68.391933768974226</v>
      </c>
      <c r="I51" s="2">
        <v>68.171185386890699</v>
      </c>
      <c r="J51" s="2">
        <v>66.895240387131693</v>
      </c>
      <c r="K51" s="2">
        <v>64.826250335057523</v>
      </c>
      <c r="L51" s="2">
        <v>60.892756269843417</v>
      </c>
      <c r="M51" s="2">
        <v>59.667202356824923</v>
      </c>
      <c r="N51" s="2">
        <v>59.029266616346078</v>
      </c>
      <c r="O51" s="2">
        <v>59.146596204385396</v>
      </c>
      <c r="P51" s="2">
        <v>54.932797253955187</v>
      </c>
      <c r="Q51" s="2">
        <v>54.587038843522315</v>
      </c>
      <c r="R51" s="2">
        <v>48.468793958539408</v>
      </c>
      <c r="S51" s="2">
        <v>46.796629955857547</v>
      </c>
      <c r="T51" s="2">
        <v>55.747990007041892</v>
      </c>
      <c r="U51" s="37">
        <v>68.877361125140681</v>
      </c>
      <c r="V51" s="2">
        <v>70.137656931672666</v>
      </c>
      <c r="W51" s="2">
        <v>72.246844445122193</v>
      </c>
      <c r="X51" s="2">
        <v>70.121611758958338</v>
      </c>
      <c r="Y51" s="2">
        <v>66.598061081862852</v>
      </c>
      <c r="Z51" s="2">
        <v>66.394553828527677</v>
      </c>
      <c r="AA51" s="2">
        <v>65.195981447124083</v>
      </c>
      <c r="AB51" s="2">
        <v>63.180811821147792</v>
      </c>
      <c r="AC51" s="2">
        <v>59.347381873337667</v>
      </c>
      <c r="AD51" s="2">
        <v>58.243207094556666</v>
      </c>
      <c r="AE51" s="2">
        <v>57.681711811376481</v>
      </c>
      <c r="AF51" s="2">
        <v>57.901430223308836</v>
      </c>
      <c r="AG51" s="2">
        <v>53.823651007790382</v>
      </c>
      <c r="AH51" s="2">
        <v>53.539577361544026</v>
      </c>
      <c r="AI51" s="2">
        <v>47.501496193869947</v>
      </c>
      <c r="AJ51" s="2">
        <v>45.925751015373535</v>
      </c>
      <c r="AK51" s="2">
        <v>54.951678427030004</v>
      </c>
      <c r="AL51" s="37">
        <v>5.9540012810441212</v>
      </c>
      <c r="AM51" s="2">
        <v>5.019407441771726</v>
      </c>
      <c r="AN51" s="2">
        <v>4.2128649177354953</v>
      </c>
      <c r="AO51" s="2">
        <v>4.39554228098085</v>
      </c>
      <c r="AP51" s="2">
        <v>3.0625505171599916</v>
      </c>
      <c r="AQ51" s="2">
        <v>2.7659328754685357</v>
      </c>
      <c r="AR51" s="2">
        <v>2.6910549452076231</v>
      </c>
      <c r="AS51" s="2">
        <v>2.6474697553371516</v>
      </c>
      <c r="AT51" s="2">
        <v>2.8762248084390345</v>
      </c>
      <c r="AU51" s="2">
        <v>2.9384244572463767</v>
      </c>
      <c r="AV51" s="2">
        <v>3.0186154020539728</v>
      </c>
      <c r="AW51" s="2">
        <v>2.9677330204482786</v>
      </c>
      <c r="AX51" s="2">
        <v>2.7495302897121876</v>
      </c>
      <c r="AY51" s="2">
        <v>2.9373612231347481</v>
      </c>
      <c r="AZ51" s="2">
        <v>2.7832461378520659</v>
      </c>
      <c r="BA51" s="2">
        <v>2.659433611271492</v>
      </c>
      <c r="BB51" s="2">
        <v>2.5460808695708224</v>
      </c>
      <c r="BC51" s="37">
        <v>1.070985089201189</v>
      </c>
      <c r="BD51" s="2">
        <v>1.1141372832997469</v>
      </c>
      <c r="BE51" s="2">
        <v>1.1755772364427348</v>
      </c>
      <c r="BF51" s="2">
        <v>1.2118464329093126</v>
      </c>
      <c r="BG51" s="2">
        <v>1.3539458672296572</v>
      </c>
      <c r="BH51" s="2">
        <v>1.4859843597498281</v>
      </c>
      <c r="BI51" s="2">
        <v>1.5855277483385393</v>
      </c>
      <c r="BJ51" s="2">
        <v>1.7424143562447547</v>
      </c>
      <c r="BK51" s="2">
        <v>1.8447575658643778</v>
      </c>
      <c r="BL51" s="2">
        <v>1.9619393794987383</v>
      </c>
      <c r="BM51" s="2">
        <v>2.1442208094073565</v>
      </c>
      <c r="BN51" s="2">
        <v>2.173185548420411</v>
      </c>
      <c r="BO51" s="2">
        <v>2.0347852682232759</v>
      </c>
      <c r="BP51" s="2">
        <v>2.1173267139606797</v>
      </c>
      <c r="BQ51" s="2">
        <v>2.0710819621576833</v>
      </c>
      <c r="BR51" s="2">
        <v>1.9312909137886398</v>
      </c>
      <c r="BS51" s="2">
        <v>1.8589039078176763</v>
      </c>
      <c r="BT51" s="37">
        <v>1338.00427696576</v>
      </c>
      <c r="BU51" s="2">
        <v>1425.6121262455899</v>
      </c>
      <c r="BV51" s="2">
        <v>1329.7117831564401</v>
      </c>
      <c r="BW51" s="2">
        <v>1342.31359832006</v>
      </c>
      <c r="BX51" s="2">
        <v>1349.325617815</v>
      </c>
      <c r="BY51" s="2">
        <v>1305.3995825161701</v>
      </c>
      <c r="BZ51" s="2">
        <v>1203.7445482321</v>
      </c>
      <c r="CA51" s="2">
        <v>1109.56955635551</v>
      </c>
      <c r="CB51" s="2">
        <v>975.97934691547198</v>
      </c>
      <c r="CC51" s="2">
        <v>821.80544189819602</v>
      </c>
      <c r="CD51" s="2">
        <v>694.81505921923997</v>
      </c>
      <c r="CE51" s="2">
        <v>586.17528617267203</v>
      </c>
      <c r="CF51" s="2">
        <v>492.94130197376398</v>
      </c>
      <c r="CG51" s="2">
        <v>404.12378853087603</v>
      </c>
      <c r="CH51" s="2">
        <v>340.53015283785197</v>
      </c>
      <c r="CI51" s="2">
        <v>284.62270721443701</v>
      </c>
      <c r="CJ51" s="2">
        <v>232.41178009210799</v>
      </c>
      <c r="CK51" s="37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37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37">
        <v>0.67346534959689752</v>
      </c>
      <c r="DT51" s="2">
        <v>0.63431428157158753</v>
      </c>
      <c r="DU51" s="2">
        <v>0.72203709324659859</v>
      </c>
      <c r="DV51" s="2">
        <v>0.4137678941138595</v>
      </c>
      <c r="DW51" s="2">
        <v>0.35008570660034516</v>
      </c>
      <c r="DX51" s="2">
        <v>0.27189675479630593</v>
      </c>
      <c r="DY51" s="2">
        <v>0.28714061227147225</v>
      </c>
      <c r="DZ51" s="2">
        <v>0.13643735922548478</v>
      </c>
      <c r="EA51" s="2">
        <v>0.17695362571591083</v>
      </c>
      <c r="EB51" s="2">
        <v>0.1306000778641643</v>
      </c>
      <c r="EC51" s="2">
        <v>0.18406820268790064</v>
      </c>
      <c r="ED51" s="2">
        <v>0.15172722805411862</v>
      </c>
      <c r="EE51" s="2">
        <v>0.14177001729619998</v>
      </c>
      <c r="EF51" s="2">
        <v>0.61068284284976349</v>
      </c>
      <c r="EG51" s="2">
        <v>0.48479648925050622</v>
      </c>
      <c r="EH51" s="2">
        <v>0.4341046477989417</v>
      </c>
      <c r="EI51" s="2">
        <v>0.44785033471406777</v>
      </c>
      <c r="EJ51" s="37">
        <v>248.05609494470576</v>
      </c>
      <c r="EK51" s="2">
        <v>243.43900416157757</v>
      </c>
      <c r="EL51" s="2">
        <v>242.95878706962662</v>
      </c>
      <c r="EM51" s="2">
        <v>233.03258643061397</v>
      </c>
      <c r="EN51" s="2">
        <v>236.26353350816689</v>
      </c>
      <c r="EO51" s="2">
        <v>248.41447403447469</v>
      </c>
      <c r="EP51" s="2">
        <v>248.81918707084077</v>
      </c>
      <c r="EQ51" s="2">
        <v>242.798628486799</v>
      </c>
      <c r="ER51" s="2">
        <v>229.03057285712154</v>
      </c>
      <c r="ES51" s="2">
        <v>217.33233114868708</v>
      </c>
      <c r="ET51" s="2">
        <v>208.80209375194735</v>
      </c>
      <c r="EU51" s="2">
        <v>186.71241045639087</v>
      </c>
      <c r="EV51" s="2">
        <v>159.33569075947113</v>
      </c>
      <c r="EW51" s="2">
        <v>145.43730478095145</v>
      </c>
      <c r="EX51" s="2">
        <v>133.74506380292581</v>
      </c>
      <c r="EY51" s="2">
        <v>120.60464934045162</v>
      </c>
      <c r="EZ51" s="2">
        <v>111.71927242405677</v>
      </c>
      <c r="FA51" s="37">
        <v>487.30160190154868</v>
      </c>
      <c r="FB51" s="2">
        <v>468.47203882833043</v>
      </c>
      <c r="FC51" s="2">
        <v>413.68546284587575</v>
      </c>
      <c r="FD51" s="2">
        <v>380.41338762780401</v>
      </c>
      <c r="FE51" s="2">
        <v>320.44858093687651</v>
      </c>
      <c r="FF51" s="2">
        <v>303.43488695056323</v>
      </c>
      <c r="FG51" s="2">
        <v>289.9480439665744</v>
      </c>
      <c r="FH51" s="2">
        <v>278.22494016159271</v>
      </c>
      <c r="FI51" s="2">
        <v>280.51253277069583</v>
      </c>
      <c r="FJ51" s="2">
        <v>267.09934871333809</v>
      </c>
      <c r="FK51" s="2">
        <v>262.05820099789787</v>
      </c>
      <c r="FL51" s="2">
        <v>255.66480069106464</v>
      </c>
      <c r="FM51" s="2">
        <v>238.87128967634322</v>
      </c>
      <c r="FN51" s="2">
        <v>253.7610737890241</v>
      </c>
      <c r="FO51" s="2">
        <v>248.97981316753351</v>
      </c>
      <c r="FP51" s="2">
        <v>245.25403189702237</v>
      </c>
      <c r="FQ51" s="2">
        <v>239.69681554529632</v>
      </c>
      <c r="FR51" s="37">
        <v>11.101732357806229</v>
      </c>
      <c r="FS51" s="2">
        <v>10.703124820989707</v>
      </c>
      <c r="FT51" s="2">
        <v>9.2780176986830263</v>
      </c>
      <c r="FU51" s="2">
        <v>8.3740698852364801</v>
      </c>
      <c r="FV51" s="2">
        <v>7.996907595286828</v>
      </c>
      <c r="FW51" s="2">
        <v>7.1288306892656221</v>
      </c>
      <c r="FX51" s="2">
        <v>6.3564521178603366</v>
      </c>
      <c r="FY51" s="2">
        <v>5.8791621644505065</v>
      </c>
      <c r="FZ51" s="2">
        <v>5.8049814450625963</v>
      </c>
      <c r="GA51" s="2">
        <v>5.5188696728677442</v>
      </c>
      <c r="GB51" s="2">
        <v>5.2481201792748342</v>
      </c>
      <c r="GC51" s="2">
        <v>4.9575745758630125</v>
      </c>
      <c r="GD51" s="2">
        <v>4.6637623959463852</v>
      </c>
      <c r="GE51" s="2">
        <v>4.6779308855670747</v>
      </c>
      <c r="GF51" s="2">
        <v>4.487853400611054</v>
      </c>
      <c r="GG51" s="2">
        <v>4.2566588878362932</v>
      </c>
      <c r="GH51" s="2">
        <v>4.0430726673015833</v>
      </c>
      <c r="GI51" s="37">
        <v>88.015776218022296</v>
      </c>
      <c r="GJ51" s="2">
        <v>83.634527116180266</v>
      </c>
      <c r="GK51" s="2">
        <v>73.327464472465806</v>
      </c>
      <c r="GL51" s="2">
        <v>66.969806290055047</v>
      </c>
      <c r="GM51" s="2">
        <v>50.642662017126227</v>
      </c>
      <c r="GN51" s="2">
        <v>46.157128114598919</v>
      </c>
      <c r="GO51" s="2">
        <v>42.604526867800445</v>
      </c>
      <c r="GP51" s="2">
        <v>40.154073468661309</v>
      </c>
      <c r="GQ51" s="2">
        <v>41.548529450818279</v>
      </c>
      <c r="GR51" s="2">
        <v>39.442081235781586</v>
      </c>
      <c r="GS51" s="2">
        <v>38.199430420494437</v>
      </c>
      <c r="GT51" s="2">
        <v>37.540606935379287</v>
      </c>
      <c r="GU51" s="2">
        <v>35.466029862420676</v>
      </c>
      <c r="GV51" s="2">
        <v>37.994751743826065</v>
      </c>
      <c r="GW51" s="2">
        <v>37.570366579842187</v>
      </c>
      <c r="GX51" s="2">
        <v>36.43289687956517</v>
      </c>
      <c r="GY51" s="2">
        <v>35.392679979582468</v>
      </c>
      <c r="GZ51" s="37">
        <v>40.880802996674042</v>
      </c>
      <c r="HA51" s="2">
        <v>43.613860344526564</v>
      </c>
      <c r="HB51" s="2">
        <v>39.233445415145972</v>
      </c>
      <c r="HC51" s="2">
        <v>49.665561008333114</v>
      </c>
      <c r="HD51" s="2">
        <v>47.426565561527724</v>
      </c>
      <c r="HE51" s="2">
        <v>52.653778546767875</v>
      </c>
      <c r="HF51" s="2">
        <v>48.305493534737245</v>
      </c>
      <c r="HG51" s="2">
        <v>63.558270933119815</v>
      </c>
      <c r="HH51" s="2">
        <v>59.415868634358056</v>
      </c>
      <c r="HI51" s="2">
        <v>57.713881906419132</v>
      </c>
      <c r="HJ51" s="2">
        <v>59.744575432095907</v>
      </c>
      <c r="HK51" s="2">
        <v>56.359986621741172</v>
      </c>
      <c r="HL51" s="2">
        <v>53.942905075912961</v>
      </c>
      <c r="HM51" s="2">
        <v>55.667712976126772</v>
      </c>
      <c r="HN51" s="2">
        <v>58.16984829592851</v>
      </c>
      <c r="HO51" s="2">
        <v>52.590762650716307</v>
      </c>
      <c r="HP51" s="2">
        <v>47.735373086862801</v>
      </c>
      <c r="HQ51" s="37">
        <v>11.690722731676965</v>
      </c>
      <c r="HR51" s="2">
        <v>11.526882888364314</v>
      </c>
      <c r="HS51" s="2">
        <v>11.130640023775173</v>
      </c>
      <c r="HT51" s="2">
        <v>11.473579159301657</v>
      </c>
      <c r="HU51" s="2">
        <v>10.632992987902862</v>
      </c>
      <c r="HV51" s="2">
        <v>10.893834891754715</v>
      </c>
      <c r="HW51" s="2">
        <v>10.153627694115055</v>
      </c>
      <c r="HX51" s="2">
        <v>10.989383218305193</v>
      </c>
      <c r="HY51" s="2">
        <v>10.361317507249003</v>
      </c>
      <c r="HZ51" s="2">
        <v>9.9131022554110118</v>
      </c>
      <c r="IA51" s="2">
        <v>9.8991569525159466</v>
      </c>
      <c r="IB51" s="2">
        <v>9.3178572828925272</v>
      </c>
      <c r="IC51" s="2">
        <v>8.6723196708283155</v>
      </c>
      <c r="ID51" s="2">
        <v>9.8367277455897923</v>
      </c>
      <c r="IE51" s="2">
        <v>9.5059015260445499</v>
      </c>
      <c r="IF51" s="2">
        <v>8.8238922542140745</v>
      </c>
      <c r="IG51" s="2">
        <v>8.174695200386596</v>
      </c>
      <c r="IH51" s="37">
        <v>71.391428180222704</v>
      </c>
      <c r="II51" s="2">
        <v>77.19179340099916</v>
      </c>
      <c r="IJ51" s="2">
        <v>68.51486914133632</v>
      </c>
      <c r="IK51" s="2">
        <v>89.73708338898976</v>
      </c>
      <c r="IL51" s="2">
        <v>86.005697273808806</v>
      </c>
      <c r="IM51" s="2">
        <v>96.481820695889027</v>
      </c>
      <c r="IN51" s="2">
        <v>88.256719748975016</v>
      </c>
      <c r="IO51" s="2">
        <v>118.86359813916209</v>
      </c>
      <c r="IP51" s="2">
        <v>110.90276546744856</v>
      </c>
      <c r="IQ51" s="2">
        <v>107.88604544333289</v>
      </c>
      <c r="IR51" s="2">
        <v>111.97904108373493</v>
      </c>
      <c r="IS51" s="2">
        <v>105.67653679912452</v>
      </c>
      <c r="IT51" s="2">
        <v>101.38745611996939</v>
      </c>
      <c r="IU51" s="2">
        <v>103.58987583539545</v>
      </c>
      <c r="IV51" s="2">
        <v>109.17635626580908</v>
      </c>
      <c r="IW51" s="2">
        <v>98.375022156585516</v>
      </c>
      <c r="IX51" s="38">
        <v>89.025233674295734</v>
      </c>
      <c r="IY51" s="37">
        <v>1.0082968771846346</v>
      </c>
      <c r="IZ51" s="2">
        <v>1.3974898856244196</v>
      </c>
      <c r="JA51" s="2">
        <v>1.647322632821056</v>
      </c>
      <c r="JB51" s="2">
        <v>2.1561043216907172</v>
      </c>
      <c r="JC51" s="2">
        <v>3.2446520364821203</v>
      </c>
      <c r="JD51" s="2">
        <v>4.6901391664271932</v>
      </c>
      <c r="JE51" s="2">
        <v>6.9429625858037483</v>
      </c>
      <c r="JF51" s="2">
        <v>9.1092411840052758</v>
      </c>
      <c r="JG51" s="2">
        <v>11.761202535904005</v>
      </c>
      <c r="JH51" s="2">
        <v>13.76423143099816</v>
      </c>
      <c r="JI51" s="2">
        <v>14.939979025399763</v>
      </c>
      <c r="JJ51" s="2">
        <v>14.343009162026355</v>
      </c>
      <c r="JK51" s="2">
        <v>13.984240310667033</v>
      </c>
      <c r="JL51" s="2">
        <v>17.384125602547424</v>
      </c>
      <c r="JM51" s="2">
        <v>18.539928027516371</v>
      </c>
      <c r="JN51" s="2">
        <v>16.900525059082774</v>
      </c>
      <c r="JO51" s="38">
        <v>8.8330087526097252</v>
      </c>
    </row>
    <row r="52" spans="1:275" ht="14.4" x14ac:dyDescent="0.3">
      <c r="A52" s="51">
        <v>47</v>
      </c>
      <c r="B52" s="48" t="s">
        <v>84</v>
      </c>
      <c r="C52" s="46" t="s">
        <v>51</v>
      </c>
      <c r="D52" s="37">
        <v>163.69209870830315</v>
      </c>
      <c r="E52" s="2">
        <v>151.77117862340555</v>
      </c>
      <c r="F52" s="2">
        <v>162.51655241408781</v>
      </c>
      <c r="G52" s="2">
        <v>140.73810931413902</v>
      </c>
      <c r="H52" s="2">
        <v>137.23675202117994</v>
      </c>
      <c r="I52" s="2">
        <v>121.21362856760702</v>
      </c>
      <c r="J52" s="2">
        <v>126.33409525498836</v>
      </c>
      <c r="K52" s="2">
        <v>127.9188961502261</v>
      </c>
      <c r="L52" s="2">
        <v>115.74356709748525</v>
      </c>
      <c r="M52" s="2">
        <v>150.51534805290132</v>
      </c>
      <c r="N52" s="2">
        <v>122.63901825396317</v>
      </c>
      <c r="O52" s="2">
        <v>116.65249395945935</v>
      </c>
      <c r="P52" s="2">
        <v>110.34518796729751</v>
      </c>
      <c r="Q52" s="2">
        <v>105.82222766631691</v>
      </c>
      <c r="R52" s="2">
        <v>97.243845754111192</v>
      </c>
      <c r="S52" s="2">
        <v>92.713329360515644</v>
      </c>
      <c r="T52" s="2">
        <v>94.188879664057765</v>
      </c>
      <c r="U52" s="37">
        <v>56.727594206160752</v>
      </c>
      <c r="V52" s="2">
        <v>57.220040775144156</v>
      </c>
      <c r="W52" s="2">
        <v>53.842989422482518</v>
      </c>
      <c r="X52" s="2">
        <v>55.109986481330793</v>
      </c>
      <c r="Y52" s="2">
        <v>53.56094170747901</v>
      </c>
      <c r="Z52" s="2">
        <v>51.286469201584765</v>
      </c>
      <c r="AA52" s="2">
        <v>48.936951743350356</v>
      </c>
      <c r="AB52" s="2">
        <v>48.043943481009769</v>
      </c>
      <c r="AC52" s="2">
        <v>46.677962528054351</v>
      </c>
      <c r="AD52" s="2">
        <v>45.424676082661428</v>
      </c>
      <c r="AE52" s="2">
        <v>42.870193539344136</v>
      </c>
      <c r="AF52" s="2">
        <v>41.194997045486865</v>
      </c>
      <c r="AG52" s="2">
        <v>38.040032757888</v>
      </c>
      <c r="AH52" s="2">
        <v>36.643567311548104</v>
      </c>
      <c r="AI52" s="2">
        <v>31.199635102102505</v>
      </c>
      <c r="AJ52" s="2">
        <v>29.764685022285583</v>
      </c>
      <c r="AK52" s="2">
        <v>34.349131777433847</v>
      </c>
      <c r="AL52" s="37">
        <v>6.026053020599619</v>
      </c>
      <c r="AM52" s="2">
        <v>5.1255316107286406</v>
      </c>
      <c r="AN52" s="2">
        <v>4.2238605737716526</v>
      </c>
      <c r="AO52" s="2">
        <v>4.2338241239605088</v>
      </c>
      <c r="AP52" s="2">
        <v>2.9603611494900788</v>
      </c>
      <c r="AQ52" s="2">
        <v>2.6162034549447304</v>
      </c>
      <c r="AR52" s="2">
        <v>2.4811702239430615</v>
      </c>
      <c r="AS52" s="2">
        <v>2.4074130503415683</v>
      </c>
      <c r="AT52" s="2">
        <v>2.6034657190584038</v>
      </c>
      <c r="AU52" s="2">
        <v>2.6299895860977163</v>
      </c>
      <c r="AV52" s="2">
        <v>2.6618853683617316</v>
      </c>
      <c r="AW52" s="2">
        <v>2.4802090758385331</v>
      </c>
      <c r="AX52" s="2">
        <v>2.2117877621479987</v>
      </c>
      <c r="AY52" s="2">
        <v>2.2102326959118503</v>
      </c>
      <c r="AZ52" s="2">
        <v>2.028851860360295</v>
      </c>
      <c r="BA52" s="2">
        <v>1.8809882595482343</v>
      </c>
      <c r="BB52" s="2">
        <v>1.7790345795404339</v>
      </c>
      <c r="BC52" s="37">
        <v>397.82299749986799</v>
      </c>
      <c r="BD52" s="2">
        <v>350.90063491240602</v>
      </c>
      <c r="BE52" s="2">
        <v>404.91273130364397</v>
      </c>
      <c r="BF52" s="2">
        <v>317.94669209282517</v>
      </c>
      <c r="BG52" s="2">
        <v>310.75103510146107</v>
      </c>
      <c r="BH52" s="2">
        <v>259.23708118567572</v>
      </c>
      <c r="BI52" s="2">
        <v>287.86864303887211</v>
      </c>
      <c r="BJ52" s="2">
        <v>297.66667957451085</v>
      </c>
      <c r="BK52" s="2">
        <v>257.20540104363761</v>
      </c>
      <c r="BL52" s="2">
        <v>393.70756700632609</v>
      </c>
      <c r="BM52" s="2">
        <v>298.66016550807632</v>
      </c>
      <c r="BN52" s="2">
        <v>282.82269480264853</v>
      </c>
      <c r="BO52" s="2">
        <v>271.23187811513628</v>
      </c>
      <c r="BP52" s="2">
        <v>259.73312680834255</v>
      </c>
      <c r="BQ52" s="2">
        <v>248.12378679904441</v>
      </c>
      <c r="BR52" s="2">
        <v>236.56847452384255</v>
      </c>
      <c r="BS52" s="2">
        <v>224.99008061228704</v>
      </c>
      <c r="BT52" s="37">
        <v>1372.68068010046</v>
      </c>
      <c r="BU52" s="2">
        <v>1418.95471137349</v>
      </c>
      <c r="BV52" s="2">
        <v>1253.4211000744399</v>
      </c>
      <c r="BW52" s="2">
        <v>1253.70235273871</v>
      </c>
      <c r="BX52" s="2">
        <v>1243.8958996280201</v>
      </c>
      <c r="BY52" s="2">
        <v>1156.0791550797401</v>
      </c>
      <c r="BZ52" s="2">
        <v>1042.4803400665201</v>
      </c>
      <c r="CA52" s="2">
        <v>925.87501656137295</v>
      </c>
      <c r="CB52" s="2">
        <v>833.27625273329204</v>
      </c>
      <c r="CC52" s="2">
        <v>684.52700515317804</v>
      </c>
      <c r="CD52" s="2">
        <v>549.34806466474095</v>
      </c>
      <c r="CE52" s="2">
        <v>440.03693714713802</v>
      </c>
      <c r="CF52" s="2">
        <v>366.77745155831798</v>
      </c>
      <c r="CG52" s="2">
        <v>287.49523507232101</v>
      </c>
      <c r="CH52" s="2">
        <v>234.59929817180401</v>
      </c>
      <c r="CI52" s="2">
        <v>205.33091814447999</v>
      </c>
      <c r="CJ52" s="2">
        <v>167.56355614081801</v>
      </c>
      <c r="CK52" s="37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37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37">
        <v>0.44980524480380241</v>
      </c>
      <c r="DT52" s="2">
        <v>0.48877691344603552</v>
      </c>
      <c r="DU52" s="2">
        <v>0.55069858578163977</v>
      </c>
      <c r="DV52" s="2">
        <v>0.31209142048162575</v>
      </c>
      <c r="DW52" s="2">
        <v>0.26400805532953336</v>
      </c>
      <c r="DX52" s="2">
        <v>0.20605631962795296</v>
      </c>
      <c r="DY52" s="2">
        <v>0.22719293666339177</v>
      </c>
      <c r="DZ52" s="2">
        <v>9.5312874940493134E-2</v>
      </c>
      <c r="EA52" s="2">
        <v>0.12765675870834811</v>
      </c>
      <c r="EB52" s="2">
        <v>8.856049530869059E-2</v>
      </c>
      <c r="EC52" s="2">
        <v>0.12373702497799385</v>
      </c>
      <c r="ED52" s="2">
        <v>0.10498907422987135</v>
      </c>
      <c r="EE52" s="2">
        <v>9.560766812673728E-2</v>
      </c>
      <c r="EF52" s="2">
        <v>0.33048036200661968</v>
      </c>
      <c r="EG52" s="2">
        <v>0.26172671022018429</v>
      </c>
      <c r="EH52" s="2">
        <v>0.23418798730555229</v>
      </c>
      <c r="EI52" s="2">
        <v>0.24089127897994553</v>
      </c>
      <c r="EJ52" s="37">
        <v>150.73337960498566</v>
      </c>
      <c r="EK52" s="2">
        <v>148.83191346552923</v>
      </c>
      <c r="EL52" s="2">
        <v>142.7082700224644</v>
      </c>
      <c r="EM52" s="2">
        <v>148.66543938055503</v>
      </c>
      <c r="EN52" s="2">
        <v>162.8794575548597</v>
      </c>
      <c r="EO52" s="2">
        <v>163.42466283191587</v>
      </c>
      <c r="EP52" s="2">
        <v>163.07891082376602</v>
      </c>
      <c r="EQ52" s="2">
        <v>160.49853446515385</v>
      </c>
      <c r="ER52" s="2">
        <v>163.82649137724511</v>
      </c>
      <c r="ES52" s="2">
        <v>153.02512076879339</v>
      </c>
      <c r="ET52" s="2">
        <v>139.21648791705789</v>
      </c>
      <c r="EU52" s="2">
        <v>118.95031599920259</v>
      </c>
      <c r="EV52" s="2">
        <v>102.30261815793898</v>
      </c>
      <c r="EW52" s="2">
        <v>91.134230486659263</v>
      </c>
      <c r="EX52" s="2">
        <v>81.548479641678625</v>
      </c>
      <c r="EY52" s="2">
        <v>75.19573953304274</v>
      </c>
      <c r="EZ52" s="2">
        <v>68.685783059488088</v>
      </c>
      <c r="FA52" s="37">
        <v>516.1924112146105</v>
      </c>
      <c r="FB52" s="2">
        <v>465.44277414309107</v>
      </c>
      <c r="FC52" s="2">
        <v>394.52792208777129</v>
      </c>
      <c r="FD52" s="2">
        <v>356.84567206226671</v>
      </c>
      <c r="FE52" s="2">
        <v>289.14110474701704</v>
      </c>
      <c r="FF52" s="2">
        <v>261.26177054078516</v>
      </c>
      <c r="FG52" s="2">
        <v>239.81106981862706</v>
      </c>
      <c r="FH52" s="2">
        <v>222.48073224760333</v>
      </c>
      <c r="FI52" s="2">
        <v>227.75457960104885</v>
      </c>
      <c r="FJ52" s="2">
        <v>217.23823589787204</v>
      </c>
      <c r="FK52" s="2">
        <v>209.4942071221673</v>
      </c>
      <c r="FL52" s="2">
        <v>200.89383046857759</v>
      </c>
      <c r="FM52" s="2">
        <v>184.0266768921181</v>
      </c>
      <c r="FN52" s="2">
        <v>190.31892074715742</v>
      </c>
      <c r="FO52" s="2">
        <v>181.76072156645068</v>
      </c>
      <c r="FP52" s="2">
        <v>175.00162687099115</v>
      </c>
      <c r="FQ52" s="2">
        <v>170.74130027080966</v>
      </c>
      <c r="FR52" s="37">
        <v>12.690612522171049</v>
      </c>
      <c r="FS52" s="2">
        <v>11.497203774028549</v>
      </c>
      <c r="FT52" s="2">
        <v>9.6934515566386974</v>
      </c>
      <c r="FU52" s="2">
        <v>8.6194287223031392</v>
      </c>
      <c r="FV52" s="2">
        <v>7.9640153701916496</v>
      </c>
      <c r="FW52" s="2">
        <v>6.909584698898346</v>
      </c>
      <c r="FX52" s="2">
        <v>5.9429892535352682</v>
      </c>
      <c r="FY52" s="2">
        <v>5.2961804121511245</v>
      </c>
      <c r="FZ52" s="2">
        <v>5.1239235312203117</v>
      </c>
      <c r="GA52" s="2">
        <v>4.8165953878329697</v>
      </c>
      <c r="GB52" s="2">
        <v>4.4926434409295268</v>
      </c>
      <c r="GC52" s="2">
        <v>4.0857952203557915</v>
      </c>
      <c r="GD52" s="2">
        <v>3.6875457248121273</v>
      </c>
      <c r="GE52" s="2">
        <v>3.5432383288191596</v>
      </c>
      <c r="GF52" s="2">
        <v>3.2328464766449487</v>
      </c>
      <c r="GG52" s="2">
        <v>2.9867072153004091</v>
      </c>
      <c r="GH52" s="2">
        <v>2.8060005865542972</v>
      </c>
      <c r="GI52" s="37">
        <v>94.219050685461838</v>
      </c>
      <c r="GJ52" s="2">
        <v>84.804927297443086</v>
      </c>
      <c r="GK52" s="2">
        <v>71.881369318768563</v>
      </c>
      <c r="GL52" s="2">
        <v>64.817640880113416</v>
      </c>
      <c r="GM52" s="2">
        <v>47.705710420676468</v>
      </c>
      <c r="GN52" s="2">
        <v>42.010483652471812</v>
      </c>
      <c r="GO52" s="2">
        <v>37.662448894425246</v>
      </c>
      <c r="GP52" s="2">
        <v>34.322729078457492</v>
      </c>
      <c r="GQ52" s="2">
        <v>35.167379572545769</v>
      </c>
      <c r="GR52" s="2">
        <v>33.126631457871078</v>
      </c>
      <c r="GS52" s="2">
        <v>31.500338609336364</v>
      </c>
      <c r="GT52" s="2">
        <v>30.295396853718685</v>
      </c>
      <c r="GU52" s="2">
        <v>27.767002026530061</v>
      </c>
      <c r="GV52" s="2">
        <v>28.755713881803658</v>
      </c>
      <c r="GW52" s="2">
        <v>27.462038343506887</v>
      </c>
      <c r="GX52" s="2">
        <v>25.86438138621687</v>
      </c>
      <c r="GY52" s="2">
        <v>24.940357732088028</v>
      </c>
      <c r="GZ52" s="37">
        <v>38.83381638764051</v>
      </c>
      <c r="HA52" s="2">
        <v>40.802845952848941</v>
      </c>
      <c r="HB52" s="2">
        <v>34.550731240834608</v>
      </c>
      <c r="HC52" s="2">
        <v>44.291714412219946</v>
      </c>
      <c r="HD52" s="2">
        <v>42.000326418136389</v>
      </c>
      <c r="HE52" s="2">
        <v>45.009620283928172</v>
      </c>
      <c r="HF52" s="2">
        <v>40.42149933278121</v>
      </c>
      <c r="HG52" s="2">
        <v>51.900377134407201</v>
      </c>
      <c r="HH52" s="2">
        <v>49.760886126207261</v>
      </c>
      <c r="HI52" s="2">
        <v>47.245152704112996</v>
      </c>
      <c r="HJ52" s="2">
        <v>46.570356882277572</v>
      </c>
      <c r="HK52" s="2">
        <v>41.822775137540837</v>
      </c>
      <c r="HL52" s="2">
        <v>39.778013305656437</v>
      </c>
      <c r="HM52" s="2">
        <v>39.101760797216116</v>
      </c>
      <c r="HN52" s="2">
        <v>39.73057663611651</v>
      </c>
      <c r="HO52" s="2">
        <v>37.481799150851444</v>
      </c>
      <c r="HP52" s="2">
        <v>33.973626102599454</v>
      </c>
      <c r="HQ52" s="37">
        <v>8.9368538603783261</v>
      </c>
      <c r="HR52" s="2">
        <v>8.9100792990182605</v>
      </c>
      <c r="HS52" s="2">
        <v>8.104411923199951</v>
      </c>
      <c r="HT52" s="2">
        <v>8.6631233842563198</v>
      </c>
      <c r="HU52" s="2">
        <v>8.1185134400416317</v>
      </c>
      <c r="HV52" s="2">
        <v>8.0567835622388522</v>
      </c>
      <c r="HW52" s="2">
        <v>7.4073904248834364</v>
      </c>
      <c r="HX52" s="2">
        <v>8.0555183627581872</v>
      </c>
      <c r="HY52" s="2">
        <v>7.9028693863044195</v>
      </c>
      <c r="HZ52" s="2">
        <v>7.4504351564172318</v>
      </c>
      <c r="IA52" s="2">
        <v>7.1757044964482377</v>
      </c>
      <c r="IB52" s="2">
        <v>6.5189160386717058</v>
      </c>
      <c r="IC52" s="2">
        <v>6.1019803982248559</v>
      </c>
      <c r="ID52" s="2">
        <v>6.5154594933499537</v>
      </c>
      <c r="IE52" s="2">
        <v>6.2162051635869817</v>
      </c>
      <c r="IF52" s="2">
        <v>5.9256560097164694</v>
      </c>
      <c r="IG52" s="2">
        <v>5.4685451332729498</v>
      </c>
      <c r="IH52" s="37">
        <v>70.085547750927091</v>
      </c>
      <c r="II52" s="2">
        <v>74.179605646974778</v>
      </c>
      <c r="IJ52" s="2">
        <v>62.108642356451078</v>
      </c>
      <c r="IK52" s="2">
        <v>81.675770325226551</v>
      </c>
      <c r="IL52" s="2">
        <v>77.528183658485958</v>
      </c>
      <c r="IM52" s="2">
        <v>83.793992415703656</v>
      </c>
      <c r="IN52" s="2">
        <v>74.993925843619422</v>
      </c>
      <c r="IO52" s="2">
        <v>98.028657332678279</v>
      </c>
      <c r="IP52" s="2">
        <v>93.695610777826801</v>
      </c>
      <c r="IQ52" s="2">
        <v>89.015126470285495</v>
      </c>
      <c r="IR52" s="2">
        <v>87.853883757727658</v>
      </c>
      <c r="IS52" s="2">
        <v>78.834023140686568</v>
      </c>
      <c r="IT52" s="2">
        <v>75.071605086010223</v>
      </c>
      <c r="IU52" s="2">
        <v>73.183601365838896</v>
      </c>
      <c r="IV52" s="2">
        <v>74.864444256989884</v>
      </c>
      <c r="IW52" s="2">
        <v>70.500745713495704</v>
      </c>
      <c r="IX52" s="38">
        <v>63.732823290207257</v>
      </c>
      <c r="IY52" s="37">
        <v>0.71460822525217216</v>
      </c>
      <c r="IZ52" s="2">
        <v>0.97585472644560889</v>
      </c>
      <c r="JA52" s="2">
        <v>1.201474949213285</v>
      </c>
      <c r="JB52" s="2">
        <v>1.6132879847604011</v>
      </c>
      <c r="JC52" s="2">
        <v>2.2542841189988851</v>
      </c>
      <c r="JD52" s="2">
        <v>2.9360226096567867</v>
      </c>
      <c r="JE52" s="2">
        <v>4.3027341542939412</v>
      </c>
      <c r="JF52" s="2">
        <v>5.6406082785219223</v>
      </c>
      <c r="JG52" s="2">
        <v>7.9400947953921737</v>
      </c>
      <c r="JH52" s="2">
        <v>8.851936863437178</v>
      </c>
      <c r="JI52" s="2">
        <v>9.3336850663160416</v>
      </c>
      <c r="JJ52" s="2">
        <v>8.305057184518402</v>
      </c>
      <c r="JK52" s="2">
        <v>8.0253962756395847</v>
      </c>
      <c r="JL52" s="2">
        <v>9.5481045632322452</v>
      </c>
      <c r="JM52" s="2">
        <v>9.7561124777579042</v>
      </c>
      <c r="JN52" s="2">
        <v>9.2207421018269144</v>
      </c>
      <c r="JO52" s="38">
        <v>4.1990523636967545</v>
      </c>
    </row>
    <row r="53" spans="1:275" ht="14.4" x14ac:dyDescent="0.3">
      <c r="A53" s="51">
        <v>48</v>
      </c>
      <c r="B53" s="48" t="s">
        <v>84</v>
      </c>
      <c r="C53" s="46" t="s">
        <v>52</v>
      </c>
      <c r="D53" s="37">
        <v>29.255791640232403</v>
      </c>
      <c r="E53" s="2">
        <v>30.231750673579274</v>
      </c>
      <c r="F53" s="2">
        <v>32.187330661388955</v>
      </c>
      <c r="G53" s="2">
        <v>33.725060103859384</v>
      </c>
      <c r="H53" s="2">
        <v>32.387249999097861</v>
      </c>
      <c r="I53" s="2">
        <v>32.737512382505649</v>
      </c>
      <c r="J53" s="2">
        <v>32.520789750140935</v>
      </c>
      <c r="K53" s="2">
        <v>33.904593981369395</v>
      </c>
      <c r="L53" s="2">
        <v>34.700396190830091</v>
      </c>
      <c r="M53" s="2">
        <v>32.939040043413371</v>
      </c>
      <c r="N53" s="2">
        <v>31.354676061613333</v>
      </c>
      <c r="O53" s="2">
        <v>29.231113674717669</v>
      </c>
      <c r="P53" s="2">
        <v>27.324574077639308</v>
      </c>
      <c r="Q53" s="2">
        <v>27.081029951699449</v>
      </c>
      <c r="R53" s="2">
        <v>23.858334686150215</v>
      </c>
      <c r="S53" s="2">
        <v>23.728917924002143</v>
      </c>
      <c r="T53" s="2">
        <v>28.495666454544942</v>
      </c>
      <c r="U53" s="37">
        <v>28.496110105613322</v>
      </c>
      <c r="V53" s="2">
        <v>29.449930493263476</v>
      </c>
      <c r="W53" s="2">
        <v>31.408973304160934</v>
      </c>
      <c r="X53" s="2">
        <v>32.882579230336468</v>
      </c>
      <c r="Y53" s="2">
        <v>31.57535615416548</v>
      </c>
      <c r="Z53" s="2">
        <v>31.91701034452392</v>
      </c>
      <c r="AA53" s="2">
        <v>31.677111386267711</v>
      </c>
      <c r="AB53" s="2">
        <v>33.078512912754988</v>
      </c>
      <c r="AC53" s="2">
        <v>33.845577549538312</v>
      </c>
      <c r="AD53" s="2">
        <v>32.184128800526437</v>
      </c>
      <c r="AE53" s="2">
        <v>30.670239801393141</v>
      </c>
      <c r="AF53" s="2">
        <v>28.669784208786226</v>
      </c>
      <c r="AG53" s="2">
        <v>26.824775559759669</v>
      </c>
      <c r="AH53" s="2">
        <v>26.624875301444121</v>
      </c>
      <c r="AI53" s="2">
        <v>23.445884378655641</v>
      </c>
      <c r="AJ53" s="2">
        <v>23.345758882825617</v>
      </c>
      <c r="AK53" s="2">
        <v>28.14507429013511</v>
      </c>
      <c r="AL53" s="37">
        <v>3.340625781507621</v>
      </c>
      <c r="AM53" s="2">
        <v>2.5558521414442015</v>
      </c>
      <c r="AN53" s="2">
        <v>2.2079612664569588</v>
      </c>
      <c r="AO53" s="2">
        <v>2.6631136627961149</v>
      </c>
      <c r="AP53" s="2">
        <v>1.7734586087458368</v>
      </c>
      <c r="AQ53" s="2">
        <v>1.5835659243109852</v>
      </c>
      <c r="AR53" s="2">
        <v>1.8286462955391647</v>
      </c>
      <c r="AS53" s="2">
        <v>1.6904153419179395</v>
      </c>
      <c r="AT53" s="2">
        <v>1.8903468128789631</v>
      </c>
      <c r="AU53" s="2">
        <v>1.815269767639025</v>
      </c>
      <c r="AV53" s="2">
        <v>1.8246447143697833</v>
      </c>
      <c r="AW53" s="2">
        <v>1.6091143775704777</v>
      </c>
      <c r="AX53" s="2">
        <v>1.4741349305388991</v>
      </c>
      <c r="AY53" s="2">
        <v>1.5234298004374549</v>
      </c>
      <c r="AZ53" s="2">
        <v>1.4489587732410267</v>
      </c>
      <c r="BA53" s="2">
        <v>1.4285377315449608</v>
      </c>
      <c r="BB53" s="2">
        <v>1.3919549877238417</v>
      </c>
      <c r="BC53" s="37">
        <v>0.6046654820932138</v>
      </c>
      <c r="BD53" s="2">
        <v>0.59994079474695983</v>
      </c>
      <c r="BE53" s="2">
        <v>0.63868575969448627</v>
      </c>
      <c r="BF53" s="2">
        <v>0.68028283520440513</v>
      </c>
      <c r="BG53" s="2">
        <v>0.7078607601795105</v>
      </c>
      <c r="BH53" s="2">
        <v>0.74854857954549092</v>
      </c>
      <c r="BI53" s="2">
        <v>0.91288630028046402</v>
      </c>
      <c r="BJ53" s="2">
        <v>0.91948086763687353</v>
      </c>
      <c r="BK53" s="2">
        <v>1.0754809130545659</v>
      </c>
      <c r="BL53" s="2">
        <v>1.0863677572129193</v>
      </c>
      <c r="BM53" s="2">
        <v>1.1200400908326631</v>
      </c>
      <c r="BN53" s="2">
        <v>1.0071494678142385</v>
      </c>
      <c r="BO53" s="2">
        <v>0.94027070917720246</v>
      </c>
      <c r="BP53" s="2">
        <v>0.92780625092860536</v>
      </c>
      <c r="BQ53" s="2">
        <v>0.87412231402862806</v>
      </c>
      <c r="BR53" s="2">
        <v>0.83783158289193294</v>
      </c>
      <c r="BS53" s="2">
        <v>0.79621556419753714</v>
      </c>
      <c r="BT53" s="37">
        <v>505.90765998217</v>
      </c>
      <c r="BU53" s="2">
        <v>551.27200974740106</v>
      </c>
      <c r="BV53" s="2">
        <v>547.28271544820302</v>
      </c>
      <c r="BW53" s="2">
        <v>587.63873963549509</v>
      </c>
      <c r="BX53" s="2">
        <v>574.65390243996694</v>
      </c>
      <c r="BY53" s="2">
        <v>577.79681852150702</v>
      </c>
      <c r="BZ53" s="2">
        <v>550.56139802378596</v>
      </c>
      <c r="CA53" s="2">
        <v>535.08700911697292</v>
      </c>
      <c r="CB53" s="2">
        <v>516.88648857163298</v>
      </c>
      <c r="CC53" s="2">
        <v>416.196233731625</v>
      </c>
      <c r="CD53" s="2">
        <v>336.5355841471</v>
      </c>
      <c r="CE53" s="2">
        <v>249.37965438870299</v>
      </c>
      <c r="CF53" s="2">
        <v>209.351001892607</v>
      </c>
      <c r="CG53" s="2">
        <v>167.6299593469889</v>
      </c>
      <c r="CH53" s="2">
        <v>140.237048626242</v>
      </c>
      <c r="CI53" s="2">
        <v>121.1346152269151</v>
      </c>
      <c r="CJ53" s="2">
        <v>100.62030024121771</v>
      </c>
      <c r="CK53" s="37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37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37">
        <v>0.64060777198487073</v>
      </c>
      <c r="DT53" s="2">
        <v>0.59112052802797621</v>
      </c>
      <c r="DU53" s="2">
        <v>0.69126543914023897</v>
      </c>
      <c r="DV53" s="2">
        <v>0.36672253433632546</v>
      </c>
      <c r="DW53" s="2">
        <v>0.36894753150352644</v>
      </c>
      <c r="DX53" s="2">
        <v>0.26298680037822231</v>
      </c>
      <c r="DY53" s="2">
        <v>0.61745674540025841</v>
      </c>
      <c r="DZ53" s="2">
        <v>0.21894894588551941</v>
      </c>
      <c r="EA53" s="2">
        <v>0.26568790916649043</v>
      </c>
      <c r="EB53" s="2">
        <v>0.17976827041911037</v>
      </c>
      <c r="EC53" s="2">
        <v>0.23259680041355882</v>
      </c>
      <c r="ED53" s="2">
        <v>0.15616165483003216</v>
      </c>
      <c r="EE53" s="2">
        <v>0.14433749334542315</v>
      </c>
      <c r="EF53" s="2">
        <v>0.30404571077555587</v>
      </c>
      <c r="EG53" s="2">
        <v>0.24032151063656043</v>
      </c>
      <c r="EH53" s="2">
        <v>0.21715019206662001</v>
      </c>
      <c r="EI53" s="2">
        <v>0.22603689921669917</v>
      </c>
      <c r="EJ53" s="37">
        <v>107.72255567362733</v>
      </c>
      <c r="EK53" s="2">
        <v>103.83417325344928</v>
      </c>
      <c r="EL53" s="2">
        <v>107.20542760299848</v>
      </c>
      <c r="EM53" s="2">
        <v>114.2801167949508</v>
      </c>
      <c r="EN53" s="2">
        <v>114.29409494619381</v>
      </c>
      <c r="EO53" s="2">
        <v>119.70094396677358</v>
      </c>
      <c r="EP53" s="2">
        <v>123.45992726211679</v>
      </c>
      <c r="EQ53" s="2">
        <v>126.60347975848971</v>
      </c>
      <c r="ER53" s="2">
        <v>133.75694460912297</v>
      </c>
      <c r="ES53" s="2">
        <v>123.75520134063306</v>
      </c>
      <c r="ET53" s="2">
        <v>114.27098783793198</v>
      </c>
      <c r="EU53" s="2">
        <v>95.346437762253302</v>
      </c>
      <c r="EV53" s="2">
        <v>83.266192532034495</v>
      </c>
      <c r="EW53" s="2">
        <v>75.441068788154581</v>
      </c>
      <c r="EX53" s="2">
        <v>68.853330731059515</v>
      </c>
      <c r="EY53" s="2">
        <v>64.252269414121685</v>
      </c>
      <c r="EZ53" s="2">
        <v>59.104806088114174</v>
      </c>
      <c r="FA53" s="37">
        <v>238.56122702608545</v>
      </c>
      <c r="FB53" s="2">
        <v>233.05062681154942</v>
      </c>
      <c r="FC53" s="2">
        <v>223.44984891292361</v>
      </c>
      <c r="FD53" s="2">
        <v>214.62105470575372</v>
      </c>
      <c r="FE53" s="2">
        <v>186.73080372164074</v>
      </c>
      <c r="FF53" s="2">
        <v>181.88483425214517</v>
      </c>
      <c r="FG53" s="2">
        <v>187.28078769930684</v>
      </c>
      <c r="FH53" s="2">
        <v>179.18191915262193</v>
      </c>
      <c r="FI53" s="2">
        <v>192.70708071939964</v>
      </c>
      <c r="FJ53" s="2">
        <v>179.75355827317418</v>
      </c>
      <c r="FK53" s="2">
        <v>177.90910766939132</v>
      </c>
      <c r="FL53" s="2">
        <v>169.28047310740931</v>
      </c>
      <c r="FM53" s="2">
        <v>159.69815617101955</v>
      </c>
      <c r="FN53" s="2">
        <v>169.42322260084262</v>
      </c>
      <c r="FO53" s="2">
        <v>169.32782576130813</v>
      </c>
      <c r="FP53" s="2">
        <v>172.35865800949855</v>
      </c>
      <c r="FQ53" s="2">
        <v>174.55120410888131</v>
      </c>
      <c r="FR53" s="37">
        <v>4.3142153047037715</v>
      </c>
      <c r="FS53" s="2">
        <v>4.2803872792668622</v>
      </c>
      <c r="FT53" s="2">
        <v>4.0529619133648866</v>
      </c>
      <c r="FU53" s="2">
        <v>3.7835547600097441</v>
      </c>
      <c r="FV53" s="2">
        <v>3.6684929266370467</v>
      </c>
      <c r="FW53" s="2">
        <v>3.4282241856015845</v>
      </c>
      <c r="FX53" s="2">
        <v>3.2610832773535714</v>
      </c>
      <c r="FY53" s="2">
        <v>3.0828118737436929</v>
      </c>
      <c r="FZ53" s="2">
        <v>3.2442467007442608</v>
      </c>
      <c r="GA53" s="2">
        <v>2.9102967559478139</v>
      </c>
      <c r="GB53" s="2">
        <v>2.7678840429143401</v>
      </c>
      <c r="GC53" s="2">
        <v>2.4639074231275049</v>
      </c>
      <c r="GD53" s="2">
        <v>2.2892054582079311</v>
      </c>
      <c r="GE53" s="2">
        <v>2.3245036475409151</v>
      </c>
      <c r="GF53" s="2">
        <v>2.2136101438288365</v>
      </c>
      <c r="GG53" s="2">
        <v>2.2013438862552204</v>
      </c>
      <c r="GH53" s="2">
        <v>2.1902804925455546</v>
      </c>
      <c r="GI53" s="37">
        <v>42.299379299823251</v>
      </c>
      <c r="GJ53" s="2">
        <v>41.057631382001567</v>
      </c>
      <c r="GK53" s="2">
        <v>39.342373962609393</v>
      </c>
      <c r="GL53" s="2">
        <v>37.432876436554089</v>
      </c>
      <c r="GM53" s="2">
        <v>29.952540218974921</v>
      </c>
      <c r="GN53" s="2">
        <v>28.37982867945</v>
      </c>
      <c r="GO53" s="2">
        <v>27.756758863029738</v>
      </c>
      <c r="GP53" s="2">
        <v>26.600605411175792</v>
      </c>
      <c r="GQ53" s="2">
        <v>28.576800599417084</v>
      </c>
      <c r="GR53" s="2">
        <v>26.247682740999139</v>
      </c>
      <c r="GS53" s="2">
        <v>25.585542747555145</v>
      </c>
      <c r="GT53" s="2">
        <v>24.326580463703895</v>
      </c>
      <c r="GU53" s="2">
        <v>22.901490278643003</v>
      </c>
      <c r="GV53" s="2">
        <v>24.449745066047985</v>
      </c>
      <c r="GW53" s="2">
        <v>24.214459782965864</v>
      </c>
      <c r="GX53" s="2">
        <v>24.144438894615977</v>
      </c>
      <c r="GY53" s="2">
        <v>24.274147707914597</v>
      </c>
      <c r="GZ53" s="37">
        <v>18.836935489721409</v>
      </c>
      <c r="HA53" s="2">
        <v>20.115359796413287</v>
      </c>
      <c r="HB53" s="2">
        <v>19.403121571853351</v>
      </c>
      <c r="HC53" s="2">
        <v>24.93476793519153</v>
      </c>
      <c r="HD53" s="2">
        <v>23.3521012132456</v>
      </c>
      <c r="HE53" s="2">
        <v>26.260287732864597</v>
      </c>
      <c r="HF53" s="2">
        <v>26.422060806059761</v>
      </c>
      <c r="HG53" s="2">
        <v>33.884097060382999</v>
      </c>
      <c r="HH53" s="2">
        <v>34.835571860077124</v>
      </c>
      <c r="HI53" s="2">
        <v>32.438478132619942</v>
      </c>
      <c r="HJ53" s="2">
        <v>32.224781522919599</v>
      </c>
      <c r="HK53" s="2">
        <v>27.199288368961483</v>
      </c>
      <c r="HL53" s="2">
        <v>25.909678745515269</v>
      </c>
      <c r="HM53" s="2">
        <v>25.798717556760295</v>
      </c>
      <c r="HN53" s="2">
        <v>26.450618428598098</v>
      </c>
      <c r="HO53" s="2">
        <v>24.646490317097172</v>
      </c>
      <c r="HP53" s="2">
        <v>22.67846679265886</v>
      </c>
      <c r="HQ53" s="37">
        <v>7.6320278949383162</v>
      </c>
      <c r="HR53" s="2">
        <v>7.5439069791113091</v>
      </c>
      <c r="HS53" s="2">
        <v>7.6664120675729963</v>
      </c>
      <c r="HT53" s="2">
        <v>8.052753240790965</v>
      </c>
      <c r="HU53" s="2">
        <v>7.5250789760285901</v>
      </c>
      <c r="HV53" s="2">
        <v>7.6249624293150813</v>
      </c>
      <c r="HW53" s="2">
        <v>8.7548818571594644</v>
      </c>
      <c r="HX53" s="2">
        <v>8.3692892594365134</v>
      </c>
      <c r="HY53" s="2">
        <v>8.6929303472832835</v>
      </c>
      <c r="HZ53" s="2">
        <v>8.0772468250524376</v>
      </c>
      <c r="IA53" s="2">
        <v>7.9238192402486822</v>
      </c>
      <c r="IB53" s="2">
        <v>7.0323903699404404</v>
      </c>
      <c r="IC53" s="2">
        <v>6.5429493026081911</v>
      </c>
      <c r="ID53" s="2">
        <v>6.6634019958995028</v>
      </c>
      <c r="IE53" s="2">
        <v>6.2967734089057874</v>
      </c>
      <c r="IF53" s="2">
        <v>5.9191024126657599</v>
      </c>
      <c r="IG53" s="2">
        <v>5.46279065934106</v>
      </c>
      <c r="IH53" s="37">
        <v>30.541149253510792</v>
      </c>
      <c r="II53" s="2">
        <v>33.263352385716694</v>
      </c>
      <c r="IJ53" s="2">
        <v>31.623063362396707</v>
      </c>
      <c r="IK53" s="2">
        <v>42.639608853270452</v>
      </c>
      <c r="IL53" s="2">
        <v>39.939561489671895</v>
      </c>
      <c r="IM53" s="2">
        <v>45.810996146910732</v>
      </c>
      <c r="IN53" s="2">
        <v>44.873967954624824</v>
      </c>
      <c r="IO53" s="2">
        <v>60.706318433486686</v>
      </c>
      <c r="IP53" s="2">
        <v>62.249289447704626</v>
      </c>
      <c r="IQ53" s="2">
        <v>57.988953395280483</v>
      </c>
      <c r="IR53" s="2">
        <v>57.668044152811689</v>
      </c>
      <c r="IS53" s="2">
        <v>48.324823124806464</v>
      </c>
      <c r="IT53" s="2">
        <v>46.192402550068749</v>
      </c>
      <c r="IU53" s="2">
        <v>45.798279794619511</v>
      </c>
      <c r="IV53" s="2">
        <v>47.566539233555453</v>
      </c>
      <c r="IW53" s="2">
        <v>44.229976598507953</v>
      </c>
      <c r="IX53" s="38">
        <v>40.640524566591182</v>
      </c>
      <c r="IY53" s="37">
        <v>0.55120493209854649</v>
      </c>
      <c r="IZ53" s="2">
        <v>0.71537867375981867</v>
      </c>
      <c r="JA53" s="2">
        <v>0.9157803609963453</v>
      </c>
      <c r="JB53" s="2">
        <v>1.1737734762075887</v>
      </c>
      <c r="JC53" s="2">
        <v>1.5482851216717846</v>
      </c>
      <c r="JD53" s="2">
        <v>2.0989036047336116</v>
      </c>
      <c r="JE53" s="2">
        <v>6.5215667827391464</v>
      </c>
      <c r="JF53" s="2">
        <v>5.4012164444965398</v>
      </c>
      <c r="JG53" s="2">
        <v>7.7536332856523789</v>
      </c>
      <c r="JH53" s="2">
        <v>7.9274890053585008</v>
      </c>
      <c r="JI53" s="2">
        <v>8.4847455134950547</v>
      </c>
      <c r="JJ53" s="2">
        <v>6.8891315509521078</v>
      </c>
      <c r="JK53" s="2">
        <v>6.6099585678674631</v>
      </c>
      <c r="JL53" s="2">
        <v>7.5581972809977209</v>
      </c>
      <c r="JM53" s="2">
        <v>7.9453911400297361</v>
      </c>
      <c r="JN53" s="2">
        <v>7.652447664614753</v>
      </c>
      <c r="JO53" s="38">
        <v>3.6770163073946338</v>
      </c>
    </row>
    <row r="54" spans="1:275" ht="14.4" x14ac:dyDescent="0.3">
      <c r="A54" s="51">
        <v>49</v>
      </c>
      <c r="B54" s="48" t="s">
        <v>84</v>
      </c>
      <c r="C54" s="46" t="s">
        <v>53</v>
      </c>
      <c r="D54" s="37">
        <v>149.11858021173623</v>
      </c>
      <c r="E54" s="2">
        <v>148.93024277857273</v>
      </c>
      <c r="F54" s="2">
        <v>151.92779325101796</v>
      </c>
      <c r="G54" s="2">
        <v>158.98337313164086</v>
      </c>
      <c r="H54" s="2">
        <v>152.11150765017103</v>
      </c>
      <c r="I54" s="2">
        <v>148.81184010008735</v>
      </c>
      <c r="J54" s="2">
        <v>145.11464464332769</v>
      </c>
      <c r="K54" s="2">
        <v>143.6909435842152</v>
      </c>
      <c r="L54" s="2">
        <v>135.71080912492675</v>
      </c>
      <c r="M54" s="2">
        <v>134.64885973920775</v>
      </c>
      <c r="N54" s="2">
        <v>127.02666753633982</v>
      </c>
      <c r="O54" s="2">
        <v>128.69081175658579</v>
      </c>
      <c r="P54" s="2">
        <v>120.89823954539663</v>
      </c>
      <c r="Q54" s="2">
        <v>121.60241372665268</v>
      </c>
      <c r="R54" s="2">
        <v>114.03999839775808</v>
      </c>
      <c r="S54" s="2">
        <v>122.44844458747143</v>
      </c>
      <c r="T54" s="2">
        <v>139.59878855774136</v>
      </c>
      <c r="U54" s="37">
        <v>146.04094281701177</v>
      </c>
      <c r="V54" s="2">
        <v>145.8489794949636</v>
      </c>
      <c r="W54" s="2">
        <v>148.88969020383044</v>
      </c>
      <c r="X54" s="2">
        <v>155.92238935293264</v>
      </c>
      <c r="Y54" s="2">
        <v>149.12363793949942</v>
      </c>
      <c r="Z54" s="2">
        <v>145.88639319137556</v>
      </c>
      <c r="AA54" s="2">
        <v>142.20891766910921</v>
      </c>
      <c r="AB54" s="2">
        <v>140.90069149985581</v>
      </c>
      <c r="AC54" s="2">
        <v>132.99837093478433</v>
      </c>
      <c r="AD54" s="2">
        <v>132.03363421519612</v>
      </c>
      <c r="AE54" s="2">
        <v>124.56141365520882</v>
      </c>
      <c r="AF54" s="2">
        <v>126.35723022863867</v>
      </c>
      <c r="AG54" s="2">
        <v>118.74218746458976</v>
      </c>
      <c r="AH54" s="2">
        <v>119.5416878483515</v>
      </c>
      <c r="AI54" s="2">
        <v>111.90870883265966</v>
      </c>
      <c r="AJ54" s="2">
        <v>120.26081612716735</v>
      </c>
      <c r="AK54" s="2">
        <v>137.78016619008164</v>
      </c>
      <c r="AL54" s="37">
        <v>10.489675608485227</v>
      </c>
      <c r="AM54" s="2">
        <v>8.6757525465261036</v>
      </c>
      <c r="AN54" s="2">
        <v>10.799443383133998</v>
      </c>
      <c r="AO54" s="2">
        <v>7.8770003531658137</v>
      </c>
      <c r="AP54" s="2">
        <v>5.9633020973048776</v>
      </c>
      <c r="AQ54" s="2">
        <v>5.5052702335300294</v>
      </c>
      <c r="AR54" s="2">
        <v>6.1055518372927597</v>
      </c>
      <c r="AS54" s="2">
        <v>5.1954336816910693</v>
      </c>
      <c r="AT54" s="2">
        <v>5.5955304230421818</v>
      </c>
      <c r="AU54" s="2">
        <v>5.7471026219842569</v>
      </c>
      <c r="AV54" s="2">
        <v>5.8092136274354127</v>
      </c>
      <c r="AW54" s="2">
        <v>5.2918671924636618</v>
      </c>
      <c r="AX54" s="2">
        <v>4.8290602248085399</v>
      </c>
      <c r="AY54" s="2">
        <v>4.9257643796014285</v>
      </c>
      <c r="AZ54" s="2">
        <v>4.8089186748072041</v>
      </c>
      <c r="BA54" s="2">
        <v>4.542186636596055</v>
      </c>
      <c r="BB54" s="2">
        <v>4.4391125699957605</v>
      </c>
      <c r="BC54" s="37">
        <v>3.4904229677155625</v>
      </c>
      <c r="BD54" s="2">
        <v>3.4513107812398474</v>
      </c>
      <c r="BE54" s="2">
        <v>3.7165047572012169</v>
      </c>
      <c r="BF54" s="2">
        <v>3.6664620931723291</v>
      </c>
      <c r="BG54" s="2">
        <v>3.8359738692669509</v>
      </c>
      <c r="BH54" s="2">
        <v>3.9701595513514181</v>
      </c>
      <c r="BI54" s="2">
        <v>4.1791140304700525</v>
      </c>
      <c r="BJ54" s="2">
        <v>4.3572273148317082</v>
      </c>
      <c r="BK54" s="2">
        <v>4.6192695018566683</v>
      </c>
      <c r="BL54" s="2">
        <v>4.9255536005455598</v>
      </c>
      <c r="BM54" s="2">
        <v>5.0993940228312731</v>
      </c>
      <c r="BN54" s="2">
        <v>5.1850959852752609</v>
      </c>
      <c r="BO54" s="2">
        <v>5.0122977408988394</v>
      </c>
      <c r="BP54" s="2">
        <v>5.0757118232887937</v>
      </c>
      <c r="BQ54" s="2">
        <v>5.6385048260495116</v>
      </c>
      <c r="BR54" s="2">
        <v>6.1290074563926336</v>
      </c>
      <c r="BS54" s="2">
        <v>5.0197711296663883</v>
      </c>
      <c r="BT54" s="37">
        <v>1858.9643912421848</v>
      </c>
      <c r="BU54" s="2">
        <v>1923.744855277693</v>
      </c>
      <c r="BV54" s="2">
        <v>1750.8448718012942</v>
      </c>
      <c r="BW54" s="2">
        <v>1868.8153141290591</v>
      </c>
      <c r="BX54" s="2">
        <v>1804.3641765912289</v>
      </c>
      <c r="BY54" s="2">
        <v>1719.207061064857</v>
      </c>
      <c r="BZ54" s="2">
        <v>1627.3063046995612</v>
      </c>
      <c r="CA54" s="2">
        <v>1490.1147028416271</v>
      </c>
      <c r="CB54" s="2">
        <v>1331.65692030521</v>
      </c>
      <c r="CC54" s="2">
        <v>1149.034946451565</v>
      </c>
      <c r="CD54" s="2">
        <v>951.25648351251789</v>
      </c>
      <c r="CE54" s="2">
        <v>811.35881046014993</v>
      </c>
      <c r="CF54" s="2">
        <v>692.57949317395196</v>
      </c>
      <c r="CG54" s="2">
        <v>577.74084250098304</v>
      </c>
      <c r="CH54" s="2">
        <v>502.43606330061505</v>
      </c>
      <c r="CI54" s="2">
        <v>436.26025853545002</v>
      </c>
      <c r="CJ54" s="2">
        <v>364.087866338239</v>
      </c>
      <c r="CK54" s="37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37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37">
        <v>0.69947965285439806</v>
      </c>
      <c r="DT54" s="2">
        <v>0.81507510678979467</v>
      </c>
      <c r="DU54" s="2">
        <v>0.82137972548982885</v>
      </c>
      <c r="DV54" s="2">
        <v>0.55883936615204421</v>
      </c>
      <c r="DW54" s="2">
        <v>0.55950775457438717</v>
      </c>
      <c r="DX54" s="2">
        <v>0.45159265140683219</v>
      </c>
      <c r="DY54" s="2">
        <v>0.47661499400055923</v>
      </c>
      <c r="DZ54" s="2">
        <v>0.29259383635992514</v>
      </c>
      <c r="EA54" s="2">
        <v>0.39430670360817383</v>
      </c>
      <c r="EB54" s="2">
        <v>0.27604376467055092</v>
      </c>
      <c r="EC54" s="2">
        <v>0.38628608552796734</v>
      </c>
      <c r="ED54" s="2">
        <v>0.30430304533278835</v>
      </c>
      <c r="EE54" s="2">
        <v>0.28715109499022817</v>
      </c>
      <c r="EF54" s="2">
        <v>0.66484979916771381</v>
      </c>
      <c r="EG54" s="2">
        <v>0.53757046856458435</v>
      </c>
      <c r="EH54" s="2">
        <v>0.36048639701391699</v>
      </c>
      <c r="EI54" s="2">
        <v>0.38379430792336139</v>
      </c>
      <c r="EJ54" s="37">
        <v>712.49247996457802</v>
      </c>
      <c r="EK54" s="2">
        <v>669.53924495822889</v>
      </c>
      <c r="EL54" s="2">
        <v>682.42522133524562</v>
      </c>
      <c r="EM54" s="2">
        <v>655.53448988169953</v>
      </c>
      <c r="EN54" s="2">
        <v>640.37999244233902</v>
      </c>
      <c r="EO54" s="2">
        <v>639.60052107266858</v>
      </c>
      <c r="EP54" s="2">
        <v>644.39147247322785</v>
      </c>
      <c r="EQ54" s="2">
        <v>620.05029557341379</v>
      </c>
      <c r="ER54" s="2">
        <v>601.70899983658092</v>
      </c>
      <c r="ES54" s="2">
        <v>579.77791550827203</v>
      </c>
      <c r="ET54" s="2">
        <v>546.906046578266</v>
      </c>
      <c r="EU54" s="2">
        <v>501.27103254982268</v>
      </c>
      <c r="EV54" s="2">
        <v>453.00975931612095</v>
      </c>
      <c r="EW54" s="2">
        <v>425.86590617650359</v>
      </c>
      <c r="EX54" s="2">
        <v>414.53251443173201</v>
      </c>
      <c r="EY54" s="2">
        <v>401.64378191070597</v>
      </c>
      <c r="EZ54" s="2">
        <v>347.73223650803652</v>
      </c>
      <c r="FA54" s="37">
        <v>991.45418653017771</v>
      </c>
      <c r="FB54" s="2">
        <v>865.4344627533394</v>
      </c>
      <c r="FC54" s="2">
        <v>1069.2086228079754</v>
      </c>
      <c r="FD54" s="2">
        <v>760.52025816269168</v>
      </c>
      <c r="FE54" s="2">
        <v>655.27557616333411</v>
      </c>
      <c r="FF54" s="2">
        <v>622.68176297435741</v>
      </c>
      <c r="FG54" s="2">
        <v>684.71545247282063</v>
      </c>
      <c r="FH54" s="2">
        <v>577.13527148416324</v>
      </c>
      <c r="FI54" s="2">
        <v>616.12297127247336</v>
      </c>
      <c r="FJ54" s="2">
        <v>633.24443089572844</v>
      </c>
      <c r="FK54" s="2">
        <v>610.86479388743533</v>
      </c>
      <c r="FL54" s="2">
        <v>549.44359695543903</v>
      </c>
      <c r="FM54" s="2">
        <v>497.90897942563964</v>
      </c>
      <c r="FN54" s="2">
        <v>517.39758804721134</v>
      </c>
      <c r="FO54" s="2">
        <v>531.30397575911638</v>
      </c>
      <c r="FP54" s="2">
        <v>496.33315862223458</v>
      </c>
      <c r="FQ54" s="2">
        <v>483.16839430539335</v>
      </c>
      <c r="FR54" s="37">
        <v>20.278265381884562</v>
      </c>
      <c r="FS54" s="2">
        <v>16.829223806358542</v>
      </c>
      <c r="FT54" s="2">
        <v>24.756097367580338</v>
      </c>
      <c r="FU54" s="2">
        <v>14.445110906370315</v>
      </c>
      <c r="FV54" s="2">
        <v>13.905941579798512</v>
      </c>
      <c r="FW54" s="2">
        <v>12.577833563320839</v>
      </c>
      <c r="FX54" s="2">
        <v>14.484455987789927</v>
      </c>
      <c r="FY54" s="2">
        <v>10.498410631058283</v>
      </c>
      <c r="FZ54" s="2">
        <v>10.520813330630968</v>
      </c>
      <c r="GA54" s="2">
        <v>10.423176757965152</v>
      </c>
      <c r="GB54" s="2">
        <v>10.07272157804441</v>
      </c>
      <c r="GC54" s="2">
        <v>8.1418081073756472</v>
      </c>
      <c r="GD54" s="2">
        <v>7.2648083480582386</v>
      </c>
      <c r="GE54" s="2">
        <v>7.3530836507105057</v>
      </c>
      <c r="GF54" s="2">
        <v>7.1093702910507304</v>
      </c>
      <c r="GG54" s="2">
        <v>6.7950610753211089</v>
      </c>
      <c r="GH54" s="2">
        <v>6.2457450971804782</v>
      </c>
      <c r="GI54" s="37">
        <v>204.99137740307972</v>
      </c>
      <c r="GJ54" s="2">
        <v>182.85854855006025</v>
      </c>
      <c r="GK54" s="2">
        <v>212.94654359705822</v>
      </c>
      <c r="GL54" s="2">
        <v>162.3759761611897</v>
      </c>
      <c r="GM54" s="2">
        <v>133.6508563135593</v>
      </c>
      <c r="GN54" s="2">
        <v>125.51713336313856</v>
      </c>
      <c r="GO54" s="2">
        <v>130.40041283947764</v>
      </c>
      <c r="GP54" s="2">
        <v>114.93549537317578</v>
      </c>
      <c r="GQ54" s="2">
        <v>116.74004503382947</v>
      </c>
      <c r="GR54" s="2">
        <v>113.38560329900398</v>
      </c>
      <c r="GS54" s="2">
        <v>109.33778931504683</v>
      </c>
      <c r="GT54" s="2">
        <v>101.00212571713837</v>
      </c>
      <c r="GU54" s="2">
        <v>94.04441948651457</v>
      </c>
      <c r="GV54" s="2">
        <v>95.896137688009972</v>
      </c>
      <c r="GW54" s="2">
        <v>93.709026458600206</v>
      </c>
      <c r="GX54" s="2">
        <v>89.605989106351743</v>
      </c>
      <c r="GY54" s="2">
        <v>86.910658795896325</v>
      </c>
      <c r="GZ54" s="37">
        <v>87.35512050937912</v>
      </c>
      <c r="HA54" s="2">
        <v>89.03466857237774</v>
      </c>
      <c r="HB54" s="2">
        <v>81.727110983472059</v>
      </c>
      <c r="HC54" s="2">
        <v>98.41061928711504</v>
      </c>
      <c r="HD54" s="2">
        <v>92.607495090877833</v>
      </c>
      <c r="HE54" s="2">
        <v>98.061533829756243</v>
      </c>
      <c r="HF54" s="2">
        <v>93.814396394285623</v>
      </c>
      <c r="HG54" s="2">
        <v>113.7803165022992</v>
      </c>
      <c r="HH54" s="2">
        <v>108.87911276020687</v>
      </c>
      <c r="HI54" s="2">
        <v>107.68603633377721</v>
      </c>
      <c r="HJ54" s="2">
        <v>108.13192907968474</v>
      </c>
      <c r="HK54" s="2">
        <v>103.30869880165341</v>
      </c>
      <c r="HL54" s="2">
        <v>99.462180718669643</v>
      </c>
      <c r="HM54" s="2">
        <v>99.33222490803449</v>
      </c>
      <c r="HN54" s="2">
        <v>103.83313841030137</v>
      </c>
      <c r="HO54" s="2">
        <v>96.183958098240737</v>
      </c>
      <c r="HP54" s="2">
        <v>87.970081868116168</v>
      </c>
      <c r="HQ54" s="37">
        <v>45.275852785969533</v>
      </c>
      <c r="HR54" s="2">
        <v>44.229334302766354</v>
      </c>
      <c r="HS54" s="2">
        <v>43.242120608802729</v>
      </c>
      <c r="HT54" s="2">
        <v>43.794491082880185</v>
      </c>
      <c r="HU54" s="2">
        <v>41.972616564987604</v>
      </c>
      <c r="HV54" s="2">
        <v>41.647650378420643</v>
      </c>
      <c r="HW54" s="2">
        <v>40.833034079256315</v>
      </c>
      <c r="HX54" s="2">
        <v>41.779676703817486</v>
      </c>
      <c r="HY54" s="2">
        <v>40.584541118409334</v>
      </c>
      <c r="HZ54" s="2">
        <v>39.53319228431468</v>
      </c>
      <c r="IA54" s="2">
        <v>38.589314359340101</v>
      </c>
      <c r="IB54" s="2">
        <v>36.937266458691177</v>
      </c>
      <c r="IC54" s="2">
        <v>34.68191617228841</v>
      </c>
      <c r="ID54" s="2">
        <v>32.834938396905393</v>
      </c>
      <c r="IE54" s="2">
        <v>31.160369781636309</v>
      </c>
      <c r="IF54" s="2">
        <v>28.359444815219806</v>
      </c>
      <c r="IG54" s="2">
        <v>25.354170432725272</v>
      </c>
      <c r="IH54" s="37">
        <v>131.26909535808252</v>
      </c>
      <c r="II54" s="2">
        <v>135.85192327444599</v>
      </c>
      <c r="IJ54" s="2">
        <v>121.76509048297157</v>
      </c>
      <c r="IK54" s="2">
        <v>155.64350868144786</v>
      </c>
      <c r="IL54" s="2">
        <v>145.63008411632376</v>
      </c>
      <c r="IM54" s="2">
        <v>157.19909636117455</v>
      </c>
      <c r="IN54" s="2">
        <v>149.22828284325357</v>
      </c>
      <c r="IO54" s="2">
        <v>189.45589287389799</v>
      </c>
      <c r="IP54" s="2">
        <v>180.49244720204433</v>
      </c>
      <c r="IQ54" s="2">
        <v>179.1545106010997</v>
      </c>
      <c r="IR54" s="2">
        <v>180.94533734672589</v>
      </c>
      <c r="IS54" s="2">
        <v>172.82828738656005</v>
      </c>
      <c r="IT54" s="2">
        <v>167.29685359802684</v>
      </c>
      <c r="IU54" s="2">
        <v>168.87229014977925</v>
      </c>
      <c r="IV54" s="2">
        <v>180.00637148052172</v>
      </c>
      <c r="IW54" s="2">
        <v>167.15209278041357</v>
      </c>
      <c r="IX54" s="38">
        <v>153.34743650738017</v>
      </c>
      <c r="IY54" s="37">
        <v>8.2849383697952153</v>
      </c>
      <c r="IZ54" s="2">
        <v>4.0672849759109519</v>
      </c>
      <c r="JA54" s="2">
        <v>21.203780399037928</v>
      </c>
      <c r="JB54" s="2">
        <v>5.7053038450378404</v>
      </c>
      <c r="JC54" s="2">
        <v>7.9334862918361182</v>
      </c>
      <c r="JD54" s="2">
        <v>10.654503009685529</v>
      </c>
      <c r="JE54" s="2">
        <v>20.867169402623386</v>
      </c>
      <c r="JF54" s="2">
        <v>20.369978683613457</v>
      </c>
      <c r="JG54" s="2">
        <v>28.539103628035917</v>
      </c>
      <c r="JH54" s="2">
        <v>33.993686235300835</v>
      </c>
      <c r="JI54" s="2">
        <v>37.398698214144801</v>
      </c>
      <c r="JJ54" s="2">
        <v>34.053635245900168</v>
      </c>
      <c r="JK54" s="2">
        <v>33.689630154562671</v>
      </c>
      <c r="JL54" s="2">
        <v>36.871205784607056</v>
      </c>
      <c r="JM54" s="2">
        <v>45.955167797087611</v>
      </c>
      <c r="JN54" s="2">
        <v>45.352724820301873</v>
      </c>
      <c r="JO54" s="38">
        <v>15.441277879720108</v>
      </c>
    </row>
    <row r="55" spans="1:275" ht="14.4" x14ac:dyDescent="0.3">
      <c r="A55" s="51">
        <v>50</v>
      </c>
      <c r="B55" s="48" t="s">
        <v>84</v>
      </c>
      <c r="C55" s="46" t="s">
        <v>54</v>
      </c>
      <c r="D55" s="37">
        <v>132.5031570740897</v>
      </c>
      <c r="E55" s="2">
        <v>127.92816215563579</v>
      </c>
      <c r="F55" s="2">
        <v>136.90716471101067</v>
      </c>
      <c r="G55" s="2">
        <v>141.79085828551788</v>
      </c>
      <c r="H55" s="2">
        <v>124.78450846873585</v>
      </c>
      <c r="I55" s="2">
        <v>120.08259750583558</v>
      </c>
      <c r="J55" s="2">
        <v>120.03997188618486</v>
      </c>
      <c r="K55" s="2">
        <v>100.85276193776662</v>
      </c>
      <c r="L55" s="2">
        <v>98.201035758410882</v>
      </c>
      <c r="M55" s="2">
        <v>95.15042355832486</v>
      </c>
      <c r="N55" s="2">
        <v>90.834158898471571</v>
      </c>
      <c r="O55" s="2">
        <v>88.374376849023605</v>
      </c>
      <c r="P55" s="2">
        <v>84.04715628326295</v>
      </c>
      <c r="Q55" s="2">
        <v>82.120010015052856</v>
      </c>
      <c r="R55" s="2">
        <v>73.375171360683666</v>
      </c>
      <c r="S55" s="2">
        <v>70.206450298953698</v>
      </c>
      <c r="T55" s="2">
        <v>84.335013119120632</v>
      </c>
      <c r="U55" s="37">
        <v>129.58248944851803</v>
      </c>
      <c r="V55" s="2">
        <v>124.93451937824267</v>
      </c>
      <c r="W55" s="2">
        <v>134.10527985301067</v>
      </c>
      <c r="X55" s="2">
        <v>139.0174687305398</v>
      </c>
      <c r="Y55" s="2">
        <v>122.11127921500908</v>
      </c>
      <c r="Z55" s="2">
        <v>117.5299369180704</v>
      </c>
      <c r="AA55" s="2">
        <v>117.57769345712998</v>
      </c>
      <c r="AB55" s="2">
        <v>98.59421455368711</v>
      </c>
      <c r="AC55" s="2">
        <v>96.031836606952652</v>
      </c>
      <c r="AD55" s="2">
        <v>93.164574023556725</v>
      </c>
      <c r="AE55" s="2">
        <v>88.979191476854865</v>
      </c>
      <c r="AF55" s="2">
        <v>86.693428025142623</v>
      </c>
      <c r="AG55" s="2">
        <v>82.457772023501235</v>
      </c>
      <c r="AH55" s="2">
        <v>80.650413223507329</v>
      </c>
      <c r="AI55" s="2">
        <v>71.959284901274842</v>
      </c>
      <c r="AJ55" s="2">
        <v>68.942528039521605</v>
      </c>
      <c r="AK55" s="2">
        <v>83.161703679184768</v>
      </c>
      <c r="AL55" s="37">
        <v>9.9206682405727946</v>
      </c>
      <c r="AM55" s="2">
        <v>9.0662064788755536</v>
      </c>
      <c r="AN55" s="2">
        <v>8.2245764027226684</v>
      </c>
      <c r="AO55" s="2">
        <v>7.7311922951664096</v>
      </c>
      <c r="AP55" s="2">
        <v>5.5992177610056215</v>
      </c>
      <c r="AQ55" s="2">
        <v>5.1155595174129456</v>
      </c>
      <c r="AR55" s="2">
        <v>4.8864101126699797</v>
      </c>
      <c r="AS55" s="2">
        <v>4.511966959916661</v>
      </c>
      <c r="AT55" s="2">
        <v>4.7581281675323055</v>
      </c>
      <c r="AU55" s="2">
        <v>4.5682562914057794</v>
      </c>
      <c r="AV55" s="2">
        <v>4.4343758674846185</v>
      </c>
      <c r="AW55" s="2">
        <v>4.2035743910083685</v>
      </c>
      <c r="AX55" s="2">
        <v>3.9803496093719635</v>
      </c>
      <c r="AY55" s="2">
        <v>3.9313343664279166</v>
      </c>
      <c r="AZ55" s="2">
        <v>4.0268418601611584</v>
      </c>
      <c r="BA55" s="2">
        <v>3.6023261030437479</v>
      </c>
      <c r="BB55" s="2">
        <v>3.5467456755995772</v>
      </c>
      <c r="BC55" s="37">
        <v>1.6874441460983742</v>
      </c>
      <c r="BD55" s="2">
        <v>1.7059199455130087</v>
      </c>
      <c r="BE55" s="2">
        <v>1.7497647316101153</v>
      </c>
      <c r="BF55" s="2">
        <v>1.7822638766043004</v>
      </c>
      <c r="BG55" s="2">
        <v>1.9546269463607115</v>
      </c>
      <c r="BH55" s="2">
        <v>2.0370441933057815</v>
      </c>
      <c r="BI55" s="2">
        <v>2.187846435246743</v>
      </c>
      <c r="BJ55" s="2">
        <v>2.223101391554128</v>
      </c>
      <c r="BK55" s="2">
        <v>2.4788470998493688</v>
      </c>
      <c r="BL55" s="2">
        <v>2.657083325267509</v>
      </c>
      <c r="BM55" s="2">
        <v>2.8902482341620184</v>
      </c>
      <c r="BN55" s="2">
        <v>2.876363380069304</v>
      </c>
      <c r="BO55" s="2">
        <v>2.9168788311950591</v>
      </c>
      <c r="BP55" s="2">
        <v>2.9470787197889887</v>
      </c>
      <c r="BQ55" s="2">
        <v>3.0410064063583029</v>
      </c>
      <c r="BR55" s="2">
        <v>2.8582652333965295</v>
      </c>
      <c r="BS55" s="2">
        <v>2.7991894934779298</v>
      </c>
      <c r="BT55" s="37">
        <v>2195.7162161196088</v>
      </c>
      <c r="BU55" s="2">
        <v>2287.7202104235967</v>
      </c>
      <c r="BV55" s="2">
        <v>2107.9090648471006</v>
      </c>
      <c r="BW55" s="2">
        <v>2084.6162434133885</v>
      </c>
      <c r="BX55" s="2">
        <v>1998.4750156329935</v>
      </c>
      <c r="BY55" s="2">
        <v>1869.608210051578</v>
      </c>
      <c r="BZ55" s="2">
        <v>1745.6796405598038</v>
      </c>
      <c r="CA55" s="2">
        <v>1543.090440439885</v>
      </c>
      <c r="CB55" s="2">
        <v>1379.0770813072522</v>
      </c>
      <c r="CC55" s="2">
        <v>1153.8112774129888</v>
      </c>
      <c r="CD55" s="2">
        <v>964.88911527405287</v>
      </c>
      <c r="CE55" s="2">
        <v>801.01244521453657</v>
      </c>
      <c r="CF55" s="2">
        <v>704.96158043266075</v>
      </c>
      <c r="CG55" s="2">
        <v>578.54356854138462</v>
      </c>
      <c r="CH55" s="2">
        <v>497.2681896392466</v>
      </c>
      <c r="CI55" s="2">
        <v>405.61684169683008</v>
      </c>
      <c r="CJ55" s="2">
        <v>332.21534524756373</v>
      </c>
      <c r="CK55" s="37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37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37">
        <v>8.1516997004718696</v>
      </c>
      <c r="DT55" s="2">
        <v>8.2195023375948448</v>
      </c>
      <c r="DU55" s="2">
        <v>8.2669020802186548</v>
      </c>
      <c r="DV55" s="2">
        <v>8.3035986636581214</v>
      </c>
      <c r="DW55" s="2">
        <v>8.3664290321946986</v>
      </c>
      <c r="DX55" s="2">
        <v>8.4199783435781423</v>
      </c>
      <c r="DY55" s="2">
        <v>8.3356261985352447</v>
      </c>
      <c r="DZ55" s="2">
        <v>8.8981158832318954</v>
      </c>
      <c r="EA55" s="2">
        <v>8.9454101973707143</v>
      </c>
      <c r="EB55" s="2">
        <v>8.978211776522901</v>
      </c>
      <c r="EC55" s="2">
        <v>9.1703542663958935</v>
      </c>
      <c r="ED55" s="2">
        <v>8.7427061772793451</v>
      </c>
      <c r="EE55" s="2">
        <v>9.5889885926120666</v>
      </c>
      <c r="EF55" s="2">
        <v>9.1883931795410714</v>
      </c>
      <c r="EG55" s="2">
        <v>9.2152090506168012</v>
      </c>
      <c r="EH55" s="2">
        <v>9.250730819385474</v>
      </c>
      <c r="EI55" s="2">
        <v>9.1477796327283123</v>
      </c>
      <c r="EJ55" s="37">
        <v>449.57205473530621</v>
      </c>
      <c r="EK55" s="2">
        <v>431.81974043085484</v>
      </c>
      <c r="EL55" s="2">
        <v>432.80721447103974</v>
      </c>
      <c r="EM55" s="2">
        <v>435.59492346014542</v>
      </c>
      <c r="EN55" s="2">
        <v>428.68196750195796</v>
      </c>
      <c r="EO55" s="2">
        <v>425.40686620812772</v>
      </c>
      <c r="EP55" s="2">
        <v>429.711477594413</v>
      </c>
      <c r="EQ55" s="2">
        <v>391.913314187217</v>
      </c>
      <c r="ER55" s="2">
        <v>387.29978870753547</v>
      </c>
      <c r="ES55" s="2">
        <v>368.64982932865593</v>
      </c>
      <c r="ET55" s="2">
        <v>351.24130360120273</v>
      </c>
      <c r="EU55" s="2">
        <v>310.57476340440144</v>
      </c>
      <c r="EV55" s="2">
        <v>294.07085778487965</v>
      </c>
      <c r="EW55" s="2">
        <v>272.51748870749117</v>
      </c>
      <c r="EX55" s="2">
        <v>263.46648536986311</v>
      </c>
      <c r="EY55" s="2">
        <v>242.22151660248187</v>
      </c>
      <c r="EZ55" s="2">
        <v>227.0256197570362</v>
      </c>
      <c r="FA55" s="37">
        <v>986.21179095153013</v>
      </c>
      <c r="FB55" s="2">
        <v>928.69682103099126</v>
      </c>
      <c r="FC55" s="2">
        <v>829.48470804350484</v>
      </c>
      <c r="FD55" s="2">
        <v>754.88714304109453</v>
      </c>
      <c r="FE55" s="2">
        <v>611.96891625611374</v>
      </c>
      <c r="FF55" s="2">
        <v>556.11751864716246</v>
      </c>
      <c r="FG55" s="2">
        <v>531.99906799641815</v>
      </c>
      <c r="FH55" s="2">
        <v>490.35387491448711</v>
      </c>
      <c r="FI55" s="2">
        <v>497.86654006971986</v>
      </c>
      <c r="FJ55" s="2">
        <v>457.86369365096414</v>
      </c>
      <c r="FK55" s="2">
        <v>420.93165201795648</v>
      </c>
      <c r="FL55" s="2">
        <v>392.1267499234774</v>
      </c>
      <c r="FM55" s="2">
        <v>370.80596633996851</v>
      </c>
      <c r="FN55" s="2">
        <v>364.0605372230541</v>
      </c>
      <c r="FO55" s="2">
        <v>372.62777050179625</v>
      </c>
      <c r="FP55" s="2">
        <v>314.18618762951559</v>
      </c>
      <c r="FQ55" s="2">
        <v>307.16962847961162</v>
      </c>
      <c r="FR55" s="37">
        <v>21.937854968576438</v>
      </c>
      <c r="FS55" s="2">
        <v>20.831973707495752</v>
      </c>
      <c r="FT55" s="2">
        <v>18.755012317457208</v>
      </c>
      <c r="FU55" s="2">
        <v>16.833042953157022</v>
      </c>
      <c r="FV55" s="2">
        <v>15.599230102921462</v>
      </c>
      <c r="FW55" s="2">
        <v>13.646286359144478</v>
      </c>
      <c r="FX55" s="2">
        <v>12.288118702831863</v>
      </c>
      <c r="FY55" s="2">
        <v>10.978886347069553</v>
      </c>
      <c r="FZ55" s="2">
        <v>10.603912589544006</v>
      </c>
      <c r="GA55" s="2">
        <v>9.608097137696916</v>
      </c>
      <c r="GB55" s="2">
        <v>8.470829686360883</v>
      </c>
      <c r="GC55" s="2">
        <v>7.6372522323492573</v>
      </c>
      <c r="GD55" s="2">
        <v>7.0332858788001911</v>
      </c>
      <c r="GE55" s="2">
        <v>6.5999565649181005</v>
      </c>
      <c r="GF55" s="2">
        <v>6.6940240266928077</v>
      </c>
      <c r="GG55" s="2">
        <v>5.6300975553204218</v>
      </c>
      <c r="GH55" s="2">
        <v>5.3173195604544974</v>
      </c>
      <c r="GI55" s="37">
        <v>321.95218266412724</v>
      </c>
      <c r="GJ55" s="2">
        <v>281.48618409313076</v>
      </c>
      <c r="GK55" s="2">
        <v>269.88897537936253</v>
      </c>
      <c r="GL55" s="2">
        <v>244.56005419871678</v>
      </c>
      <c r="GM55" s="2">
        <v>210.6917139351014</v>
      </c>
      <c r="GN55" s="2">
        <v>175.03555434504204</v>
      </c>
      <c r="GO55" s="2">
        <v>172.45833631043379</v>
      </c>
      <c r="GP55" s="2">
        <v>170.65973516877861</v>
      </c>
      <c r="GQ55" s="2">
        <v>181.45458341779891</v>
      </c>
      <c r="GR55" s="2">
        <v>174.72279850626606</v>
      </c>
      <c r="GS55" s="2">
        <v>169.55426544385702</v>
      </c>
      <c r="GT55" s="2">
        <v>149.71711884935408</v>
      </c>
      <c r="GU55" s="2">
        <v>139.95040939566144</v>
      </c>
      <c r="GV55" s="2">
        <v>147.19924580595804</v>
      </c>
      <c r="GW55" s="2">
        <v>135.64461779838658</v>
      </c>
      <c r="GX55" s="2">
        <v>129.86427707604258</v>
      </c>
      <c r="GY55" s="2">
        <v>132.11311151606475</v>
      </c>
      <c r="GZ55" s="37">
        <v>67.596835537650591</v>
      </c>
      <c r="HA55" s="2">
        <v>70.860844385333451</v>
      </c>
      <c r="HB55" s="2">
        <v>62.963344631845814</v>
      </c>
      <c r="HC55" s="2">
        <v>78.697163381698047</v>
      </c>
      <c r="HD55" s="2">
        <v>72.262750104568454</v>
      </c>
      <c r="HE55" s="2">
        <v>77.352041788154608</v>
      </c>
      <c r="HF55" s="2">
        <v>71.890264968143796</v>
      </c>
      <c r="HG55" s="2">
        <v>90.323527820767723</v>
      </c>
      <c r="HH55" s="2">
        <v>85.755518148898148</v>
      </c>
      <c r="HI55" s="2">
        <v>82.809153582955815</v>
      </c>
      <c r="HJ55" s="2">
        <v>84.662049645382027</v>
      </c>
      <c r="HK55" s="2">
        <v>78.500770851400631</v>
      </c>
      <c r="HL55" s="2">
        <v>78.892111175162213</v>
      </c>
      <c r="HM55" s="2">
        <v>79.346171673441603</v>
      </c>
      <c r="HN55" s="2">
        <v>85.067002159569412</v>
      </c>
      <c r="HO55" s="2">
        <v>75.121741675971052</v>
      </c>
      <c r="HP55" s="2">
        <v>68.446476842510506</v>
      </c>
      <c r="HQ55" s="37">
        <v>19.817893139837892</v>
      </c>
      <c r="HR55" s="2">
        <v>19.487137925547263</v>
      </c>
      <c r="HS55" s="2">
        <v>18.546472891372911</v>
      </c>
      <c r="HT55" s="2">
        <v>19.509092202857186</v>
      </c>
      <c r="HU55" s="2">
        <v>17.875085948534405</v>
      </c>
      <c r="HV55" s="2">
        <v>17.640501615317302</v>
      </c>
      <c r="HW55" s="2">
        <v>16.661189826368442</v>
      </c>
      <c r="HX55" s="2">
        <v>17.303359656805192</v>
      </c>
      <c r="HY55" s="2">
        <v>16.532093153900338</v>
      </c>
      <c r="HZ55" s="2">
        <v>15.787002826183778</v>
      </c>
      <c r="IA55" s="2">
        <v>15.52881657495389</v>
      </c>
      <c r="IB55" s="2">
        <v>14.301584480927229</v>
      </c>
      <c r="IC55" s="2">
        <v>14.235377135691254</v>
      </c>
      <c r="ID55" s="2">
        <v>13.911934444335206</v>
      </c>
      <c r="IE55" s="2">
        <v>14.160376693212772</v>
      </c>
      <c r="IF55" s="2">
        <v>12.902762312257178</v>
      </c>
      <c r="IG55" s="2">
        <v>12.043890380616556</v>
      </c>
      <c r="IH55" s="37">
        <v>117.81031033635746</v>
      </c>
      <c r="II55" s="2">
        <v>124.89690552156486</v>
      </c>
      <c r="IJ55" s="2">
        <v>109.5229513632852</v>
      </c>
      <c r="IK55" s="2">
        <v>141.07836888218898</v>
      </c>
      <c r="IL55" s="2">
        <v>129.57252953695209</v>
      </c>
      <c r="IM55" s="2">
        <v>140.30591177411259</v>
      </c>
      <c r="IN55" s="2">
        <v>130.00536131215014</v>
      </c>
      <c r="IO55" s="2">
        <v>167.43556226828923</v>
      </c>
      <c r="IP55" s="2">
        <v>158.69997170483401</v>
      </c>
      <c r="IQ55" s="2">
        <v>153.45048777418893</v>
      </c>
      <c r="IR55" s="2">
        <v>157.40628798686976</v>
      </c>
      <c r="IS55" s="2">
        <v>146.09292581477632</v>
      </c>
      <c r="IT55" s="2">
        <v>146.9726521860768</v>
      </c>
      <c r="IU55" s="2">
        <v>148.1278126579432</v>
      </c>
      <c r="IV55" s="2">
        <v>159.74242594996875</v>
      </c>
      <c r="IW55" s="2">
        <v>140.5733427556552</v>
      </c>
      <c r="IX55" s="38">
        <v>127.67435288790506</v>
      </c>
      <c r="IY55" s="37">
        <v>1.3627528193610179</v>
      </c>
      <c r="IZ55" s="2">
        <v>1.8267697788761756</v>
      </c>
      <c r="JA55" s="2">
        <v>2.0928190580619876</v>
      </c>
      <c r="JB55" s="2">
        <v>2.8213119693865676</v>
      </c>
      <c r="JC55" s="2">
        <v>4.0666074379537447</v>
      </c>
      <c r="JD55" s="2">
        <v>6.0019451240005166</v>
      </c>
      <c r="JE55" s="2">
        <v>8.5920286621127229</v>
      </c>
      <c r="JF55" s="2">
        <v>10.33126613541441</v>
      </c>
      <c r="JG55" s="2">
        <v>14.575742444498406</v>
      </c>
      <c r="JH55" s="2">
        <v>16.818935728291077</v>
      </c>
      <c r="JI55" s="2">
        <v>18.723975338494881</v>
      </c>
      <c r="JJ55" s="2">
        <v>17.269893095050602</v>
      </c>
      <c r="JK55" s="2">
        <v>18.412760602587198</v>
      </c>
      <c r="JL55" s="2">
        <v>19.513918623304559</v>
      </c>
      <c r="JM55" s="2">
        <v>24.601758272110192</v>
      </c>
      <c r="JN55" s="2">
        <v>20.42016420414236</v>
      </c>
      <c r="JO55" s="38">
        <v>7.8613910943436558</v>
      </c>
    </row>
    <row r="56" spans="1:275" ht="14.4" x14ac:dyDescent="0.3">
      <c r="A56" s="51">
        <v>51</v>
      </c>
      <c r="B56" s="48" t="s">
        <v>84</v>
      </c>
      <c r="C56" s="46" t="s">
        <v>55</v>
      </c>
      <c r="D56" s="37">
        <v>1.8748797684760697E-2</v>
      </c>
      <c r="E56" s="2">
        <v>2.3216054918371275E-2</v>
      </c>
      <c r="F56" s="2">
        <v>2.5692185236902577E-2</v>
      </c>
      <c r="G56" s="2">
        <v>5.7568593930341664E-3</v>
      </c>
      <c r="H56" s="2">
        <v>5.2279279127219339E-3</v>
      </c>
      <c r="I56" s="2">
        <v>7.1942392739378575E-3</v>
      </c>
      <c r="J56" s="2">
        <v>9.4688924285729458E-3</v>
      </c>
      <c r="K56" s="2">
        <v>1.901984081002606E-2</v>
      </c>
      <c r="L56" s="2">
        <v>2.46430016728139E-2</v>
      </c>
      <c r="M56" s="2">
        <v>2.9450602383633357E-2</v>
      </c>
      <c r="N56" s="2">
        <v>3.1927206907179241E-2</v>
      </c>
      <c r="O56" s="2">
        <v>0.35466158453784075</v>
      </c>
      <c r="P56" s="2">
        <v>0.31556558025994863</v>
      </c>
      <c r="Q56" s="2">
        <v>0.29180579972452947</v>
      </c>
      <c r="R56" s="2">
        <v>0.26806632220224413</v>
      </c>
      <c r="S56" s="2">
        <v>0.2892314153897147</v>
      </c>
      <c r="T56" s="2">
        <v>0.32879992149273607</v>
      </c>
      <c r="U56" s="37">
        <v>1.8230764792096031E-2</v>
      </c>
      <c r="V56" s="2">
        <v>2.2547740065016399E-2</v>
      </c>
      <c r="W56" s="2">
        <v>2.4950664542849662E-2</v>
      </c>
      <c r="X56" s="2">
        <v>5.6232489778511308E-3</v>
      </c>
      <c r="Y56" s="2">
        <v>5.1117567385303231E-3</v>
      </c>
      <c r="Z56" s="2">
        <v>7.039099987076013E-3</v>
      </c>
      <c r="AA56" s="2">
        <v>9.2145230092137743E-3</v>
      </c>
      <c r="AB56" s="2">
        <v>1.8503439339286349E-2</v>
      </c>
      <c r="AC56" s="2">
        <v>2.4073525626260937E-2</v>
      </c>
      <c r="AD56" s="2">
        <v>2.8732571708350543E-2</v>
      </c>
      <c r="AE56" s="2">
        <v>3.1274674409251996E-2</v>
      </c>
      <c r="AF56" s="2">
        <v>0.34765536285965298</v>
      </c>
      <c r="AG56" s="2">
        <v>0.30955062990966697</v>
      </c>
      <c r="AH56" s="2">
        <v>0.28651693152652902</v>
      </c>
      <c r="AI56" s="2">
        <v>0.26337233678663724</v>
      </c>
      <c r="AJ56" s="2">
        <v>0.28442122306581619</v>
      </c>
      <c r="AK56" s="2">
        <v>0.32439262653686335</v>
      </c>
      <c r="AL56" s="37">
        <v>2.4140173016968113E-3</v>
      </c>
      <c r="AM56" s="2">
        <v>2.4720512554170953E-3</v>
      </c>
      <c r="AN56" s="2">
        <v>2.4028335361558611E-3</v>
      </c>
      <c r="AO56" s="2">
        <v>5.9566147882228113E-4</v>
      </c>
      <c r="AP56" s="2">
        <v>4.2548219819587831E-4</v>
      </c>
      <c r="AQ56" s="2">
        <v>5.2938710490961819E-4</v>
      </c>
      <c r="AR56" s="2">
        <v>5.0732530455252934E-4</v>
      </c>
      <c r="AS56" s="2">
        <v>9.1654849039879025E-4</v>
      </c>
      <c r="AT56" s="2">
        <v>1.4810285637125334E-3</v>
      </c>
      <c r="AU56" s="2">
        <v>1.6756310788310026E-3</v>
      </c>
      <c r="AV56" s="2">
        <v>1.9560503255230781E-3</v>
      </c>
      <c r="AW56" s="2">
        <v>2.1048923309326558E-2</v>
      </c>
      <c r="AX56" s="2">
        <v>1.8342454857017326E-2</v>
      </c>
      <c r="AY56" s="2">
        <v>1.6981331476816887E-2</v>
      </c>
      <c r="AZ56" s="2">
        <v>1.7203666288313779E-2</v>
      </c>
      <c r="BA56" s="2">
        <v>1.8165738287447331E-2</v>
      </c>
      <c r="BB56" s="2">
        <v>1.7016690941467065E-2</v>
      </c>
      <c r="BC56" s="37">
        <v>2.2911666973699231E-4</v>
      </c>
      <c r="BD56" s="2">
        <v>2.7641793245772144E-4</v>
      </c>
      <c r="BE56" s="2">
        <v>3.1941247401440502E-4</v>
      </c>
      <c r="BF56" s="2">
        <v>4.3082702407429236E-5</v>
      </c>
      <c r="BG56" s="2">
        <v>4.4296723738230449E-5</v>
      </c>
      <c r="BH56" s="2">
        <v>6.2839433374499304E-5</v>
      </c>
      <c r="BI56" s="2">
        <v>1.5415733821106948E-4</v>
      </c>
      <c r="BJ56" s="2">
        <v>3.9567985211899989E-4</v>
      </c>
      <c r="BK56" s="2">
        <v>4.6622360448077889E-4</v>
      </c>
      <c r="BL56" s="2">
        <v>7.7654317720440955E-4</v>
      </c>
      <c r="BM56" s="2">
        <v>7.6279999768633729E-4</v>
      </c>
      <c r="BN56" s="2">
        <v>9.5148318219282543E-3</v>
      </c>
      <c r="BO56" s="2">
        <v>8.6829371831914498E-3</v>
      </c>
      <c r="BP56" s="2">
        <v>8.5329612183503434E-3</v>
      </c>
      <c r="BQ56" s="2">
        <v>7.810492725737919E-3</v>
      </c>
      <c r="BR56" s="2">
        <v>8.6959588274357989E-3</v>
      </c>
      <c r="BS56" s="2">
        <v>8.6226971483763497E-3</v>
      </c>
      <c r="BT56" s="37">
        <v>0.38972449073679699</v>
      </c>
      <c r="BU56" s="2">
        <v>0.52584666610186104</v>
      </c>
      <c r="BV56" s="2">
        <v>0.58959704942679003</v>
      </c>
      <c r="BW56" s="2">
        <v>0.105514977638048</v>
      </c>
      <c r="BX56" s="2">
        <v>9.25190408515046E-2</v>
      </c>
      <c r="BY56" s="2">
        <v>0.123663998080128</v>
      </c>
      <c r="BZ56" s="2">
        <v>0.19931261620575999</v>
      </c>
      <c r="CA56" s="2">
        <v>0.38588295219699897</v>
      </c>
      <c r="CB56" s="2">
        <v>0.40445799158160001</v>
      </c>
      <c r="CC56" s="2">
        <v>0.46532906311637801</v>
      </c>
      <c r="CD56" s="2">
        <v>0.39562108942589103</v>
      </c>
      <c r="CE56" s="2">
        <v>3.8954213927155501</v>
      </c>
      <c r="CF56" s="2">
        <v>3.2003832607387102</v>
      </c>
      <c r="CG56" s="2">
        <v>2.5521561937869799</v>
      </c>
      <c r="CH56" s="2">
        <v>2.1425021872128398</v>
      </c>
      <c r="CI56" s="2">
        <v>1.9971225625790201</v>
      </c>
      <c r="CJ56" s="2">
        <v>1.64581286519208</v>
      </c>
      <c r="CK56" s="37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37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37">
        <v>4.4010431585921502E-5</v>
      </c>
      <c r="DT56" s="2">
        <v>5.2036018882707912E-5</v>
      </c>
      <c r="DU56" s="2">
        <v>6.0391073210117756E-5</v>
      </c>
      <c r="DV56" s="2">
        <v>1.34689299265625E-5</v>
      </c>
      <c r="DW56" s="2">
        <v>1.13357402096959E-5</v>
      </c>
      <c r="DX56" s="2">
        <v>1.6737865874512656E-5</v>
      </c>
      <c r="DY56" s="2">
        <v>2.0581204432919827E-5</v>
      </c>
      <c r="DZ56" s="2">
        <v>3.6173775754066705E-5</v>
      </c>
      <c r="EA56" s="2">
        <v>6.0793476712652947E-5</v>
      </c>
      <c r="EB56" s="2">
        <v>5.5707495709968381E-5</v>
      </c>
      <c r="EC56" s="2">
        <v>8.8060511624039637E-5</v>
      </c>
      <c r="ED56" s="2">
        <v>9.0275020048741271E-4</v>
      </c>
      <c r="EE56" s="2">
        <v>7.8918096827640893E-4</v>
      </c>
      <c r="EF56" s="2">
        <v>6.8896102332289167E-4</v>
      </c>
      <c r="EG56" s="2">
        <v>6.708634553321812E-4</v>
      </c>
      <c r="EH56" s="2">
        <v>7.1323475606030094E-4</v>
      </c>
      <c r="EI56" s="2">
        <v>7.6184752981519124E-4</v>
      </c>
      <c r="EJ56" s="37">
        <v>2.8643764797852099E-2</v>
      </c>
      <c r="EK56" s="2">
        <v>3.8860197898236234E-2</v>
      </c>
      <c r="EL56" s="2">
        <v>4.7258419454905186E-2</v>
      </c>
      <c r="EM56" s="2">
        <v>6.3685405291182403E-3</v>
      </c>
      <c r="EN56" s="2">
        <v>5.9664417598825296E-3</v>
      </c>
      <c r="EO56" s="2">
        <v>9.1192980798496526E-3</v>
      </c>
      <c r="EP56" s="2">
        <v>2.3522500036249391E-2</v>
      </c>
      <c r="EQ56" s="2">
        <v>5.5096124415004125E-2</v>
      </c>
      <c r="ER56" s="2">
        <v>5.94990711753412E-2</v>
      </c>
      <c r="ES56" s="2">
        <v>8.5935907985169008E-2</v>
      </c>
      <c r="ET56" s="2">
        <v>7.7128847620445501E-2</v>
      </c>
      <c r="EU56" s="2">
        <v>0.83231120855416907</v>
      </c>
      <c r="EV56" s="2">
        <v>0.69659993691753908</v>
      </c>
      <c r="EW56" s="2">
        <v>0.62906530923290593</v>
      </c>
      <c r="EX56" s="2">
        <v>0.57755215724275799</v>
      </c>
      <c r="EY56" s="2">
        <v>0.63594924416809695</v>
      </c>
      <c r="EZ56" s="2">
        <v>0.61659113392920717</v>
      </c>
      <c r="FA56" s="37">
        <v>0.22157383361240701</v>
      </c>
      <c r="FB56" s="2">
        <v>0.22750719848963943</v>
      </c>
      <c r="FC56" s="2">
        <v>0.22094722023214178</v>
      </c>
      <c r="FD56" s="2">
        <v>5.4861596209916402E-2</v>
      </c>
      <c r="FE56" s="2">
        <v>4.3848748314732601E-2</v>
      </c>
      <c r="FF56" s="2">
        <v>5.4971950935508065E-2</v>
      </c>
      <c r="FG56" s="2">
        <v>4.8563143378960401E-2</v>
      </c>
      <c r="FH56" s="2">
        <v>7.8304314403875017E-2</v>
      </c>
      <c r="FI56" s="2">
        <v>0.13535197370370075</v>
      </c>
      <c r="FJ56" s="2">
        <v>0.12601185717719135</v>
      </c>
      <c r="FK56" s="2">
        <v>0.1591227111844345</v>
      </c>
      <c r="FL56" s="2">
        <v>1.6152642120101806</v>
      </c>
      <c r="FM56" s="2">
        <v>1.3781197107447916</v>
      </c>
      <c r="FN56" s="2">
        <v>1.2588187883273212</v>
      </c>
      <c r="FO56" s="2">
        <v>1.5048227556643177</v>
      </c>
      <c r="FP56" s="2">
        <v>1.4964141745948245</v>
      </c>
      <c r="FQ56" s="2">
        <v>1.37237993895637</v>
      </c>
      <c r="FR56" s="37">
        <v>6.1097394136133002E-3</v>
      </c>
      <c r="FS56" s="2">
        <v>6.3016342178673912E-3</v>
      </c>
      <c r="FT56" s="2">
        <v>6.1471671648244261E-3</v>
      </c>
      <c r="FU56" s="2">
        <v>1.55236263791413E-3</v>
      </c>
      <c r="FV56" s="2">
        <v>1.4701473212492199E-3</v>
      </c>
      <c r="FW56" s="2">
        <v>1.8005963535951293E-3</v>
      </c>
      <c r="FX56" s="2">
        <v>1.4736646825327057E-3</v>
      </c>
      <c r="FY56" s="2">
        <v>2.2490809994847255E-3</v>
      </c>
      <c r="FZ56" s="2">
        <v>3.7197410137436268E-3</v>
      </c>
      <c r="GA56" s="2">
        <v>3.3760111950603962E-3</v>
      </c>
      <c r="GB56" s="2">
        <v>4.0948722444546504E-3</v>
      </c>
      <c r="GC56" s="2">
        <v>3.9784118854614296E-2</v>
      </c>
      <c r="GD56" s="2">
        <v>3.4267961794252885E-2</v>
      </c>
      <c r="GE56" s="2">
        <v>2.9680264020385091E-2</v>
      </c>
      <c r="GF56" s="2">
        <v>3.0279281200688131E-2</v>
      </c>
      <c r="GG56" s="2">
        <v>3.1180799329855818E-2</v>
      </c>
      <c r="GH56" s="2">
        <v>2.7870422196244124E-2</v>
      </c>
      <c r="GI56" s="37">
        <v>4.1505396283649035E-2</v>
      </c>
      <c r="GJ56" s="2">
        <v>4.2609633824695188E-2</v>
      </c>
      <c r="GK56" s="2">
        <v>4.1537357878557307E-2</v>
      </c>
      <c r="GL56" s="2">
        <v>1.043948079569898E-2</v>
      </c>
      <c r="GM56" s="2">
        <v>7.5377801822830402E-3</v>
      </c>
      <c r="GN56" s="2">
        <v>9.3619140263356809E-3</v>
      </c>
      <c r="GO56" s="2">
        <v>8.1210476517303495E-3</v>
      </c>
      <c r="GP56" s="2">
        <v>1.2775288960196498E-2</v>
      </c>
      <c r="GQ56" s="2">
        <v>2.256422218626351E-2</v>
      </c>
      <c r="GR56" s="2">
        <v>2.0529906957682639E-2</v>
      </c>
      <c r="GS56" s="2">
        <v>2.6107200188547151E-2</v>
      </c>
      <c r="GT56" s="2">
        <v>0.26419489131910529</v>
      </c>
      <c r="GU56" s="2">
        <v>0.22749201182677461</v>
      </c>
      <c r="GV56" s="2">
        <v>0.21139906001582251</v>
      </c>
      <c r="GW56" s="2">
        <v>0.23402862896865803</v>
      </c>
      <c r="GX56" s="2">
        <v>0.23770534552035874</v>
      </c>
      <c r="GY56" s="2">
        <v>0.21446145941284203</v>
      </c>
      <c r="GZ56" s="37">
        <v>9.6162240817747758E-3</v>
      </c>
      <c r="HA56" s="2">
        <v>1.3670244291149299E-2</v>
      </c>
      <c r="HB56" s="2">
        <v>1.4615172242796903E-2</v>
      </c>
      <c r="HC56" s="2">
        <v>3.3685853115593806E-3</v>
      </c>
      <c r="HD56" s="2">
        <v>2.8408644418823582E-3</v>
      </c>
      <c r="HE56" s="2">
        <v>4.4598514115496701E-3</v>
      </c>
      <c r="HF56" s="2">
        <v>7.2239349293513307E-3</v>
      </c>
      <c r="HG56" s="2">
        <v>2.0611545695772684E-2</v>
      </c>
      <c r="HH56" s="2">
        <v>2.2931103787081252E-2</v>
      </c>
      <c r="HI56" s="2">
        <v>3.0512413392206669E-2</v>
      </c>
      <c r="HJ56" s="2">
        <v>3.1889613080548482E-2</v>
      </c>
      <c r="HK56" s="2">
        <v>0.35092972309747394</v>
      </c>
      <c r="HL56" s="2">
        <v>0.32926731730260167</v>
      </c>
      <c r="HM56" s="2">
        <v>0.32370431377876396</v>
      </c>
      <c r="HN56" s="2">
        <v>0.34159967193751511</v>
      </c>
      <c r="HO56" s="2">
        <v>0.3430939587250692</v>
      </c>
      <c r="HP56" s="2">
        <v>0.31368658888742096</v>
      </c>
      <c r="HQ56" s="37">
        <v>1.1582301262634781E-3</v>
      </c>
      <c r="HR56" s="2">
        <v>1.8900502609592003E-3</v>
      </c>
      <c r="HS56" s="2">
        <v>2.2281185482242727E-3</v>
      </c>
      <c r="HT56" s="2">
        <v>3.7921333490239969E-4</v>
      </c>
      <c r="HU56" s="2">
        <v>3.2861102161123041E-4</v>
      </c>
      <c r="HV56" s="2">
        <v>5.1809918546350301E-4</v>
      </c>
      <c r="HW56" s="2">
        <v>9.3144243840433247E-4</v>
      </c>
      <c r="HX56" s="2">
        <v>2.3798800551524659E-3</v>
      </c>
      <c r="HY56" s="2">
        <v>2.6618464470171666E-3</v>
      </c>
      <c r="HZ56" s="2">
        <v>3.5263836516235781E-3</v>
      </c>
      <c r="IA56" s="2">
        <v>3.5870889941068259E-3</v>
      </c>
      <c r="IB56" s="2">
        <v>3.9229316808224488E-2</v>
      </c>
      <c r="IC56" s="2">
        <v>3.6177408476991066E-2</v>
      </c>
      <c r="ID56" s="2">
        <v>3.5446021338013563E-2</v>
      </c>
      <c r="IE56" s="2">
        <v>3.644535582720862E-2</v>
      </c>
      <c r="IF56" s="2">
        <v>3.710789083193361E-2</v>
      </c>
      <c r="IG56" s="2">
        <v>3.4586243456802765E-2</v>
      </c>
      <c r="IH56" s="37">
        <v>1.8458857088698273E-2</v>
      </c>
      <c r="II56" s="2">
        <v>2.6000387369397499E-2</v>
      </c>
      <c r="IJ56" s="2">
        <v>2.7526089086221405E-2</v>
      </c>
      <c r="IK56" s="2">
        <v>6.5057019563866609E-3</v>
      </c>
      <c r="IL56" s="2">
        <v>5.4755480722606881E-3</v>
      </c>
      <c r="IM56" s="2">
        <v>8.5975201459833703E-3</v>
      </c>
      <c r="IN56" s="2">
        <v>1.3814389261047099E-2</v>
      </c>
      <c r="IO56" s="2">
        <v>3.9794887734884682E-2</v>
      </c>
      <c r="IP56" s="2">
        <v>4.4208359505017655E-2</v>
      </c>
      <c r="IQ56" s="2">
        <v>5.8841186543406372E-2</v>
      </c>
      <c r="IR56" s="2">
        <v>6.1552437915166083E-2</v>
      </c>
      <c r="IS56" s="2">
        <v>0.67774476795894301</v>
      </c>
      <c r="IT56" s="2">
        <v>0.63647152982426769</v>
      </c>
      <c r="IU56" s="2">
        <v>0.625404007644487</v>
      </c>
      <c r="IV56" s="2">
        <v>0.66168076832911815</v>
      </c>
      <c r="IW56" s="2">
        <v>0.66347097124729815</v>
      </c>
      <c r="IX56" s="38">
        <v>0.60526968689404992</v>
      </c>
      <c r="IY56" s="37">
        <v>0</v>
      </c>
      <c r="IZ56" s="2">
        <v>1.04924008166975E-4</v>
      </c>
      <c r="JA56" s="2">
        <v>2.0609168758080199E-4</v>
      </c>
      <c r="JB56" s="2">
        <v>0</v>
      </c>
      <c r="JC56" s="2">
        <v>0</v>
      </c>
      <c r="JD56" s="2">
        <v>4.1642580256682701E-5</v>
      </c>
      <c r="JE56" s="2">
        <v>5.4555321005871397E-4</v>
      </c>
      <c r="JF56" s="2">
        <v>1.85986687820346E-3</v>
      </c>
      <c r="JG56" s="2">
        <v>2.4869077001540099E-3</v>
      </c>
      <c r="JH56" s="2">
        <v>4.83514326614646E-3</v>
      </c>
      <c r="JI56" s="2">
        <v>4.7478198394985101E-3</v>
      </c>
      <c r="JJ56" s="2">
        <v>5.4659892670015198E-2</v>
      </c>
      <c r="JK56" s="2">
        <v>5.35294552595421E-2</v>
      </c>
      <c r="JL56" s="2">
        <v>5.4342331362008098E-2</v>
      </c>
      <c r="JM56" s="2">
        <v>5.7820194182747198E-2</v>
      </c>
      <c r="JN56" s="2">
        <v>6.4267404192545494E-2</v>
      </c>
      <c r="JO56" s="38">
        <v>2.19119253472282E-2</v>
      </c>
    </row>
    <row r="57" spans="1:275" ht="14.4" x14ac:dyDescent="0.3">
      <c r="A57" s="51">
        <v>52</v>
      </c>
      <c r="B57" s="48" t="s">
        <v>73</v>
      </c>
      <c r="C57" s="46" t="s">
        <v>56</v>
      </c>
      <c r="D57" s="37">
        <v>577.13890704185656</v>
      </c>
      <c r="E57" s="2">
        <v>544.33764075644922</v>
      </c>
      <c r="F57" s="2">
        <v>559.32011970919962</v>
      </c>
      <c r="G57" s="2">
        <v>496.83133757371871</v>
      </c>
      <c r="H57" s="2">
        <v>507.15694710598854</v>
      </c>
      <c r="I57" s="2">
        <v>443.09340243532631</v>
      </c>
      <c r="J57" s="2">
        <v>414.91114318760498</v>
      </c>
      <c r="K57" s="2">
        <v>406.93596934250797</v>
      </c>
      <c r="L57" s="2">
        <v>396.27288911985704</v>
      </c>
      <c r="M57" s="2">
        <v>378.66752106059715</v>
      </c>
      <c r="N57" s="2">
        <v>363.63129419371882</v>
      </c>
      <c r="O57" s="2">
        <v>389.1363162638325</v>
      </c>
      <c r="P57" s="2">
        <v>371.64108881225621</v>
      </c>
      <c r="Q57" s="2">
        <v>361.43354389610136</v>
      </c>
      <c r="R57" s="2">
        <v>319.83791581081209</v>
      </c>
      <c r="S57" s="2">
        <v>313.97041435543287</v>
      </c>
      <c r="T57" s="2">
        <v>365.80461930275055</v>
      </c>
      <c r="U57" s="37">
        <v>560.64796331888192</v>
      </c>
      <c r="V57" s="2">
        <v>528.6791909587165</v>
      </c>
      <c r="W57" s="2">
        <v>545.52320651859827</v>
      </c>
      <c r="X57" s="2">
        <v>483.29526653800417</v>
      </c>
      <c r="Y57" s="2">
        <v>494.13873766498403</v>
      </c>
      <c r="Z57" s="2">
        <v>430.95533593172229</v>
      </c>
      <c r="AA57" s="2">
        <v>403.72220140183009</v>
      </c>
      <c r="AB57" s="2">
        <v>396.19221858133409</v>
      </c>
      <c r="AC57" s="2">
        <v>385.14683370363633</v>
      </c>
      <c r="AD57" s="2">
        <v>367.93864095799256</v>
      </c>
      <c r="AE57" s="2">
        <v>354.26192274301286</v>
      </c>
      <c r="AF57" s="2">
        <v>381.27789469065948</v>
      </c>
      <c r="AG57" s="2">
        <v>364.25154568976831</v>
      </c>
      <c r="AH57" s="2">
        <v>354.31880748412533</v>
      </c>
      <c r="AI57" s="2">
        <v>313.28880353688669</v>
      </c>
      <c r="AJ57" s="2">
        <v>307.5088050469447</v>
      </c>
      <c r="AK57" s="2">
        <v>359.56743791328626</v>
      </c>
      <c r="AL57" s="37">
        <v>153.19930166495135</v>
      </c>
      <c r="AM57" s="2">
        <v>155.38110536825394</v>
      </c>
      <c r="AN57" s="2">
        <v>149.21558346685188</v>
      </c>
      <c r="AO57" s="2">
        <v>153.37818376242927</v>
      </c>
      <c r="AP57" s="2">
        <v>137.91381196275697</v>
      </c>
      <c r="AQ57" s="2">
        <v>122.14059360078896</v>
      </c>
      <c r="AR57" s="2">
        <v>121.86810772069592</v>
      </c>
      <c r="AS57" s="2">
        <v>119.8797485929486</v>
      </c>
      <c r="AT57" s="2">
        <v>118.8182788836622</v>
      </c>
      <c r="AU57" s="2">
        <v>89.798906056756095</v>
      </c>
      <c r="AV57" s="2">
        <v>85.556252345087756</v>
      </c>
      <c r="AW57" s="2">
        <v>77.149413421945226</v>
      </c>
      <c r="AX57" s="2">
        <v>73.288814507059541</v>
      </c>
      <c r="AY57" s="2">
        <v>70.78903907840737</v>
      </c>
      <c r="AZ57" s="2">
        <v>65.178678030863708</v>
      </c>
      <c r="BA57" s="2">
        <v>61.802817672241424</v>
      </c>
      <c r="BB57" s="2">
        <v>57.631194900583488</v>
      </c>
      <c r="BC57" s="37">
        <v>10.94035643626002</v>
      </c>
      <c r="BD57" s="2">
        <v>14.002868278516456</v>
      </c>
      <c r="BE57" s="2">
        <v>12.485884154285515</v>
      </c>
      <c r="BF57" s="2">
        <v>12.948761034161235</v>
      </c>
      <c r="BG57" s="2">
        <v>13.867662352724313</v>
      </c>
      <c r="BH57" s="2">
        <v>13.660685236686332</v>
      </c>
      <c r="BI57" s="2">
        <v>12.063445481561013</v>
      </c>
      <c r="BJ57" s="2">
        <v>12.705439524674306</v>
      </c>
      <c r="BK57" s="2">
        <v>16.20774260168362</v>
      </c>
      <c r="BL57" s="2">
        <v>16.715067432235546</v>
      </c>
      <c r="BM57" s="2">
        <v>17.052790080227954</v>
      </c>
      <c r="BN57" s="2">
        <v>14.185083748567227</v>
      </c>
      <c r="BO57" s="2">
        <v>13.80778719268215</v>
      </c>
      <c r="BP57" s="2">
        <v>14.216382300718685</v>
      </c>
      <c r="BQ57" s="2">
        <v>13.466161834232526</v>
      </c>
      <c r="BR57" s="2">
        <v>13.79004005252521</v>
      </c>
      <c r="BS57" s="2">
        <v>13.948801925934156</v>
      </c>
      <c r="BT57" s="37">
        <v>9302.168820746876</v>
      </c>
      <c r="BU57" s="2">
        <v>7597.0187536143376</v>
      </c>
      <c r="BV57" s="2">
        <v>6310.1175526435109</v>
      </c>
      <c r="BW57" s="2">
        <v>5810.0602163135036</v>
      </c>
      <c r="BX57" s="2">
        <v>5481.6921825754052</v>
      </c>
      <c r="BY57" s="2">
        <v>5098.0482950592368</v>
      </c>
      <c r="BZ57" s="2">
        <v>4579.8217169811478</v>
      </c>
      <c r="CA57" s="2">
        <v>4020.1763265322124</v>
      </c>
      <c r="CB57" s="2">
        <v>3504.0918180316507</v>
      </c>
      <c r="CC57" s="2">
        <v>3785.0178634730773</v>
      </c>
      <c r="CD57" s="2">
        <v>2454.8070137834811</v>
      </c>
      <c r="CE57" s="2">
        <v>1939.1908039883131</v>
      </c>
      <c r="CF57" s="2">
        <v>1678.3927102295791</v>
      </c>
      <c r="CG57" s="2">
        <v>1365.3020080905069</v>
      </c>
      <c r="CH57" s="2">
        <v>1155.5764029894574</v>
      </c>
      <c r="CI57" s="2">
        <v>1076.7697997461348</v>
      </c>
      <c r="CJ57" s="2">
        <v>927.07542187559613</v>
      </c>
      <c r="CK57" s="37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37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37">
        <v>62.167469656394843</v>
      </c>
      <c r="DT57" s="2">
        <v>64.721973480000898</v>
      </c>
      <c r="DU57" s="2">
        <v>61.047877487346746</v>
      </c>
      <c r="DV57" s="2">
        <v>52.439584432883436</v>
      </c>
      <c r="DW57" s="2">
        <v>57.928348813835491</v>
      </c>
      <c r="DX57" s="2">
        <v>40.233612943710789</v>
      </c>
      <c r="DY57" s="2">
        <v>31.857914801326782</v>
      </c>
      <c r="DZ57" s="2">
        <v>31.841220902638035</v>
      </c>
      <c r="EA57" s="2">
        <v>39.776960485301714</v>
      </c>
      <c r="EB57" s="2">
        <v>40.329662956177856</v>
      </c>
      <c r="EC57" s="2">
        <v>40.270810679056474</v>
      </c>
      <c r="ED57" s="2">
        <v>25.59481690136526</v>
      </c>
      <c r="EE57" s="2">
        <v>24.934672239893754</v>
      </c>
      <c r="EF57" s="2">
        <v>26.197031096935156</v>
      </c>
      <c r="EG57" s="2">
        <v>21.475088501970419</v>
      </c>
      <c r="EH57" s="2">
        <v>21.414330342476294</v>
      </c>
      <c r="EI57" s="2">
        <v>21.508081362408529</v>
      </c>
      <c r="EJ57" s="37">
        <v>1703.8204646757229</v>
      </c>
      <c r="EK57" s="2">
        <v>1536.688941530668</v>
      </c>
      <c r="EL57" s="2">
        <v>1465.7873980687111</v>
      </c>
      <c r="EM57" s="2">
        <v>1413.7947355067924</v>
      </c>
      <c r="EN57" s="2">
        <v>1418.8991920414878</v>
      </c>
      <c r="EO57" s="2">
        <v>1380.796782246782</v>
      </c>
      <c r="EP57" s="2">
        <v>1323.0709820539148</v>
      </c>
      <c r="EQ57" s="2">
        <v>1293.8100016137398</v>
      </c>
      <c r="ER57" s="2">
        <v>1279.4416559708313</v>
      </c>
      <c r="ES57" s="2">
        <v>1196.3940495241825</v>
      </c>
      <c r="ET57" s="2">
        <v>1124.3318588302745</v>
      </c>
      <c r="EU57" s="2">
        <v>999.34505596888641</v>
      </c>
      <c r="EV57" s="2">
        <v>911.76959693933918</v>
      </c>
      <c r="EW57" s="2">
        <v>856.42692555467545</v>
      </c>
      <c r="EX57" s="2">
        <v>789.29167630261315</v>
      </c>
      <c r="EY57" s="2">
        <v>761.08998055264522</v>
      </c>
      <c r="EZ57" s="2">
        <v>732.016668840649</v>
      </c>
      <c r="FA57" s="37">
        <v>24648.500152093668</v>
      </c>
      <c r="FB57" s="2">
        <v>23845.560720522157</v>
      </c>
      <c r="FC57" s="2">
        <v>23547.952984468619</v>
      </c>
      <c r="FD57" s="2">
        <v>23467.416615498656</v>
      </c>
      <c r="FE57" s="2">
        <v>23460.687136556538</v>
      </c>
      <c r="FF57" s="2">
        <v>23256.429071252602</v>
      </c>
      <c r="FG57" s="2">
        <v>23099.237441799683</v>
      </c>
      <c r="FH57" s="2">
        <v>23432.215779039074</v>
      </c>
      <c r="FI57" s="2">
        <v>23909.224576291355</v>
      </c>
      <c r="FJ57" s="2">
        <v>23919.871442717875</v>
      </c>
      <c r="FK57" s="2">
        <v>23742.221201802338</v>
      </c>
      <c r="FL57" s="2">
        <v>23182.667078988819</v>
      </c>
      <c r="FM57" s="2">
        <v>22842.681045154502</v>
      </c>
      <c r="FN57" s="2">
        <v>22599.649292381033</v>
      </c>
      <c r="FO57" s="2">
        <v>22116.172581695093</v>
      </c>
      <c r="FP57" s="2">
        <v>21578.390103993148</v>
      </c>
      <c r="FQ57" s="2">
        <v>21038.623316671459</v>
      </c>
      <c r="FR57" s="37">
        <v>52.453890660883552</v>
      </c>
      <c r="FS57" s="2">
        <v>51.022054737092638</v>
      </c>
      <c r="FT57" s="2">
        <v>45.175633421716725</v>
      </c>
      <c r="FU57" s="2">
        <v>42.025184341027881</v>
      </c>
      <c r="FV57" s="2">
        <v>34.858396679475398</v>
      </c>
      <c r="FW57" s="2">
        <v>28.883569522483075</v>
      </c>
      <c r="FX57" s="2">
        <v>26.651292985673734</v>
      </c>
      <c r="FY57" s="2">
        <v>33.749862294584325</v>
      </c>
      <c r="FZ57" s="2">
        <v>28.98364453923902</v>
      </c>
      <c r="GA57" s="2">
        <v>25.081597157768154</v>
      </c>
      <c r="GB57" s="2">
        <v>24.366841032378662</v>
      </c>
      <c r="GC57" s="2">
        <v>22.3659992162824</v>
      </c>
      <c r="GD57" s="2">
        <v>20.876517017946988</v>
      </c>
      <c r="GE57" s="2">
        <v>19.780725393085568</v>
      </c>
      <c r="GF57" s="2">
        <v>17.650379481503656</v>
      </c>
      <c r="GG57" s="2">
        <v>17.596240379084566</v>
      </c>
      <c r="GH57" s="2">
        <v>16.835344039473636</v>
      </c>
      <c r="GI57" s="37">
        <v>2038.5063796369161</v>
      </c>
      <c r="GJ57" s="2">
        <v>1906.5299699136278</v>
      </c>
      <c r="GK57" s="2">
        <v>1785.0224587009482</v>
      </c>
      <c r="GL57" s="2">
        <v>1649.8531139789022</v>
      </c>
      <c r="GM57" s="2">
        <v>1505.6008641626217</v>
      </c>
      <c r="GN57" s="2">
        <v>1338.114551993131</v>
      </c>
      <c r="GO57" s="2">
        <v>1211.989922338433</v>
      </c>
      <c r="GP57" s="2">
        <v>1176.156023553538</v>
      </c>
      <c r="GQ57" s="2">
        <v>1156.2886442917115</v>
      </c>
      <c r="GR57" s="2">
        <v>1103.5377766879215</v>
      </c>
      <c r="GS57" s="2">
        <v>1041.8004851987439</v>
      </c>
      <c r="GT57" s="2">
        <v>961.25779401146906</v>
      </c>
      <c r="GU57" s="2">
        <v>908.19148834763985</v>
      </c>
      <c r="GV57" s="2">
        <v>876.35485516687686</v>
      </c>
      <c r="GW57" s="2">
        <v>827.65383612915934</v>
      </c>
      <c r="GX57" s="2">
        <v>769.84370563709092</v>
      </c>
      <c r="GY57" s="2">
        <v>717.62727114588813</v>
      </c>
      <c r="GZ57" s="37">
        <v>302.75641288854536</v>
      </c>
      <c r="HA57" s="2">
        <v>340.39490733982848</v>
      </c>
      <c r="HB57" s="2">
        <v>310.08725888242572</v>
      </c>
      <c r="HC57" s="2">
        <v>329.95353441782891</v>
      </c>
      <c r="HD57" s="2">
        <v>337.91446464072948</v>
      </c>
      <c r="HE57" s="2">
        <v>334.01895288583319</v>
      </c>
      <c r="HF57" s="2">
        <v>289.91979048792172</v>
      </c>
      <c r="HG57" s="2">
        <v>336.41854526350471</v>
      </c>
      <c r="HH57" s="2">
        <v>359.26724732369786</v>
      </c>
      <c r="HI57" s="2">
        <v>352.18145667049203</v>
      </c>
      <c r="HJ57" s="2">
        <v>345.6088287911935</v>
      </c>
      <c r="HK57" s="2">
        <v>296.06157070947756</v>
      </c>
      <c r="HL57" s="2">
        <v>290.57657092146798</v>
      </c>
      <c r="HM57" s="2">
        <v>292.50515441917105</v>
      </c>
      <c r="HN57" s="2">
        <v>289.49987083936787</v>
      </c>
      <c r="HO57" s="2">
        <v>288.88986511322076</v>
      </c>
      <c r="HP57" s="2">
        <v>274.80061282685864</v>
      </c>
      <c r="HQ57" s="37">
        <v>165.34772215671791</v>
      </c>
      <c r="HR57" s="2">
        <v>196.37102524083141</v>
      </c>
      <c r="HS57" s="2">
        <v>185.80600875134562</v>
      </c>
      <c r="HT57" s="2">
        <v>174.72169145292139</v>
      </c>
      <c r="HU57" s="2">
        <v>190.72789266529418</v>
      </c>
      <c r="HV57" s="2">
        <v>171.98591529417851</v>
      </c>
      <c r="HW57" s="2">
        <v>145.23663791892173</v>
      </c>
      <c r="HX57" s="2">
        <v>147.28785902839348</v>
      </c>
      <c r="HY57" s="2">
        <v>182.23376000431827</v>
      </c>
      <c r="HZ57" s="2">
        <v>182.38992043625052</v>
      </c>
      <c r="IA57" s="2">
        <v>176.41118162085505</v>
      </c>
      <c r="IB57" s="2">
        <v>137.76749008472677</v>
      </c>
      <c r="IC57" s="2">
        <v>133.26663663956154</v>
      </c>
      <c r="ID57" s="2">
        <v>134.56944184958454</v>
      </c>
      <c r="IE57" s="2">
        <v>121.6556083626122</v>
      </c>
      <c r="IF57" s="2">
        <v>120.54125369954762</v>
      </c>
      <c r="IG57" s="2">
        <v>114.41839787972775</v>
      </c>
      <c r="IH57" s="37">
        <v>444.92040768148536</v>
      </c>
      <c r="II57" s="2">
        <v>488.60474357859994</v>
      </c>
      <c r="IJ57" s="2">
        <v>436.98635328258837</v>
      </c>
      <c r="IK57" s="2">
        <v>490.98829238314067</v>
      </c>
      <c r="IL57" s="2">
        <v>489.78059011718636</v>
      </c>
      <c r="IM57" s="2">
        <v>502.17899087168985</v>
      </c>
      <c r="IN57" s="2">
        <v>440.1054660068254</v>
      </c>
      <c r="IO57" s="2">
        <v>534.03351560713952</v>
      </c>
      <c r="IP57" s="2">
        <v>542.68842922883732</v>
      </c>
      <c r="IQ57" s="2">
        <v>527.97941770272985</v>
      </c>
      <c r="IR57" s="2">
        <v>520.53303337375417</v>
      </c>
      <c r="IS57" s="2">
        <v>460.58323289715389</v>
      </c>
      <c r="IT57" s="2">
        <v>454.07206000304956</v>
      </c>
      <c r="IU57" s="2">
        <v>456.31169938235195</v>
      </c>
      <c r="IV57" s="2">
        <v>464.36697644905462</v>
      </c>
      <c r="IW57" s="2">
        <v>463.86186420211294</v>
      </c>
      <c r="IX57" s="38">
        <v>441.08220616655103</v>
      </c>
      <c r="IY57" s="37">
        <v>110.08101121560753</v>
      </c>
      <c r="IZ57" s="2">
        <v>198.6647039029607</v>
      </c>
      <c r="JA57" s="2">
        <v>162.55075481888252</v>
      </c>
      <c r="JB57" s="2">
        <v>178.4027817978417</v>
      </c>
      <c r="JC57" s="2">
        <v>184.12139002217498</v>
      </c>
      <c r="JD57" s="2">
        <v>178.28530513642781</v>
      </c>
      <c r="JE57" s="2">
        <v>134.83504154050985</v>
      </c>
      <c r="JF57" s="2">
        <v>158.70322565042031</v>
      </c>
      <c r="JG57" s="2">
        <v>240.50817930656621</v>
      </c>
      <c r="JH57" s="2">
        <v>256.77058108134696</v>
      </c>
      <c r="JI57" s="2">
        <v>259.39520850262011</v>
      </c>
      <c r="JJ57" s="2">
        <v>186.43969388765561</v>
      </c>
      <c r="JK57" s="2">
        <v>184.0182512531851</v>
      </c>
      <c r="JL57" s="2">
        <v>195.17303712313631</v>
      </c>
      <c r="JM57" s="2">
        <v>182.15563020787462</v>
      </c>
      <c r="JN57" s="2">
        <v>191.24740847838805</v>
      </c>
      <c r="JO57" s="38">
        <v>154.14469698716212</v>
      </c>
    </row>
    <row r="58" spans="1:275" ht="14.4" x14ac:dyDescent="0.3">
      <c r="A58" s="51">
        <v>53</v>
      </c>
      <c r="B58" s="48" t="s">
        <v>74</v>
      </c>
      <c r="C58" s="46" t="s">
        <v>57</v>
      </c>
      <c r="D58" s="37">
        <v>22.478827545735356</v>
      </c>
      <c r="E58" s="2">
        <v>21.922783982987987</v>
      </c>
      <c r="F58" s="2">
        <v>23.071112059897789</v>
      </c>
      <c r="G58" s="2">
        <v>22.249627619033848</v>
      </c>
      <c r="H58" s="2">
        <v>21.652951973520757</v>
      </c>
      <c r="I58" s="2">
        <v>21.370720394509295</v>
      </c>
      <c r="J58" s="2">
        <v>21.096993230348435</v>
      </c>
      <c r="K58" s="2">
        <v>21.254290688082111</v>
      </c>
      <c r="L58" s="2">
        <v>19.541980719697342</v>
      </c>
      <c r="M58" s="2">
        <v>18.846740941823214</v>
      </c>
      <c r="N58" s="2">
        <v>18.062794800739788</v>
      </c>
      <c r="O58" s="2">
        <v>18.327886913964445</v>
      </c>
      <c r="P58" s="2">
        <v>16.545993196065183</v>
      </c>
      <c r="Q58" s="2">
        <v>15.823699046075429</v>
      </c>
      <c r="R58" s="2">
        <v>14.237145627749861</v>
      </c>
      <c r="S58" s="2">
        <v>14.244127547638357</v>
      </c>
      <c r="T58" s="2">
        <v>17.724868605720317</v>
      </c>
      <c r="U58" s="37">
        <v>21.872345647150922</v>
      </c>
      <c r="V58" s="2">
        <v>21.316746187185178</v>
      </c>
      <c r="W58" s="2">
        <v>22.468839304110141</v>
      </c>
      <c r="X58" s="2">
        <v>21.682892632407558</v>
      </c>
      <c r="Y58" s="2">
        <v>21.077549511958527</v>
      </c>
      <c r="Z58" s="2">
        <v>20.797180291160313</v>
      </c>
      <c r="AA58" s="2">
        <v>20.5375278689338</v>
      </c>
      <c r="AB58" s="2">
        <v>20.708476913699201</v>
      </c>
      <c r="AC58" s="2">
        <v>19.024974105302377</v>
      </c>
      <c r="AD58" s="2">
        <v>18.366601543620469</v>
      </c>
      <c r="AE58" s="2">
        <v>17.605834699348669</v>
      </c>
      <c r="AF58" s="2">
        <v>17.897926129804855</v>
      </c>
      <c r="AG58" s="2">
        <v>16.16652054078844</v>
      </c>
      <c r="AH58" s="2">
        <v>15.491118940050242</v>
      </c>
      <c r="AI58" s="2">
        <v>13.912195749056206</v>
      </c>
      <c r="AJ58" s="2">
        <v>13.942991937071083</v>
      </c>
      <c r="AK58" s="2">
        <v>17.444383879694001</v>
      </c>
      <c r="AL58" s="37">
        <v>1.4411447765499164</v>
      </c>
      <c r="AM58" s="2">
        <v>1.2536594111021837</v>
      </c>
      <c r="AN58" s="2">
        <v>1.1248816066749128</v>
      </c>
      <c r="AO58" s="2">
        <v>0.98700685798516929</v>
      </c>
      <c r="AP58" s="2">
        <v>0.78435094339498368</v>
      </c>
      <c r="AQ58" s="2">
        <v>0.7274344304734075</v>
      </c>
      <c r="AR58" s="2">
        <v>0.6722035157900258</v>
      </c>
      <c r="AS58" s="2">
        <v>0.65412466238485667</v>
      </c>
      <c r="AT58" s="2">
        <v>0.68077206711127647</v>
      </c>
      <c r="AU58" s="2">
        <v>0.6839654158297479</v>
      </c>
      <c r="AV58" s="2">
        <v>0.75524794419270258</v>
      </c>
      <c r="AW58" s="2">
        <v>0.7289006636457197</v>
      </c>
      <c r="AX58" s="2">
        <v>0.66158025152697031</v>
      </c>
      <c r="AY58" s="2">
        <v>0.61362679669145537</v>
      </c>
      <c r="AZ58" s="2">
        <v>0.63888219825994308</v>
      </c>
      <c r="BA58" s="2">
        <v>0.62244874236406067</v>
      </c>
      <c r="BB58" s="2">
        <v>0.59176880115399333</v>
      </c>
      <c r="BC58" s="37">
        <v>0.35561593233939859</v>
      </c>
      <c r="BD58" s="2">
        <v>0.36883358610381561</v>
      </c>
      <c r="BE58" s="2">
        <v>0.41773677620613531</v>
      </c>
      <c r="BF58" s="2">
        <v>0.4382532448896459</v>
      </c>
      <c r="BG58" s="2">
        <v>0.50281966475545237</v>
      </c>
      <c r="BH58" s="2">
        <v>0.55705057515112777</v>
      </c>
      <c r="BI58" s="2">
        <v>0.61436279623438306</v>
      </c>
      <c r="BJ58" s="2">
        <v>0.6955039890703032</v>
      </c>
      <c r="BK58" s="2">
        <v>0.74457702033806838</v>
      </c>
      <c r="BL58" s="2">
        <v>0.79796688767840673</v>
      </c>
      <c r="BM58" s="2">
        <v>0.84397343180754436</v>
      </c>
      <c r="BN58" s="2">
        <v>0.87451508074979667</v>
      </c>
      <c r="BO58" s="2">
        <v>0.81399292482407959</v>
      </c>
      <c r="BP58" s="2">
        <v>0.76841413232589417</v>
      </c>
      <c r="BQ58" s="2">
        <v>0.78127158438463284</v>
      </c>
      <c r="BR58" s="2">
        <v>0.74951523451632107</v>
      </c>
      <c r="BS58" s="2">
        <v>0.73182642040074952</v>
      </c>
      <c r="BT58" s="37">
        <v>471.89162277107903</v>
      </c>
      <c r="BU58" s="2">
        <v>473.19443197446998</v>
      </c>
      <c r="BV58" s="2">
        <v>460.07582510608597</v>
      </c>
      <c r="BW58" s="2">
        <v>422.96168470702202</v>
      </c>
      <c r="BX58" s="2">
        <v>420.19342398697302</v>
      </c>
      <c r="BY58" s="2">
        <v>405.553536880678</v>
      </c>
      <c r="BZ58" s="2">
        <v>377.837521970338</v>
      </c>
      <c r="CA58" s="2">
        <v>343.18972673248601</v>
      </c>
      <c r="CB58" s="2">
        <v>300.63208612631502</v>
      </c>
      <c r="CC58" s="2">
        <v>249.527141324708</v>
      </c>
      <c r="CD58" s="2">
        <v>212.16019952466999</v>
      </c>
      <c r="CE58" s="2">
        <v>177.805069178748</v>
      </c>
      <c r="CF58" s="2">
        <v>145.24028315563399</v>
      </c>
      <c r="CG58" s="2">
        <v>111.76881065143699</v>
      </c>
      <c r="CH58" s="2">
        <v>100.024207280512</v>
      </c>
      <c r="CI58" s="2">
        <v>85.085508634228006</v>
      </c>
      <c r="CJ58" s="2">
        <v>69.981198187788905</v>
      </c>
      <c r="CK58" s="37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37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37">
        <v>4.3014186854383019E-2</v>
      </c>
      <c r="DT58" s="2">
        <v>4.4586624061608182E-2</v>
      </c>
      <c r="DU58" s="2">
        <v>4.6453613203993278E-2</v>
      </c>
      <c r="DV58" s="2">
        <v>4.6785346863062557E-2</v>
      </c>
      <c r="DW58" s="2">
        <v>4.5712320463444922E-2</v>
      </c>
      <c r="DX58" s="2">
        <v>4.1961108481881809E-2</v>
      </c>
      <c r="DY58" s="2">
        <v>4.3773042982887901E-2</v>
      </c>
      <c r="DZ58" s="2">
        <v>4.1029529051797277E-2</v>
      </c>
      <c r="EA58" s="2">
        <v>5.695688573998893E-2</v>
      </c>
      <c r="EB58" s="2">
        <v>3.4998876134795909E-2</v>
      </c>
      <c r="EC58" s="2">
        <v>5.2391395543905789E-2</v>
      </c>
      <c r="ED58" s="2">
        <v>4.1307336767362444E-2</v>
      </c>
      <c r="EE58" s="2">
        <v>3.8726329801138652E-2</v>
      </c>
      <c r="EF58" s="2">
        <v>3.343838630856185E-2</v>
      </c>
      <c r="EG58" s="2">
        <v>3.3983405044560287E-2</v>
      </c>
      <c r="EH58" s="2">
        <v>3.3328717080128273E-2</v>
      </c>
      <c r="EI58" s="2">
        <v>3.8098438908803114E-2</v>
      </c>
      <c r="EJ58" s="37">
        <v>106.80206821892419</v>
      </c>
      <c r="EK58" s="2">
        <v>97.762830559907371</v>
      </c>
      <c r="EL58" s="2">
        <v>103.93229013825373</v>
      </c>
      <c r="EM58" s="2">
        <v>99.989560186949191</v>
      </c>
      <c r="EN58" s="2">
        <v>98.986865441186424</v>
      </c>
      <c r="EO58" s="2">
        <v>99.43269308863978</v>
      </c>
      <c r="EP58" s="2">
        <v>101.73480683851665</v>
      </c>
      <c r="EQ58" s="2">
        <v>98.516526883586437</v>
      </c>
      <c r="ER58" s="2">
        <v>92.275617194262338</v>
      </c>
      <c r="ES58" s="2">
        <v>84.869034552601931</v>
      </c>
      <c r="ET58" s="2">
        <v>78.264319168905786</v>
      </c>
      <c r="EU58" s="2">
        <v>69.103396451291474</v>
      </c>
      <c r="EV58" s="2">
        <v>57.394210346816166</v>
      </c>
      <c r="EW58" s="2">
        <v>48.625032295548372</v>
      </c>
      <c r="EX58" s="2">
        <v>46.168064892110763</v>
      </c>
      <c r="EY58" s="2">
        <v>41.485936938225827</v>
      </c>
      <c r="EZ58" s="2">
        <v>36.842496052380504</v>
      </c>
      <c r="FA58" s="37">
        <v>167.48706017661607</v>
      </c>
      <c r="FB58" s="2">
        <v>145.32900086797702</v>
      </c>
      <c r="FC58" s="2">
        <v>125.76040438216191</v>
      </c>
      <c r="FD58" s="2">
        <v>110.7907802705235</v>
      </c>
      <c r="FE58" s="2">
        <v>90.38443071883168</v>
      </c>
      <c r="FF58" s="2">
        <v>85.928748089522045</v>
      </c>
      <c r="FG58" s="2">
        <v>82.426338219050606</v>
      </c>
      <c r="FH58" s="2">
        <v>75.527451920641653</v>
      </c>
      <c r="FI58" s="2">
        <v>70.649459666888987</v>
      </c>
      <c r="FJ58" s="2">
        <v>63.863821555684716</v>
      </c>
      <c r="FK58" s="2">
        <v>60.383852881905241</v>
      </c>
      <c r="FL58" s="2">
        <v>58.935058953237203</v>
      </c>
      <c r="FM58" s="2">
        <v>49.529533780879312</v>
      </c>
      <c r="FN58" s="2">
        <v>48.629543333925255</v>
      </c>
      <c r="FO58" s="2">
        <v>48.670008433749686</v>
      </c>
      <c r="FP58" s="2">
        <v>47.568561863735866</v>
      </c>
      <c r="FQ58" s="2">
        <v>43.221666354213085</v>
      </c>
      <c r="FR58" s="37">
        <v>3.0969988799358394</v>
      </c>
      <c r="FS58" s="2">
        <v>2.736078836966791</v>
      </c>
      <c r="FT58" s="2">
        <v>2.3301496353413955</v>
      </c>
      <c r="FU58" s="2">
        <v>1.91297190146048</v>
      </c>
      <c r="FV58" s="2">
        <v>1.7299161479067517</v>
      </c>
      <c r="FW58" s="2">
        <v>1.4952965205961739</v>
      </c>
      <c r="FX58" s="2">
        <v>1.3049050006318872</v>
      </c>
      <c r="FY58" s="2">
        <v>1.1620401351878682</v>
      </c>
      <c r="FZ58" s="2">
        <v>1.0813230437392372</v>
      </c>
      <c r="GA58" s="2">
        <v>0.999404257219492</v>
      </c>
      <c r="GB58" s="2">
        <v>1.0086085409093477</v>
      </c>
      <c r="GC58" s="2">
        <v>0.96021374837891682</v>
      </c>
      <c r="GD58" s="2">
        <v>0.89927670115031089</v>
      </c>
      <c r="GE58" s="2">
        <v>0.92223917639597386</v>
      </c>
      <c r="GF58" s="2">
        <v>0.92524644268231104</v>
      </c>
      <c r="GG58" s="2">
        <v>0.90709066372652225</v>
      </c>
      <c r="GH58" s="2">
        <v>0.84345148030017214</v>
      </c>
      <c r="GI58" s="37">
        <v>24.404364601447377</v>
      </c>
      <c r="GJ58" s="2">
        <v>20.927892216630319</v>
      </c>
      <c r="GK58" s="2">
        <v>17.678639009056806</v>
      </c>
      <c r="GL58" s="2">
        <v>14.93688849743196</v>
      </c>
      <c r="GM58" s="2">
        <v>10.466622361091327</v>
      </c>
      <c r="GN58" s="2">
        <v>9.2096478978537846</v>
      </c>
      <c r="GO58" s="2">
        <v>8.2873409820912567</v>
      </c>
      <c r="GP58" s="2">
        <v>7.2387467074636449</v>
      </c>
      <c r="GQ58" s="2">
        <v>6.8595292720850303</v>
      </c>
      <c r="GR58" s="2">
        <v>6.0351635298998509</v>
      </c>
      <c r="GS58" s="2">
        <v>5.8574977307035354</v>
      </c>
      <c r="GT58" s="2">
        <v>5.7799532851931446</v>
      </c>
      <c r="GU58" s="2">
        <v>5.1294643451242576</v>
      </c>
      <c r="GV58" s="2">
        <v>5.6551164224515267</v>
      </c>
      <c r="GW58" s="2">
        <v>5.7625496306774986</v>
      </c>
      <c r="GX58" s="2">
        <v>5.7499327536041731</v>
      </c>
      <c r="GY58" s="2">
        <v>5.342370913541183</v>
      </c>
      <c r="GZ58" s="37">
        <v>14.323242598309534</v>
      </c>
      <c r="HA58" s="2">
        <v>14.33119386211022</v>
      </c>
      <c r="HB58" s="2">
        <v>13.406817302150367</v>
      </c>
      <c r="HC58" s="2">
        <v>15.633893461918644</v>
      </c>
      <c r="HD58" s="2">
        <v>14.683983945082657</v>
      </c>
      <c r="HE58" s="2">
        <v>16.163723477731757</v>
      </c>
      <c r="HF58" s="2">
        <v>14.977540016194807</v>
      </c>
      <c r="HG58" s="2">
        <v>19.452970212513989</v>
      </c>
      <c r="HH58" s="2">
        <v>17.98623056735936</v>
      </c>
      <c r="HI58" s="2">
        <v>17.147047549845354</v>
      </c>
      <c r="HJ58" s="2">
        <v>17.770060466901402</v>
      </c>
      <c r="HK58" s="2">
        <v>16.584885872997081</v>
      </c>
      <c r="HL58" s="2">
        <v>15.412477552359906</v>
      </c>
      <c r="HM58" s="2">
        <v>14.574159299606475</v>
      </c>
      <c r="HN58" s="2">
        <v>16.302284566712672</v>
      </c>
      <c r="HO58" s="2">
        <v>14.914034899202749</v>
      </c>
      <c r="HP58" s="2">
        <v>13.597422227708062</v>
      </c>
      <c r="HQ58" s="37">
        <v>4.082016840317003</v>
      </c>
      <c r="HR58" s="2">
        <v>3.7305329052048997</v>
      </c>
      <c r="HS58" s="2">
        <v>3.740920984140498</v>
      </c>
      <c r="HT58" s="2">
        <v>3.6508571597163355</v>
      </c>
      <c r="HU58" s="2">
        <v>3.274090836905867</v>
      </c>
      <c r="HV58" s="2">
        <v>3.236828167742499</v>
      </c>
      <c r="HW58" s="2">
        <v>3.0488432028333774</v>
      </c>
      <c r="HX58" s="2">
        <v>3.2384152199724756</v>
      </c>
      <c r="HY58" s="2">
        <v>2.920168713701619</v>
      </c>
      <c r="HZ58" s="2">
        <v>2.6761120536304359</v>
      </c>
      <c r="IA58" s="2">
        <v>2.5922316864766923</v>
      </c>
      <c r="IB58" s="2">
        <v>2.3574360759242325</v>
      </c>
      <c r="IC58" s="2">
        <v>2.1114264344806162</v>
      </c>
      <c r="ID58" s="2">
        <v>1.9502115236241448</v>
      </c>
      <c r="IE58" s="2">
        <v>2.0559427196282907</v>
      </c>
      <c r="IF58" s="2">
        <v>1.8777892979042095</v>
      </c>
      <c r="IG58" s="2">
        <v>1.7298660790441918</v>
      </c>
      <c r="IH58" s="37">
        <v>25.030202356772136</v>
      </c>
      <c r="II58" s="2">
        <v>25.426738297767823</v>
      </c>
      <c r="IJ58" s="2">
        <v>23.481495805696966</v>
      </c>
      <c r="IK58" s="2">
        <v>28.209171123164346</v>
      </c>
      <c r="IL58" s="2">
        <v>26.649917936421652</v>
      </c>
      <c r="IM58" s="2">
        <v>29.733122945173363</v>
      </c>
      <c r="IN58" s="2">
        <v>27.471083981198611</v>
      </c>
      <c r="IO58" s="2">
        <v>36.513910258545479</v>
      </c>
      <c r="IP58" s="2">
        <v>33.801533779722256</v>
      </c>
      <c r="IQ58" s="2">
        <v>32.338013130877854</v>
      </c>
      <c r="IR58" s="2">
        <v>33.677379372752306</v>
      </c>
      <c r="IS58" s="2">
        <v>31.502237759217579</v>
      </c>
      <c r="IT58" s="2">
        <v>29.354066161641509</v>
      </c>
      <c r="IU58" s="2">
        <v>27.786758136372274</v>
      </c>
      <c r="IV58" s="2">
        <v>31.245493550641868</v>
      </c>
      <c r="IW58" s="2">
        <v>28.563393018699553</v>
      </c>
      <c r="IX58" s="38">
        <v>25.995754384037355</v>
      </c>
      <c r="IY58" s="37">
        <v>0.62258006971704427</v>
      </c>
      <c r="IZ58" s="2">
        <v>0.74130666844114201</v>
      </c>
      <c r="JA58" s="2">
        <v>1.1348299948395859</v>
      </c>
      <c r="JB58" s="2">
        <v>1.2548946773363001</v>
      </c>
      <c r="JC58" s="2">
        <v>1.5931907126599141</v>
      </c>
      <c r="JD58" s="2">
        <v>1.9687327303709221</v>
      </c>
      <c r="JE58" s="2">
        <v>2.7925934891791568</v>
      </c>
      <c r="JF58" s="2">
        <v>3.649484896994704</v>
      </c>
      <c r="JG58" s="2">
        <v>4.8759529025591322</v>
      </c>
      <c r="JH58" s="2">
        <v>5.5319838032503501</v>
      </c>
      <c r="JI58" s="2">
        <v>5.845735363997532</v>
      </c>
      <c r="JJ58" s="2">
        <v>5.7320328669492726</v>
      </c>
      <c r="JK58" s="2">
        <v>5.4427137609654865</v>
      </c>
      <c r="JL58" s="2">
        <v>5.2869781985153805</v>
      </c>
      <c r="JM58" s="2">
        <v>6.1335734887526741</v>
      </c>
      <c r="JN58" s="2">
        <v>5.4703099569900244</v>
      </c>
      <c r="JO58" s="38">
        <v>2.3617082063444981</v>
      </c>
    </row>
    <row r="59" spans="1:275" ht="14.4" x14ac:dyDescent="0.3">
      <c r="A59" s="51">
        <v>54</v>
      </c>
      <c r="B59" s="48" t="s">
        <v>74</v>
      </c>
      <c r="C59" s="46" t="s">
        <v>58</v>
      </c>
      <c r="D59" s="37">
        <v>11285.189760482026</v>
      </c>
      <c r="E59" s="2">
        <v>11215.425134186333</v>
      </c>
      <c r="F59" s="2">
        <v>10971.413136786727</v>
      </c>
      <c r="G59" s="2">
        <v>10244.947124045553</v>
      </c>
      <c r="H59" s="2">
        <v>9883.1841474923895</v>
      </c>
      <c r="I59" s="2">
        <v>9841.0175738154903</v>
      </c>
      <c r="J59" s="2">
        <v>9782.0261347499327</v>
      </c>
      <c r="K59" s="2">
        <v>9919.6796141664454</v>
      </c>
      <c r="L59" s="2">
        <v>9690.6563356676379</v>
      </c>
      <c r="M59" s="2">
        <v>9592.1625990224038</v>
      </c>
      <c r="N59" s="2">
        <v>9114.4252875045095</v>
      </c>
      <c r="O59" s="2">
        <v>8959.2455717201738</v>
      </c>
      <c r="P59" s="2">
        <v>8325.6723905692161</v>
      </c>
      <c r="Q59" s="2">
        <v>8343.5880916759324</v>
      </c>
      <c r="R59" s="2">
        <v>7381.6386466816148</v>
      </c>
      <c r="S59" s="2">
        <v>7213.7203000240261</v>
      </c>
      <c r="T59" s="2">
        <v>8566.1332165564636</v>
      </c>
      <c r="U59" s="37">
        <v>10766.247545986398</v>
      </c>
      <c r="V59" s="2">
        <v>10698.641164127343</v>
      </c>
      <c r="W59" s="2">
        <v>10474.764309946981</v>
      </c>
      <c r="X59" s="2">
        <v>9773.5953231702515</v>
      </c>
      <c r="Y59" s="2">
        <v>9425.3018050048613</v>
      </c>
      <c r="Z59" s="2">
        <v>9389.0868418882001</v>
      </c>
      <c r="AA59" s="2">
        <v>9339.2278580190778</v>
      </c>
      <c r="AB59" s="2">
        <v>9486.9807505591489</v>
      </c>
      <c r="AC59" s="2">
        <v>9259.1159189793761</v>
      </c>
      <c r="AD59" s="2">
        <v>9175.9370695686866</v>
      </c>
      <c r="AE59" s="2">
        <v>8724.4427839451837</v>
      </c>
      <c r="AF59" s="2">
        <v>8583.9100483894836</v>
      </c>
      <c r="AG59" s="2">
        <v>7969.1943367839795</v>
      </c>
      <c r="AH59" s="2">
        <v>7996.6399535592655</v>
      </c>
      <c r="AI59" s="2">
        <v>7058.9637972578967</v>
      </c>
      <c r="AJ59" s="2">
        <v>6904.9589094824296</v>
      </c>
      <c r="AK59" s="2">
        <v>8266.777965562751</v>
      </c>
      <c r="AL59" s="37">
        <v>4269.9217215861263</v>
      </c>
      <c r="AM59" s="2">
        <v>4291.7628415324261</v>
      </c>
      <c r="AN59" s="2">
        <v>4153.312806213311</v>
      </c>
      <c r="AO59" s="2">
        <v>3965.5024970686786</v>
      </c>
      <c r="AP59" s="2">
        <v>3568.0793028018511</v>
      </c>
      <c r="AQ59" s="2">
        <v>3519.6976335563572</v>
      </c>
      <c r="AR59" s="2">
        <v>3336.7200891092893</v>
      </c>
      <c r="AS59" s="2">
        <v>3177.0078823671988</v>
      </c>
      <c r="AT59" s="2">
        <v>3255.5511262949904</v>
      </c>
      <c r="AU59" s="2">
        <v>3166.5955688419335</v>
      </c>
      <c r="AV59" s="2">
        <v>2799.4307439231984</v>
      </c>
      <c r="AW59" s="2">
        <v>2800.7758094484566</v>
      </c>
      <c r="AX59" s="2">
        <v>2650.6969500077421</v>
      </c>
      <c r="AY59" s="2">
        <v>2749.4023761555172</v>
      </c>
      <c r="AZ59" s="2">
        <v>2471.5881287426964</v>
      </c>
      <c r="BA59" s="2">
        <v>2366.1889296883746</v>
      </c>
      <c r="BB59" s="2">
        <v>2363.4218543445654</v>
      </c>
      <c r="BC59" s="37">
        <v>330.41457692731933</v>
      </c>
      <c r="BD59" s="2">
        <v>334.56929456213481</v>
      </c>
      <c r="BE59" s="2">
        <v>327.45338334637648</v>
      </c>
      <c r="BF59" s="2">
        <v>308.34086216969206</v>
      </c>
      <c r="BG59" s="2">
        <v>316.18240783230414</v>
      </c>
      <c r="BH59" s="2">
        <v>312.53034815340555</v>
      </c>
      <c r="BI59" s="2">
        <v>309.97983845617807</v>
      </c>
      <c r="BJ59" s="2">
        <v>323.52091770023651</v>
      </c>
      <c r="BK59" s="2">
        <v>346.88282283107651</v>
      </c>
      <c r="BL59" s="2">
        <v>362.51693526391364</v>
      </c>
      <c r="BM59" s="2">
        <v>356.34781994645726</v>
      </c>
      <c r="BN59" s="2">
        <v>363.87729787993288</v>
      </c>
      <c r="BO59" s="2">
        <v>356.39158513056316</v>
      </c>
      <c r="BP59" s="2">
        <v>367.94548025284996</v>
      </c>
      <c r="BQ59" s="2">
        <v>349.68576453945036</v>
      </c>
      <c r="BR59" s="2">
        <v>339.65519203990061</v>
      </c>
      <c r="BS59" s="2">
        <v>342.4113235884692</v>
      </c>
      <c r="BT59" s="37">
        <v>311273.390897409</v>
      </c>
      <c r="BU59" s="2">
        <v>307408.106454138</v>
      </c>
      <c r="BV59" s="2">
        <v>293040.737105835</v>
      </c>
      <c r="BW59" s="2">
        <v>278072.61975497601</v>
      </c>
      <c r="BX59" s="2">
        <v>273658.34903336398</v>
      </c>
      <c r="BY59" s="2">
        <v>270034.51537590899</v>
      </c>
      <c r="BZ59" s="2">
        <v>266706.55789927498</v>
      </c>
      <c r="CA59" s="2">
        <v>257495.889556284</v>
      </c>
      <c r="CB59" s="2">
        <v>247952.46404913301</v>
      </c>
      <c r="CC59" s="2">
        <v>230990.3783591</v>
      </c>
      <c r="CD59" s="2">
        <v>216667.81799477301</v>
      </c>
      <c r="CE59" s="2">
        <v>199992.848803548</v>
      </c>
      <c r="CF59" s="2">
        <v>187347.912429855</v>
      </c>
      <c r="CG59" s="2">
        <v>172018.80773828999</v>
      </c>
      <c r="CH59" s="2">
        <v>160385.15668998001</v>
      </c>
      <c r="CI59" s="2">
        <v>152102.77100626499</v>
      </c>
      <c r="CJ59" s="2">
        <v>142065.310681003</v>
      </c>
      <c r="CK59" s="37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37">
        <v>551.15250806182405</v>
      </c>
      <c r="DC59" s="2">
        <v>545.64098298120598</v>
      </c>
      <c r="DD59" s="2">
        <v>540.18457315139403</v>
      </c>
      <c r="DE59" s="2">
        <v>534.78272741988098</v>
      </c>
      <c r="DF59" s="2">
        <v>529.43490014568101</v>
      </c>
      <c r="DG59" s="2">
        <v>524.14055114422399</v>
      </c>
      <c r="DH59" s="2">
        <v>518.89914563278205</v>
      </c>
      <c r="DI59" s="2">
        <v>513.71015417645503</v>
      </c>
      <c r="DJ59" s="2">
        <v>508.57305263468999</v>
      </c>
      <c r="DK59" s="2">
        <v>503.48732210834299</v>
      </c>
      <c r="DL59" s="2">
        <v>498.45244888726</v>
      </c>
      <c r="DM59" s="2">
        <v>493.467924398386</v>
      </c>
      <c r="DN59" s="2">
        <v>466.85669556244602</v>
      </c>
      <c r="DO59" s="2">
        <v>440.51157901486403</v>
      </c>
      <c r="DP59" s="2">
        <v>418.49752598602203</v>
      </c>
      <c r="DQ59" s="2">
        <v>396.70361348746701</v>
      </c>
      <c r="DR59" s="2">
        <v>375.12764011389601</v>
      </c>
      <c r="DS59" s="37">
        <v>738.32061134287017</v>
      </c>
      <c r="DT59" s="2">
        <v>719.075163619259</v>
      </c>
      <c r="DU59" s="2">
        <v>690.11855779135499</v>
      </c>
      <c r="DV59" s="2">
        <v>647.3282472769888</v>
      </c>
      <c r="DW59" s="2">
        <v>623.29102882930351</v>
      </c>
      <c r="DX59" s="2">
        <v>610.6950985771557</v>
      </c>
      <c r="DY59" s="2">
        <v>572.50871521089334</v>
      </c>
      <c r="DZ59" s="2">
        <v>552.84103891486166</v>
      </c>
      <c r="EA59" s="2">
        <v>547.53564342659604</v>
      </c>
      <c r="EB59" s="2">
        <v>537.26322048506938</v>
      </c>
      <c r="EC59" s="2">
        <v>479.37890992667724</v>
      </c>
      <c r="ED59" s="2">
        <v>478.96286795986202</v>
      </c>
      <c r="EE59" s="2">
        <v>466.73986760991147</v>
      </c>
      <c r="EF59" s="2">
        <v>488.503216781368</v>
      </c>
      <c r="EG59" s="2">
        <v>432.24859024905538</v>
      </c>
      <c r="EH59" s="2">
        <v>412.55318808034878</v>
      </c>
      <c r="EI59" s="2">
        <v>415.27498376341936</v>
      </c>
      <c r="EJ59" s="37">
        <v>26740.590216094592</v>
      </c>
      <c r="EK59" s="2">
        <v>25902.980388574917</v>
      </c>
      <c r="EL59" s="2">
        <v>25495.013723923825</v>
      </c>
      <c r="EM59" s="2">
        <v>23663.724328641372</v>
      </c>
      <c r="EN59" s="2">
        <v>24635.434316535306</v>
      </c>
      <c r="EO59" s="2">
        <v>25272.364987293549</v>
      </c>
      <c r="EP59" s="2">
        <v>26201.090842168771</v>
      </c>
      <c r="EQ59" s="2">
        <v>26669.487129839501</v>
      </c>
      <c r="ER59" s="2">
        <v>27730.478672193731</v>
      </c>
      <c r="ES59" s="2">
        <v>27222.047752133574</v>
      </c>
      <c r="ET59" s="2">
        <v>25967.125852245437</v>
      </c>
      <c r="EU59" s="2">
        <v>24087.796389994812</v>
      </c>
      <c r="EV59" s="2">
        <v>21745.72862309328</v>
      </c>
      <c r="EW59" s="2">
        <v>21095.663712771769</v>
      </c>
      <c r="EX59" s="2">
        <v>19836.542833073399</v>
      </c>
      <c r="EY59" s="2">
        <v>19261.820096219883</v>
      </c>
      <c r="EZ59" s="2">
        <v>19156.134538348175</v>
      </c>
      <c r="FA59" s="37">
        <v>274036.44006493193</v>
      </c>
      <c r="FB59" s="2">
        <v>268911.00500801491</v>
      </c>
      <c r="FC59" s="2">
        <v>259244.7373969644</v>
      </c>
      <c r="FD59" s="2">
        <v>243425.87821310555</v>
      </c>
      <c r="FE59" s="2">
        <v>222534.92844699501</v>
      </c>
      <c r="FF59" s="2">
        <v>216578.79553868624</v>
      </c>
      <c r="FG59" s="2">
        <v>207273.47144457331</v>
      </c>
      <c r="FH59" s="2">
        <v>197755.06087540626</v>
      </c>
      <c r="FI59" s="2">
        <v>201759.14936244933</v>
      </c>
      <c r="FJ59" s="2">
        <v>193649.785138034</v>
      </c>
      <c r="FK59" s="2">
        <v>176272.84369279639</v>
      </c>
      <c r="FL59" s="2">
        <v>173606.98096989217</v>
      </c>
      <c r="FM59" s="2">
        <v>162790.26120671598</v>
      </c>
      <c r="FN59" s="2">
        <v>165870.22996276311</v>
      </c>
      <c r="FO59" s="2">
        <v>154671.41512805113</v>
      </c>
      <c r="FP59" s="2">
        <v>148664.46472773165</v>
      </c>
      <c r="FQ59" s="2">
        <v>147081.06189697512</v>
      </c>
      <c r="FR59" s="37">
        <v>3823.7031372584947</v>
      </c>
      <c r="FS59" s="2">
        <v>3655.922344844696</v>
      </c>
      <c r="FT59" s="2">
        <v>3494.824146859994</v>
      </c>
      <c r="FU59" s="2">
        <v>3072.3142911028185</v>
      </c>
      <c r="FV59" s="2">
        <v>3023.9492526482986</v>
      </c>
      <c r="FW59" s="2">
        <v>2802.7488734789158</v>
      </c>
      <c r="FX59" s="2">
        <v>2648.3080087485728</v>
      </c>
      <c r="FY59" s="2">
        <v>2471.379439622739</v>
      </c>
      <c r="FZ59" s="2">
        <v>2453.3464979209066</v>
      </c>
      <c r="GA59" s="2">
        <v>2314.9496922628296</v>
      </c>
      <c r="GB59" s="2">
        <v>2182.6906809918432</v>
      </c>
      <c r="GC59" s="2">
        <v>2093.5091920671011</v>
      </c>
      <c r="GD59" s="2">
        <v>1993.6652969999886</v>
      </c>
      <c r="GE59" s="2">
        <v>1999.3079483655079</v>
      </c>
      <c r="GF59" s="2">
        <v>1979.9007850842668</v>
      </c>
      <c r="GG59" s="2">
        <v>1952.4585397925716</v>
      </c>
      <c r="GH59" s="2">
        <v>1958.6033766195014</v>
      </c>
      <c r="GI59" s="37">
        <v>69008.178854352271</v>
      </c>
      <c r="GJ59" s="2">
        <v>67121.808693039216</v>
      </c>
      <c r="GK59" s="2">
        <v>65761.268349212391</v>
      </c>
      <c r="GL59" s="2">
        <v>63340.599478445387</v>
      </c>
      <c r="GM59" s="2">
        <v>57909.477166993624</v>
      </c>
      <c r="GN59" s="2">
        <v>54498.00908504043</v>
      </c>
      <c r="GO59" s="2">
        <v>52190.726977026978</v>
      </c>
      <c r="GP59" s="2">
        <v>51997.111378449074</v>
      </c>
      <c r="GQ59" s="2">
        <v>49939.226270314291</v>
      </c>
      <c r="GR59" s="2">
        <v>47313.567174323944</v>
      </c>
      <c r="GS59" s="2">
        <v>45165.638310816255</v>
      </c>
      <c r="GT59" s="2">
        <v>44728.286932160641</v>
      </c>
      <c r="GU59" s="2">
        <v>44143.710539924898</v>
      </c>
      <c r="GV59" s="2">
        <v>41737.859254691924</v>
      </c>
      <c r="GW59" s="2">
        <v>42488.007494992286</v>
      </c>
      <c r="GX59" s="2">
        <v>38529.293663983568</v>
      </c>
      <c r="GY59" s="2">
        <v>36514.733194746514</v>
      </c>
      <c r="GZ59" s="37">
        <v>15609.299256301185</v>
      </c>
      <c r="HA59" s="2">
        <v>16043.779333569008</v>
      </c>
      <c r="HB59" s="2">
        <v>15129.810475351576</v>
      </c>
      <c r="HC59" s="2">
        <v>16054.956087963346</v>
      </c>
      <c r="HD59" s="2">
        <v>14874.51454293148</v>
      </c>
      <c r="HE59" s="2">
        <v>15259.356029426981</v>
      </c>
      <c r="HF59" s="2">
        <v>14137.631211113208</v>
      </c>
      <c r="HG59" s="2">
        <v>15999.412168187513</v>
      </c>
      <c r="HH59" s="2">
        <v>15566.967252903403</v>
      </c>
      <c r="HI59" s="2">
        <v>15252.476385081052</v>
      </c>
      <c r="HJ59" s="2">
        <v>14413.224433665164</v>
      </c>
      <c r="HK59" s="2">
        <v>13947.282118327359</v>
      </c>
      <c r="HL59" s="2">
        <v>13478.894332332755</v>
      </c>
      <c r="HM59" s="2">
        <v>13925.704600139761</v>
      </c>
      <c r="HN59" s="2">
        <v>13839.190697217162</v>
      </c>
      <c r="HO59" s="2">
        <v>12816.873184435246</v>
      </c>
      <c r="HP59" s="2">
        <v>12432.633403732285</v>
      </c>
      <c r="HQ59" s="37">
        <v>10212.22315257949</v>
      </c>
      <c r="HR59" s="2">
        <v>10457.316295676745</v>
      </c>
      <c r="HS59" s="2">
        <v>10110.618637673149</v>
      </c>
      <c r="HT59" s="2">
        <v>10008.66353676679</v>
      </c>
      <c r="HU59" s="2">
        <v>9289.9579619094238</v>
      </c>
      <c r="HV59" s="2">
        <v>9064.1985017843108</v>
      </c>
      <c r="HW59" s="2">
        <v>8342.7731796431253</v>
      </c>
      <c r="HX59" s="2">
        <v>8250.9319517781078</v>
      </c>
      <c r="HY59" s="2">
        <v>8111.5140417230796</v>
      </c>
      <c r="HZ59" s="2">
        <v>7912.9171786501265</v>
      </c>
      <c r="IA59" s="2">
        <v>6906.5063848294621</v>
      </c>
      <c r="IB59" s="2">
        <v>6788.2016775275933</v>
      </c>
      <c r="IC59" s="2">
        <v>6467.6579165028343</v>
      </c>
      <c r="ID59" s="2">
        <v>6621.7580135291128</v>
      </c>
      <c r="IE59" s="2">
        <v>6037.9121952257956</v>
      </c>
      <c r="IF59" s="2">
        <v>5667.8896516758923</v>
      </c>
      <c r="IG59" s="2">
        <v>5638.2788084376152</v>
      </c>
      <c r="IH59" s="37">
        <v>20885.768034502202</v>
      </c>
      <c r="II59" s="2">
        <v>21527.749608474391</v>
      </c>
      <c r="IJ59" s="2">
        <v>20002.744669324635</v>
      </c>
      <c r="IK59" s="2">
        <v>22047.923390783191</v>
      </c>
      <c r="IL59" s="2">
        <v>20410.850171702019</v>
      </c>
      <c r="IM59" s="2">
        <v>21443.810466330393</v>
      </c>
      <c r="IN59" s="2">
        <v>19911.698280400553</v>
      </c>
      <c r="IO59" s="2">
        <v>23872.409669662313</v>
      </c>
      <c r="IP59" s="2">
        <v>23118.821468192851</v>
      </c>
      <c r="IQ59" s="2">
        <v>22691.431414517567</v>
      </c>
      <c r="IR59" s="2">
        <v>22054.862150333032</v>
      </c>
      <c r="IS59" s="2">
        <v>21230.498090478079</v>
      </c>
      <c r="IT59" s="2">
        <v>20627.794090348289</v>
      </c>
      <c r="IU59" s="2">
        <v>21375.784566752714</v>
      </c>
      <c r="IV59" s="2">
        <v>21816.875422278445</v>
      </c>
      <c r="IW59" s="2">
        <v>20117.54297846913</v>
      </c>
      <c r="IX59" s="38">
        <v>19341.460259080926</v>
      </c>
      <c r="IY59" s="37">
        <v>5173.0319641831984</v>
      </c>
      <c r="IZ59" s="2">
        <v>5552.5327414299136</v>
      </c>
      <c r="JA59" s="2">
        <v>5547.762511104127</v>
      </c>
      <c r="JB59" s="2">
        <v>5613.9500977383059</v>
      </c>
      <c r="JC59" s="2">
        <v>5520.7810543541818</v>
      </c>
      <c r="JD59" s="2">
        <v>5380.4832396440197</v>
      </c>
      <c r="JE59" s="2">
        <v>5308.0059322433272</v>
      </c>
      <c r="JF59" s="2">
        <v>5317.5584017851679</v>
      </c>
      <c r="JG59" s="2">
        <v>5664.157072668444</v>
      </c>
      <c r="JH59" s="2">
        <v>5778.6595868894037</v>
      </c>
      <c r="JI59" s="2">
        <v>5406.7928846010982</v>
      </c>
      <c r="JJ59" s="2">
        <v>5322.0142036146026</v>
      </c>
      <c r="JK59" s="2">
        <v>5313.9953837950652</v>
      </c>
      <c r="JL59" s="2">
        <v>5595.5873542107156</v>
      </c>
      <c r="JM59" s="2">
        <v>5525.7208157750019</v>
      </c>
      <c r="JN59" s="2">
        <v>5328.7327423927482</v>
      </c>
      <c r="JO59" s="38">
        <v>4387.6869957901117</v>
      </c>
    </row>
    <row r="60" spans="1:275" ht="14.4" x14ac:dyDescent="0.3">
      <c r="A60" s="51"/>
      <c r="B60" s="49" t="s">
        <v>70</v>
      </c>
      <c r="C60" s="47" t="s">
        <v>70</v>
      </c>
      <c r="D60" s="39">
        <v>67410.900597714499</v>
      </c>
      <c r="E60" s="40">
        <v>61977.613682747738</v>
      </c>
      <c r="F60" s="40">
        <v>68110.602371168527</v>
      </c>
      <c r="G60" s="40">
        <v>62820.48392981803</v>
      </c>
      <c r="H60" s="40">
        <v>59284.490395003748</v>
      </c>
      <c r="I60" s="40">
        <v>57694.273835606808</v>
      </c>
      <c r="J60" s="40">
        <v>56136.769272346151</v>
      </c>
      <c r="K60" s="40">
        <v>56788.342105749151</v>
      </c>
      <c r="L60" s="40">
        <v>57709.867809985168</v>
      </c>
      <c r="M60" s="40">
        <v>56360.95984380976</v>
      </c>
      <c r="N60" s="40">
        <v>55399.668326757936</v>
      </c>
      <c r="O60" s="40">
        <v>54128.298486718217</v>
      </c>
      <c r="P60" s="40">
        <v>48590.951515415662</v>
      </c>
      <c r="Q60" s="40">
        <v>50620.213836521878</v>
      </c>
      <c r="R60" s="40">
        <v>49424.790373032149</v>
      </c>
      <c r="S60" s="40">
        <v>48587.928853689562</v>
      </c>
      <c r="T60" s="40">
        <v>52106.102970592008</v>
      </c>
      <c r="U60" s="39">
        <v>55720.343611996032</v>
      </c>
      <c r="V60" s="40">
        <v>50917.044011169797</v>
      </c>
      <c r="W60" s="40">
        <v>56927.969584270497</v>
      </c>
      <c r="X60" s="40">
        <v>52113.5850015451</v>
      </c>
      <c r="Y60" s="40">
        <v>48987.944855834037</v>
      </c>
      <c r="Z60" s="40">
        <v>47526.894841417539</v>
      </c>
      <c r="AA60" s="40">
        <v>45962.295054704067</v>
      </c>
      <c r="AB60" s="40">
        <v>46734.647351896849</v>
      </c>
      <c r="AC60" s="40">
        <v>47743.346221462598</v>
      </c>
      <c r="AD60" s="40">
        <v>46355.396254193671</v>
      </c>
      <c r="AE60" s="40">
        <v>45757.864430459216</v>
      </c>
      <c r="AF60" s="40">
        <v>44643.434529775994</v>
      </c>
      <c r="AG60" s="40">
        <v>39195.920265087567</v>
      </c>
      <c r="AH60" s="40">
        <v>41431.704330088069</v>
      </c>
      <c r="AI60" s="40">
        <v>40285.886691317392</v>
      </c>
      <c r="AJ60" s="40">
        <v>39702.547871166615</v>
      </c>
      <c r="AK60" s="40">
        <v>43378.948281025339</v>
      </c>
      <c r="AL60" s="39">
        <v>226704.78583933742</v>
      </c>
      <c r="AM60" s="40">
        <v>220380.55118974231</v>
      </c>
      <c r="AN60" s="40">
        <v>216319.26298516736</v>
      </c>
      <c r="AO60" s="40">
        <v>209972.40297512655</v>
      </c>
      <c r="AP60" s="40">
        <v>202498.55965445438</v>
      </c>
      <c r="AQ60" s="40">
        <v>198418.94459001429</v>
      </c>
      <c r="AR60" s="40">
        <v>193099.18963162918</v>
      </c>
      <c r="AS60" s="40">
        <v>188160.54089451747</v>
      </c>
      <c r="AT60" s="40">
        <v>185520.10395058215</v>
      </c>
      <c r="AU60" s="40">
        <v>183954.78346803048</v>
      </c>
      <c r="AV60" s="40">
        <v>180534.97133329272</v>
      </c>
      <c r="AW60" s="40">
        <v>174861.40199958166</v>
      </c>
      <c r="AX60" s="40">
        <v>171367.17643591197</v>
      </c>
      <c r="AY60" s="40">
        <v>169396.15275670943</v>
      </c>
      <c r="AZ60" s="40">
        <v>167833.97848542288</v>
      </c>
      <c r="BA60" s="40">
        <v>165949.76873840723</v>
      </c>
      <c r="BB60" s="40">
        <v>161392.55298403688</v>
      </c>
      <c r="BC60" s="39">
        <v>14581.437688883883</v>
      </c>
      <c r="BD60" s="40">
        <v>13920.425742980557</v>
      </c>
      <c r="BE60" s="40">
        <v>14442.699777960497</v>
      </c>
      <c r="BF60" s="40">
        <v>13350.790735981433</v>
      </c>
      <c r="BG60" s="40">
        <v>13124.833161241611</v>
      </c>
      <c r="BH60" s="40">
        <v>13238.69969145112</v>
      </c>
      <c r="BI60" s="40">
        <v>13612.174174763937</v>
      </c>
      <c r="BJ60" s="40">
        <v>13736.01763082598</v>
      </c>
      <c r="BK60" s="40">
        <v>13615.595672106872</v>
      </c>
      <c r="BL60" s="40">
        <v>14087.754003873883</v>
      </c>
      <c r="BM60" s="40">
        <v>13248.031253617195</v>
      </c>
      <c r="BN60" s="40">
        <v>13479.006473614269</v>
      </c>
      <c r="BO60" s="40">
        <v>13627.328453930355</v>
      </c>
      <c r="BP60" s="40">
        <v>13246.11553065849</v>
      </c>
      <c r="BQ60" s="40">
        <v>13396.847112196419</v>
      </c>
      <c r="BR60" s="40">
        <v>12872.077316385879</v>
      </c>
      <c r="BS60" s="40">
        <v>12961.727926789208</v>
      </c>
      <c r="BT60" s="39">
        <v>1087446.1994110784</v>
      </c>
      <c r="BU60" s="40">
        <v>1084060.2088586758</v>
      </c>
      <c r="BV60" s="40">
        <v>1063729.567819909</v>
      </c>
      <c r="BW60" s="40">
        <v>1038904.0179855067</v>
      </c>
      <c r="BX60" s="40">
        <v>1022800.1597583853</v>
      </c>
      <c r="BY60" s="40">
        <v>1013827.4711497702</v>
      </c>
      <c r="BZ60" s="40">
        <v>1039298.4309263167</v>
      </c>
      <c r="CA60" s="40">
        <v>1058693.9074631361</v>
      </c>
      <c r="CB60" s="40">
        <v>1076483.4271644866</v>
      </c>
      <c r="CC60" s="40">
        <v>1041407.9837113104</v>
      </c>
      <c r="CD60" s="40">
        <v>986430.05401780468</v>
      </c>
      <c r="CE60" s="40">
        <v>937066.87369116617</v>
      </c>
      <c r="CF60" s="40">
        <v>888640.46254957595</v>
      </c>
      <c r="CG60" s="40">
        <v>850833.01989950251</v>
      </c>
      <c r="CH60" s="40">
        <v>816418.69085592148</v>
      </c>
      <c r="CI60" s="40">
        <v>757480.8494471797</v>
      </c>
      <c r="CJ60" s="40">
        <v>707467.99914211489</v>
      </c>
      <c r="CK60" s="39">
        <v>316205.71912456694</v>
      </c>
      <c r="CL60" s="40">
        <v>44780.05755862697</v>
      </c>
      <c r="CM60" s="40">
        <v>169244.38117181198</v>
      </c>
      <c r="CN60" s="40">
        <v>193666.62294370998</v>
      </c>
      <c r="CO60" s="40">
        <v>70942.200679743008</v>
      </c>
      <c r="CP60" s="40">
        <v>46216.017452384993</v>
      </c>
      <c r="CQ60" s="40">
        <v>73885.169665593014</v>
      </c>
      <c r="CR60" s="40">
        <v>31693.523564079002</v>
      </c>
      <c r="CS60" s="40">
        <v>28114.9169565339</v>
      </c>
      <c r="CT60" s="40">
        <v>32949.489675684999</v>
      </c>
      <c r="CU60" s="40">
        <v>55671.161103820203</v>
      </c>
      <c r="CV60" s="40">
        <v>44425.9480307505</v>
      </c>
      <c r="CW60" s="40">
        <v>58653.468247828103</v>
      </c>
      <c r="CX60" s="40">
        <v>44749.4939952239</v>
      </c>
      <c r="CY60" s="40">
        <v>34433.1778374844</v>
      </c>
      <c r="CZ60" s="40">
        <v>31348.102818082101</v>
      </c>
      <c r="DA60" s="40">
        <v>24140.7935009584</v>
      </c>
      <c r="DB60" s="39">
        <v>75090.076127127657</v>
      </c>
      <c r="DC60" s="40">
        <v>72161.149957983609</v>
      </c>
      <c r="DD60" s="40">
        <v>65404.033162078595</v>
      </c>
      <c r="DE60" s="40">
        <v>57141.459005092263</v>
      </c>
      <c r="DF60" s="40">
        <v>54762.72067783276</v>
      </c>
      <c r="DG60" s="40">
        <v>43349.638832150245</v>
      </c>
      <c r="DH60" s="40">
        <v>47287.151052171954</v>
      </c>
      <c r="DI60" s="40">
        <v>54767.505609685017</v>
      </c>
      <c r="DJ60" s="40">
        <v>59227.48067693448</v>
      </c>
      <c r="DK60" s="40">
        <v>47217.368097650084</v>
      </c>
      <c r="DL60" s="40">
        <v>33995.201636345228</v>
      </c>
      <c r="DM60" s="40">
        <v>35315.163724245671</v>
      </c>
      <c r="DN60" s="40">
        <v>38214.339033608696</v>
      </c>
      <c r="DO60" s="40">
        <v>39614.099726687622</v>
      </c>
      <c r="DP60" s="40">
        <v>38535.930697455042</v>
      </c>
      <c r="DQ60" s="40">
        <v>38858.016740044528</v>
      </c>
      <c r="DR60" s="40">
        <v>41696.512771424896</v>
      </c>
      <c r="DS60" s="39">
        <v>57379.519416336218</v>
      </c>
      <c r="DT60" s="40">
        <v>50981.779620109235</v>
      </c>
      <c r="DU60" s="40">
        <v>46999.174782452254</v>
      </c>
      <c r="DV60" s="40">
        <v>35053.79878308656</v>
      </c>
      <c r="DW60" s="40">
        <v>31442.830566965189</v>
      </c>
      <c r="DX60" s="40">
        <v>35950.216521989205</v>
      </c>
      <c r="DY60" s="40">
        <v>34022.322427683357</v>
      </c>
      <c r="DZ60" s="40">
        <v>31823.098492785113</v>
      </c>
      <c r="EA60" s="40">
        <v>42996.940376331157</v>
      </c>
      <c r="EB60" s="40">
        <v>42029.477814293816</v>
      </c>
      <c r="EC60" s="40">
        <v>34869.705016956766</v>
      </c>
      <c r="ED60" s="40">
        <v>35131.750304887377</v>
      </c>
      <c r="EE60" s="40">
        <v>20804.805723424284</v>
      </c>
      <c r="EF60" s="40">
        <v>20759.000424374139</v>
      </c>
      <c r="EG60" s="40">
        <v>20512.064474300525</v>
      </c>
      <c r="EH60" s="40">
        <v>20009.718945217563</v>
      </c>
      <c r="EI60" s="40">
        <v>17873.816431985331</v>
      </c>
      <c r="EJ60" s="39">
        <v>257639.40482286096</v>
      </c>
      <c r="EK60" s="40">
        <v>231987.87085418266</v>
      </c>
      <c r="EL60" s="40">
        <v>234062.7605861983</v>
      </c>
      <c r="EM60" s="40">
        <v>202641.77776504043</v>
      </c>
      <c r="EN60" s="40">
        <v>182785.36511812426</v>
      </c>
      <c r="EO60" s="40">
        <v>185470.53484997593</v>
      </c>
      <c r="EP60" s="40">
        <v>185612.82848767019</v>
      </c>
      <c r="EQ60" s="40">
        <v>186836.72400268077</v>
      </c>
      <c r="ER60" s="40">
        <v>196120.96758285796</v>
      </c>
      <c r="ES60" s="40">
        <v>186664.31270284351</v>
      </c>
      <c r="ET60" s="40">
        <v>184156.48349864947</v>
      </c>
      <c r="EU60" s="40">
        <v>175782.57406440077</v>
      </c>
      <c r="EV60" s="40">
        <v>153014.74235568353</v>
      </c>
      <c r="EW60" s="40">
        <v>146989.03914933407</v>
      </c>
      <c r="EX60" s="40">
        <v>148469.66583702259</v>
      </c>
      <c r="EY60" s="40">
        <v>140924.013081535</v>
      </c>
      <c r="EZ60" s="40">
        <v>135737.01956461472</v>
      </c>
      <c r="FA60" s="39">
        <v>429531.24720283633</v>
      </c>
      <c r="FB60" s="40">
        <v>413179.41618746857</v>
      </c>
      <c r="FC60" s="40">
        <v>405393.08035068645</v>
      </c>
      <c r="FD60" s="40">
        <v>386486.45467032341</v>
      </c>
      <c r="FE60" s="40">
        <v>361123.01644458144</v>
      </c>
      <c r="FF60" s="40">
        <v>353302.21917246649</v>
      </c>
      <c r="FG60" s="40">
        <v>343030.64095436432</v>
      </c>
      <c r="FH60" s="40">
        <v>331675.44937108411</v>
      </c>
      <c r="FI60" s="40">
        <v>338099.7728926597</v>
      </c>
      <c r="FJ60" s="40">
        <v>330158.08397857315</v>
      </c>
      <c r="FK60" s="40">
        <v>310710.56982858415</v>
      </c>
      <c r="FL60" s="40">
        <v>304972.11769653682</v>
      </c>
      <c r="FM60" s="40">
        <v>284574.92529584037</v>
      </c>
      <c r="FN60" s="40">
        <v>285587.25199110172</v>
      </c>
      <c r="FO60" s="40">
        <v>277581.62825781846</v>
      </c>
      <c r="FP60" s="40">
        <v>269079.49612856429</v>
      </c>
      <c r="FQ60" s="40">
        <v>264871.64886564948</v>
      </c>
      <c r="FR60" s="39">
        <v>62075.014891318533</v>
      </c>
      <c r="FS60" s="40">
        <v>58359.520647851758</v>
      </c>
      <c r="FT60" s="40">
        <v>59552.235438783318</v>
      </c>
      <c r="FU60" s="40">
        <v>59242.382330704757</v>
      </c>
      <c r="FV60" s="40">
        <v>57870.781964443573</v>
      </c>
      <c r="FW60" s="40">
        <v>58885.13485898394</v>
      </c>
      <c r="FX60" s="40">
        <v>59491.195309258066</v>
      </c>
      <c r="FY60" s="40">
        <v>59526.836082514346</v>
      </c>
      <c r="FZ60" s="40">
        <v>58162.757736154133</v>
      </c>
      <c r="GA60" s="40">
        <v>58637.678518130953</v>
      </c>
      <c r="GB60" s="40">
        <v>57775.761995599059</v>
      </c>
      <c r="GC60" s="40">
        <v>57603.955027859898</v>
      </c>
      <c r="GD60" s="40">
        <v>58481.765914906595</v>
      </c>
      <c r="GE60" s="40">
        <v>57135.331031182475</v>
      </c>
      <c r="GF60" s="40">
        <v>56706.413130901674</v>
      </c>
      <c r="GG60" s="40">
        <v>56720.9699774935</v>
      </c>
      <c r="GH60" s="40">
        <v>56070.182151283501</v>
      </c>
      <c r="GI60" s="39">
        <v>196999.81883315032</v>
      </c>
      <c r="GJ60" s="40">
        <v>181492.36846186602</v>
      </c>
      <c r="GK60" s="40">
        <v>178628.48382136511</v>
      </c>
      <c r="GL60" s="40">
        <v>176243.99607820599</v>
      </c>
      <c r="GM60" s="40">
        <v>168289.20071294412</v>
      </c>
      <c r="GN60" s="40">
        <v>161100.25082298653</v>
      </c>
      <c r="GO60" s="40">
        <v>157315.36470590613</v>
      </c>
      <c r="GP60" s="40">
        <v>158855.76688618702</v>
      </c>
      <c r="GQ60" s="40">
        <v>152370.83176474634</v>
      </c>
      <c r="GR60" s="40">
        <v>144695.57219290387</v>
      </c>
      <c r="GS60" s="40">
        <v>140470.6413147795</v>
      </c>
      <c r="GT60" s="40">
        <v>141380.4967841295</v>
      </c>
      <c r="GU60" s="40">
        <v>139439.65177508912</v>
      </c>
      <c r="GV60" s="40">
        <v>136136.59596624903</v>
      </c>
      <c r="GW60" s="40">
        <v>139687.4135062292</v>
      </c>
      <c r="GX60" s="40">
        <v>131496.98741896029</v>
      </c>
      <c r="GY60" s="40">
        <v>126901.11635252024</v>
      </c>
      <c r="GZ60" s="39">
        <v>73271.622708112613</v>
      </c>
      <c r="HA60" s="40">
        <v>70324.367635184739</v>
      </c>
      <c r="HB60" s="40">
        <v>67881.19789835604</v>
      </c>
      <c r="HC60" s="40">
        <v>66941.000009794399</v>
      </c>
      <c r="HD60" s="40">
        <v>63455.21636755627</v>
      </c>
      <c r="HE60" s="40">
        <v>64479.516292568747</v>
      </c>
      <c r="HF60" s="40">
        <v>60870.631843805168</v>
      </c>
      <c r="HG60" s="40">
        <v>46313.313117765058</v>
      </c>
      <c r="HH60" s="40">
        <v>47218.167214559129</v>
      </c>
      <c r="HI60" s="40">
        <v>47183.898769786028</v>
      </c>
      <c r="HJ60" s="40">
        <v>46551.900352675351</v>
      </c>
      <c r="HK60" s="40">
        <v>44559.567225259299</v>
      </c>
      <c r="HL60" s="40">
        <v>41839.26225295163</v>
      </c>
      <c r="HM60" s="40">
        <v>41467.768148605988</v>
      </c>
      <c r="HN60" s="40">
        <v>42243.165944827015</v>
      </c>
      <c r="HO60" s="40">
        <v>40227.073521078222</v>
      </c>
      <c r="HP60" s="40">
        <v>38914.523577515873</v>
      </c>
      <c r="HQ60" s="39">
        <v>33246.491979024046</v>
      </c>
      <c r="HR60" s="40">
        <v>30868.441463607156</v>
      </c>
      <c r="HS60" s="40">
        <v>30296.960967448227</v>
      </c>
      <c r="HT60" s="40">
        <v>27512.579006135325</v>
      </c>
      <c r="HU60" s="40">
        <v>25496.464625563749</v>
      </c>
      <c r="HV60" s="40">
        <v>25343.726866204706</v>
      </c>
      <c r="HW60" s="40">
        <v>22622.567428832259</v>
      </c>
      <c r="HX60" s="40">
        <v>20177.631991161896</v>
      </c>
      <c r="HY60" s="40">
        <v>21430.446556486684</v>
      </c>
      <c r="HZ60" s="40">
        <v>21438.098707199795</v>
      </c>
      <c r="IA60" s="40">
        <v>20563.020612004253</v>
      </c>
      <c r="IB60" s="40">
        <v>19210.027698649606</v>
      </c>
      <c r="IC60" s="40">
        <v>17091.712589398889</v>
      </c>
      <c r="ID60" s="40">
        <v>16025.74555282057</v>
      </c>
      <c r="IE60" s="40">
        <v>15909.100136718656</v>
      </c>
      <c r="IF60" s="40">
        <v>15561.325199499781</v>
      </c>
      <c r="IG60" s="40">
        <v>15237.362643626517</v>
      </c>
      <c r="IH60" s="39">
        <v>151758.66555921163</v>
      </c>
      <c r="II60" s="40">
        <v>147905.75869124022</v>
      </c>
      <c r="IJ60" s="40">
        <v>141693.13112529734</v>
      </c>
      <c r="IK60" s="40">
        <v>143797.38838180035</v>
      </c>
      <c r="IL60" s="40">
        <v>138445.94032454808</v>
      </c>
      <c r="IM60" s="40">
        <v>140771.07436700107</v>
      </c>
      <c r="IN60" s="40">
        <v>136298.55554652077</v>
      </c>
      <c r="IO60" s="40">
        <v>85171.604268774143</v>
      </c>
      <c r="IP60" s="40">
        <v>86012.546026849624</v>
      </c>
      <c r="IQ60" s="40">
        <v>86203.109467868941</v>
      </c>
      <c r="IR60" s="40">
        <v>85624.668532193129</v>
      </c>
      <c r="IS60" s="40">
        <v>83088.756184169659</v>
      </c>
      <c r="IT60" s="40">
        <v>79952.028442481838</v>
      </c>
      <c r="IU60" s="40">
        <v>80764.469623487239</v>
      </c>
      <c r="IV60" s="40">
        <v>82451.530962371631</v>
      </c>
      <c r="IW60" s="40">
        <v>77946.286184717843</v>
      </c>
      <c r="IX60" s="41">
        <v>75382.76631874952</v>
      </c>
      <c r="IY60" s="39">
        <v>42662.826674201613</v>
      </c>
      <c r="IZ60" s="40">
        <v>43942.217308042294</v>
      </c>
      <c r="JA60" s="40">
        <v>47600.344625436352</v>
      </c>
      <c r="JB60" s="40">
        <v>45905.079989782898</v>
      </c>
      <c r="JC60" s="40">
        <v>47382.683532237272</v>
      </c>
      <c r="JD60" s="40">
        <v>47210.122289752384</v>
      </c>
      <c r="JE60" s="40">
        <v>47107.604628756009</v>
      </c>
      <c r="JF60" s="40">
        <v>48220.272090323269</v>
      </c>
      <c r="JG60" s="40">
        <v>49907.979540986911</v>
      </c>
      <c r="JH60" s="40">
        <v>51117.145861677491</v>
      </c>
      <c r="JI60" s="40">
        <v>50538.411876034923</v>
      </c>
      <c r="JJ60" s="40">
        <v>51974.979813113772</v>
      </c>
      <c r="JK60" s="40">
        <v>50320.390936403383</v>
      </c>
      <c r="JL60" s="40">
        <v>53879.103136781363</v>
      </c>
      <c r="JM60" s="40">
        <v>53527.467380928101</v>
      </c>
      <c r="JN60" s="40">
        <v>52532.473342776357</v>
      </c>
      <c r="JO60" s="41">
        <v>47827.29293413437</v>
      </c>
    </row>
    <row r="61" spans="1:275" ht="14.4" x14ac:dyDescent="0.3">
      <c r="A61" s="3"/>
      <c r="B61" s="20"/>
      <c r="C61" s="26"/>
      <c r="D61" s="2"/>
      <c r="E61" s="2"/>
      <c r="F61" s="2"/>
      <c r="G61" s="2"/>
      <c r="H61" s="2"/>
      <c r="I61" s="2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2"/>
      <c r="V61" s="2"/>
      <c r="W61" s="2"/>
      <c r="X61" s="2"/>
      <c r="Y61" s="2"/>
      <c r="Z61" s="2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2"/>
      <c r="AM61" s="2"/>
      <c r="AN61" s="2"/>
      <c r="AO61" s="2"/>
      <c r="AP61" s="2"/>
      <c r="AQ61" s="2"/>
      <c r="AR61" s="2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2"/>
      <c r="BD61" s="2"/>
      <c r="BE61" s="2"/>
      <c r="BF61" s="2"/>
      <c r="BG61" s="2"/>
      <c r="BH61" s="2"/>
      <c r="BI61" s="2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2"/>
      <c r="BU61" s="2"/>
      <c r="BV61" s="2"/>
      <c r="BW61" s="2"/>
      <c r="BX61" s="2"/>
      <c r="BY61" s="2"/>
      <c r="BZ61" s="2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2"/>
      <c r="CL61" s="2"/>
      <c r="CM61" s="2"/>
      <c r="CN61" s="2"/>
      <c r="CO61" s="2"/>
      <c r="CP61" s="2"/>
      <c r="CQ61" s="2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2"/>
      <c r="DC61" s="2"/>
      <c r="DD61" s="2"/>
      <c r="DE61" s="2"/>
      <c r="DF61" s="2"/>
      <c r="DG61" s="2"/>
      <c r="DH61" s="2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2"/>
      <c r="DT61" s="2"/>
      <c r="DU61" s="2"/>
      <c r="DV61" s="2"/>
      <c r="DW61" s="2"/>
      <c r="DX61" s="2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2"/>
      <c r="EK61" s="2"/>
      <c r="EL61" s="2"/>
      <c r="EM61" s="2"/>
      <c r="EN61" s="2"/>
      <c r="EO61" s="2"/>
      <c r="EP61" s="2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2"/>
      <c r="FB61" s="2"/>
      <c r="FC61" s="2"/>
      <c r="FD61" s="2"/>
      <c r="FE61" s="2"/>
      <c r="FF61" s="2"/>
      <c r="FG61" s="2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2"/>
      <c r="FS61" s="2"/>
      <c r="FT61" s="2"/>
      <c r="FU61" s="2"/>
      <c r="FV61" s="2"/>
      <c r="FW61" s="2"/>
      <c r="FX61" s="2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2"/>
      <c r="GJ61" s="2"/>
      <c r="GK61" s="2"/>
      <c r="GL61" s="2"/>
      <c r="GM61" s="2"/>
      <c r="GN61" s="2"/>
      <c r="GO61" s="2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2"/>
      <c r="HA61" s="2"/>
      <c r="HB61" s="2"/>
      <c r="HC61" s="2"/>
      <c r="HD61" s="2"/>
      <c r="HE61" s="2"/>
      <c r="HF61" s="2"/>
      <c r="HG61" s="2"/>
      <c r="HH61" s="84"/>
      <c r="HI61" s="84"/>
      <c r="HJ61" s="84"/>
      <c r="HK61" s="84"/>
      <c r="HL61" s="84"/>
      <c r="HM61" s="84"/>
      <c r="HN61" s="84"/>
      <c r="HO61" s="84"/>
      <c r="HP61" s="84"/>
      <c r="HQ61" s="2"/>
      <c r="HR61" s="2"/>
      <c r="HS61" s="2"/>
      <c r="HT61" s="2"/>
      <c r="HU61" s="2"/>
      <c r="HV61" s="2"/>
      <c r="HW61" s="2"/>
      <c r="HX61" s="2"/>
      <c r="HY61" s="84"/>
      <c r="HZ61" s="84"/>
      <c r="IA61" s="84"/>
      <c r="IB61" s="84"/>
      <c r="IC61" s="84"/>
      <c r="ID61" s="84"/>
      <c r="IE61" s="84"/>
      <c r="IF61" s="84"/>
      <c r="IG61" s="84"/>
      <c r="IH61" s="2"/>
      <c r="II61" s="2"/>
      <c r="IJ61" s="2"/>
      <c r="IK61" s="2"/>
      <c r="IL61" s="2"/>
      <c r="IM61" s="2"/>
      <c r="IN61" s="2"/>
      <c r="IO61" s="84"/>
      <c r="IP61" s="84"/>
      <c r="IQ61" s="84"/>
      <c r="IR61" s="84"/>
      <c r="IS61" s="84"/>
      <c r="IT61" s="84"/>
      <c r="IU61" s="84"/>
      <c r="IV61" s="84"/>
      <c r="IW61" s="84"/>
      <c r="IX61" s="288"/>
      <c r="IY61" s="2"/>
      <c r="IZ61" s="2"/>
      <c r="JA61" s="2"/>
      <c r="JB61" s="2"/>
      <c r="JC61" s="2"/>
      <c r="JD61" s="2"/>
      <c r="JE61" s="84"/>
      <c r="JF61" s="84"/>
      <c r="JG61" s="84"/>
      <c r="JH61" s="84"/>
      <c r="JI61" s="84"/>
      <c r="JJ61" s="84"/>
      <c r="JK61" s="84"/>
      <c r="JL61" s="84"/>
      <c r="JM61" s="84"/>
      <c r="JN61" s="84"/>
      <c r="JO61" s="292"/>
    </row>
    <row r="62" spans="1:275" ht="14.4" x14ac:dyDescent="0.3">
      <c r="A62" s="3"/>
      <c r="B62" s="20"/>
      <c r="C62" s="2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38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38"/>
    </row>
    <row r="63" spans="1:275" ht="15.6" x14ac:dyDescent="0.35">
      <c r="A63" s="16"/>
      <c r="B63" s="24"/>
      <c r="C63" s="24"/>
      <c r="D63" s="135" t="s">
        <v>72</v>
      </c>
      <c r="E63" s="136"/>
      <c r="F63" s="136"/>
      <c r="G63" s="136"/>
      <c r="H63" s="136"/>
      <c r="I63" s="136"/>
      <c r="J63" s="136"/>
      <c r="K63" s="136"/>
      <c r="L63" s="159"/>
      <c r="M63" s="159"/>
      <c r="N63" s="193"/>
      <c r="O63" s="177"/>
      <c r="P63" s="164"/>
      <c r="Q63" s="202"/>
      <c r="R63" s="209"/>
      <c r="S63" s="209"/>
      <c r="T63" s="209"/>
      <c r="U63" s="135" t="s">
        <v>77</v>
      </c>
      <c r="V63" s="136"/>
      <c r="W63" s="136"/>
      <c r="X63" s="136"/>
      <c r="Y63" s="136"/>
      <c r="Z63" s="136"/>
      <c r="AA63" s="136"/>
      <c r="AB63" s="136"/>
      <c r="AC63" s="159"/>
      <c r="AD63" s="177"/>
      <c r="AE63" s="193"/>
      <c r="AF63" s="159"/>
      <c r="AG63" s="164"/>
      <c r="AH63" s="202"/>
      <c r="AI63" s="209"/>
      <c r="AJ63" s="209"/>
      <c r="AK63" s="209"/>
      <c r="AL63" s="135" t="s">
        <v>80</v>
      </c>
      <c r="AM63" s="136"/>
      <c r="AN63" s="136"/>
      <c r="AO63" s="136"/>
      <c r="AP63" s="136"/>
      <c r="AQ63" s="177"/>
      <c r="AR63" s="136"/>
      <c r="AS63" s="136"/>
      <c r="AT63" s="136"/>
      <c r="AU63" s="159"/>
      <c r="AV63" s="196"/>
      <c r="AW63" s="159"/>
      <c r="AX63" s="164"/>
      <c r="AY63" s="202"/>
      <c r="AZ63" s="209"/>
      <c r="BA63" s="209"/>
      <c r="BB63" s="137"/>
      <c r="BC63" s="208" t="s">
        <v>82</v>
      </c>
      <c r="BD63" s="136"/>
      <c r="BE63" s="136"/>
      <c r="BF63" s="136"/>
      <c r="BG63" s="136"/>
      <c r="BH63" s="136"/>
      <c r="BI63" s="177"/>
      <c r="BJ63" s="136"/>
      <c r="BK63" s="136"/>
      <c r="BL63" s="196"/>
      <c r="BM63" s="159"/>
      <c r="BN63" s="159"/>
      <c r="BO63" s="164"/>
      <c r="BP63" s="202"/>
      <c r="BQ63" s="209"/>
      <c r="BR63" s="209"/>
      <c r="BS63" s="209"/>
      <c r="BT63" s="135" t="s">
        <v>91</v>
      </c>
      <c r="BU63" s="136"/>
      <c r="BV63" s="136"/>
      <c r="BW63" s="136"/>
      <c r="BX63" s="136"/>
      <c r="BY63" s="136"/>
      <c r="BZ63" s="177"/>
      <c r="CA63" s="136"/>
      <c r="CB63" s="136"/>
      <c r="CC63" s="159"/>
      <c r="CD63" s="196"/>
      <c r="CE63" s="159"/>
      <c r="CF63" s="164"/>
      <c r="CG63" s="202"/>
      <c r="CH63" s="209"/>
      <c r="CI63" s="209"/>
      <c r="CJ63" s="209"/>
      <c r="CK63" s="135" t="s">
        <v>92</v>
      </c>
      <c r="CL63" s="136"/>
      <c r="CM63" s="136"/>
      <c r="CN63" s="136"/>
      <c r="CO63" s="136"/>
      <c r="CP63" s="177"/>
      <c r="CQ63" s="136"/>
      <c r="CR63" s="136"/>
      <c r="CS63" s="136"/>
      <c r="CT63" s="159"/>
      <c r="CU63" s="196"/>
      <c r="CV63" s="159"/>
      <c r="CW63" s="164"/>
      <c r="CX63" s="202"/>
      <c r="CY63" s="209"/>
      <c r="CZ63" s="209"/>
      <c r="DA63" s="209"/>
      <c r="DB63" s="135" t="s">
        <v>93</v>
      </c>
      <c r="DC63" s="136"/>
      <c r="DD63" s="177"/>
      <c r="DE63" s="136"/>
      <c r="DF63" s="136"/>
      <c r="DG63" s="136"/>
      <c r="DH63" s="136"/>
      <c r="DI63" s="136"/>
      <c r="DJ63" s="136"/>
      <c r="DK63" s="196"/>
      <c r="DL63" s="159"/>
      <c r="DM63" s="159"/>
      <c r="DN63" s="164"/>
      <c r="DO63" s="202"/>
      <c r="DP63" s="209"/>
      <c r="DQ63" s="209"/>
      <c r="DR63" s="209"/>
      <c r="DS63" s="135" t="s">
        <v>78</v>
      </c>
      <c r="DT63" s="136"/>
      <c r="DU63" s="136"/>
      <c r="DV63" s="136"/>
      <c r="DW63" s="136"/>
      <c r="DX63" s="136"/>
      <c r="DY63" s="136"/>
      <c r="DZ63" s="177"/>
      <c r="EA63" s="136"/>
      <c r="EB63" s="196"/>
      <c r="EC63" s="159"/>
      <c r="ED63" s="159"/>
      <c r="EE63" s="164"/>
      <c r="EF63" s="202"/>
      <c r="EG63" s="209"/>
      <c r="EH63" s="209"/>
      <c r="EI63" s="209"/>
      <c r="EJ63" s="135" t="s">
        <v>79</v>
      </c>
      <c r="EK63" s="136"/>
      <c r="EL63" s="136"/>
      <c r="EM63" s="136"/>
      <c r="EN63" s="177"/>
      <c r="EO63" s="136"/>
      <c r="EP63" s="136"/>
      <c r="EQ63" s="136"/>
      <c r="ER63" s="136"/>
      <c r="ES63" s="159"/>
      <c r="ET63" s="196"/>
      <c r="EU63" s="159"/>
      <c r="EV63" s="164"/>
      <c r="EW63" s="202"/>
      <c r="EX63" s="209"/>
      <c r="EY63" s="209"/>
      <c r="EZ63" s="209"/>
      <c r="FA63" s="135" t="s">
        <v>81</v>
      </c>
      <c r="FB63" s="136"/>
      <c r="FC63" s="136"/>
      <c r="FD63" s="136"/>
      <c r="FE63" s="136"/>
      <c r="FF63" s="136"/>
      <c r="FG63" s="177"/>
      <c r="FH63" s="136"/>
      <c r="FI63" s="136"/>
      <c r="FJ63" s="159"/>
      <c r="FK63" s="196"/>
      <c r="FL63" s="159"/>
      <c r="FM63" s="164"/>
      <c r="FN63" s="202"/>
      <c r="FO63" s="209"/>
      <c r="FP63" s="209"/>
      <c r="FQ63" s="209"/>
      <c r="FR63" s="135" t="s">
        <v>86</v>
      </c>
      <c r="FS63" s="136"/>
      <c r="FT63" s="136"/>
      <c r="FU63" s="136"/>
      <c r="FV63" s="136"/>
      <c r="FW63" s="136"/>
      <c r="FX63" s="177"/>
      <c r="FY63" s="136"/>
      <c r="FZ63" s="196"/>
      <c r="GA63" s="136"/>
      <c r="GB63" s="159"/>
      <c r="GC63" s="159"/>
      <c r="GD63" s="164"/>
      <c r="GE63" s="202"/>
      <c r="GF63" s="209"/>
      <c r="GG63" s="209"/>
      <c r="GH63" s="209"/>
      <c r="GI63" s="135" t="s">
        <v>87</v>
      </c>
      <c r="GJ63" s="136"/>
      <c r="GK63" s="136"/>
      <c r="GL63" s="136"/>
      <c r="GM63" s="136"/>
      <c r="GN63" s="136"/>
      <c r="GO63" s="177"/>
      <c r="GP63" s="136"/>
      <c r="GQ63" s="136"/>
      <c r="GR63" s="159"/>
      <c r="GS63" s="196"/>
      <c r="GT63" s="159"/>
      <c r="GU63" s="164"/>
      <c r="GV63" s="202"/>
      <c r="GW63" s="209"/>
      <c r="GX63" s="209"/>
      <c r="GY63" s="209"/>
      <c r="GZ63" s="135" t="s">
        <v>89</v>
      </c>
      <c r="HA63" s="136"/>
      <c r="HB63" s="136"/>
      <c r="HC63" s="177"/>
      <c r="HD63" s="136"/>
      <c r="HE63" s="136"/>
      <c r="HF63" s="136"/>
      <c r="HG63" s="196"/>
      <c r="HH63" s="136"/>
      <c r="HI63" s="136"/>
      <c r="HJ63" s="159"/>
      <c r="HK63" s="159"/>
      <c r="HL63" s="164"/>
      <c r="HM63" s="202"/>
      <c r="HN63" s="209"/>
      <c r="HO63" s="209"/>
      <c r="HP63" s="209"/>
      <c r="HQ63" s="135" t="s">
        <v>88</v>
      </c>
      <c r="HR63" s="136"/>
      <c r="HS63" s="136"/>
      <c r="HT63" s="136"/>
      <c r="HU63" s="177"/>
      <c r="HV63" s="136"/>
      <c r="HW63" s="136"/>
      <c r="HX63" s="196"/>
      <c r="HY63" s="136"/>
      <c r="HZ63" s="136"/>
      <c r="IA63" s="159"/>
      <c r="IB63" s="159"/>
      <c r="IC63" s="164"/>
      <c r="ID63" s="202"/>
      <c r="IE63" s="209"/>
      <c r="IF63" s="209"/>
      <c r="IG63" s="209"/>
      <c r="IH63" s="135" t="s">
        <v>90</v>
      </c>
      <c r="II63" s="136"/>
      <c r="IJ63" s="136"/>
      <c r="IK63" s="136"/>
      <c r="IL63" s="177"/>
      <c r="IM63" s="136"/>
      <c r="IN63" s="136"/>
      <c r="IO63" s="136"/>
      <c r="IP63" s="136"/>
      <c r="IQ63" s="196"/>
      <c r="IR63" s="159"/>
      <c r="IS63" s="164"/>
      <c r="IT63" s="202"/>
      <c r="IU63" s="209"/>
      <c r="IV63" s="209"/>
      <c r="IW63" s="209"/>
      <c r="IX63" s="137"/>
      <c r="IY63" s="208" t="s">
        <v>276</v>
      </c>
      <c r="IZ63" s="209"/>
      <c r="JA63" s="209"/>
      <c r="JB63" s="209"/>
      <c r="JC63" s="209"/>
      <c r="JD63" s="209"/>
      <c r="JE63" s="209"/>
      <c r="JF63" s="209"/>
      <c r="JG63" s="209"/>
      <c r="JH63" s="209"/>
      <c r="JI63" s="209"/>
      <c r="JJ63" s="209"/>
      <c r="JK63" s="209"/>
      <c r="JL63" s="209"/>
      <c r="JM63" s="209"/>
      <c r="JN63" s="209"/>
      <c r="JO63" s="137"/>
    </row>
    <row r="64" spans="1:275" ht="14.4" x14ac:dyDescent="0.3">
      <c r="A64" s="16"/>
      <c r="B64" s="24"/>
      <c r="C64" s="16"/>
      <c r="D64" s="132" t="s">
        <v>75</v>
      </c>
      <c r="E64" s="133"/>
      <c r="F64" s="133"/>
      <c r="G64" s="133"/>
      <c r="H64" s="133"/>
      <c r="I64" s="133"/>
      <c r="J64" s="133"/>
      <c r="K64" s="133"/>
      <c r="L64" s="160"/>
      <c r="M64" s="160"/>
      <c r="N64" s="194"/>
      <c r="O64" s="178"/>
      <c r="P64" s="165"/>
      <c r="Q64" s="249"/>
      <c r="R64" s="249"/>
      <c r="S64" s="246"/>
      <c r="T64" s="299"/>
      <c r="U64" s="132" t="s">
        <v>76</v>
      </c>
      <c r="V64" s="133"/>
      <c r="W64" s="133"/>
      <c r="X64" s="133"/>
      <c r="Y64" s="133"/>
      <c r="Z64" s="133"/>
      <c r="AA64" s="133"/>
      <c r="AB64" s="133"/>
      <c r="AC64" s="160"/>
      <c r="AD64" s="178"/>
      <c r="AE64" s="194"/>
      <c r="AF64" s="160"/>
      <c r="AG64" s="165"/>
      <c r="AH64" s="203"/>
      <c r="AI64" s="226"/>
      <c r="AJ64" s="246"/>
      <c r="AK64" s="299"/>
      <c r="AL64" s="132" t="s">
        <v>180</v>
      </c>
      <c r="AM64" s="133"/>
      <c r="AN64" s="133"/>
      <c r="AO64" s="133"/>
      <c r="AP64" s="133"/>
      <c r="AQ64" s="178"/>
      <c r="AR64" s="133"/>
      <c r="AS64" s="133"/>
      <c r="AT64" s="133"/>
      <c r="AU64" s="160"/>
      <c r="AV64" s="197"/>
      <c r="AW64" s="160"/>
      <c r="AX64" s="165"/>
      <c r="AY64" s="227"/>
      <c r="AZ64" s="226"/>
      <c r="BA64" s="299"/>
      <c r="BB64" s="299"/>
      <c r="BC64" s="297" t="s">
        <v>180</v>
      </c>
      <c r="BD64" s="133"/>
      <c r="BE64" s="133"/>
      <c r="BF64" s="133"/>
      <c r="BG64" s="133"/>
      <c r="BH64" s="133"/>
      <c r="BI64" s="178"/>
      <c r="BJ64" s="133"/>
      <c r="BK64" s="133"/>
      <c r="BL64" s="197"/>
      <c r="BM64" s="160"/>
      <c r="BN64" s="160"/>
      <c r="BO64" s="165"/>
      <c r="BP64" s="203"/>
      <c r="BQ64" s="226"/>
      <c r="BR64" s="246"/>
      <c r="BS64" s="299"/>
      <c r="BT64" s="132" t="s">
        <v>71</v>
      </c>
      <c r="BU64" s="133"/>
      <c r="BV64" s="133"/>
      <c r="BW64" s="133"/>
      <c r="BX64" s="133"/>
      <c r="BY64" s="133"/>
      <c r="BZ64" s="178"/>
      <c r="CA64" s="133"/>
      <c r="CB64" s="133"/>
      <c r="CC64" s="160"/>
      <c r="CD64" s="197"/>
      <c r="CE64" s="160"/>
      <c r="CF64" s="165"/>
      <c r="CG64" s="203"/>
      <c r="CH64" s="226"/>
      <c r="CI64" s="246"/>
      <c r="CJ64" s="299"/>
      <c r="CK64" s="132" t="s">
        <v>71</v>
      </c>
      <c r="CL64" s="133"/>
      <c r="CM64" s="133"/>
      <c r="CN64" s="133"/>
      <c r="CO64" s="133"/>
      <c r="CP64" s="178"/>
      <c r="CQ64" s="133"/>
      <c r="CR64" s="133"/>
      <c r="CS64" s="133"/>
      <c r="CT64" s="160"/>
      <c r="CU64" s="197"/>
      <c r="CV64" s="160"/>
      <c r="CW64" s="165"/>
      <c r="CX64" s="203"/>
      <c r="CY64" s="226"/>
      <c r="CZ64" s="246"/>
      <c r="DA64" s="299"/>
      <c r="DB64" s="132" t="s">
        <v>71</v>
      </c>
      <c r="DC64" s="133"/>
      <c r="DD64" s="178"/>
      <c r="DE64" s="133"/>
      <c r="DF64" s="133"/>
      <c r="DG64" s="133"/>
      <c r="DH64" s="133"/>
      <c r="DI64" s="133"/>
      <c r="DJ64" s="133"/>
      <c r="DK64" s="197"/>
      <c r="DL64" s="160"/>
      <c r="DM64" s="160"/>
      <c r="DN64" s="165"/>
      <c r="DO64" s="203"/>
      <c r="DP64" s="226"/>
      <c r="DQ64" s="246"/>
      <c r="DR64" s="299"/>
      <c r="DS64" s="132" t="s">
        <v>180</v>
      </c>
      <c r="DT64" s="133"/>
      <c r="DU64" s="133"/>
      <c r="DV64" s="133"/>
      <c r="DW64" s="133"/>
      <c r="DX64" s="133"/>
      <c r="DY64" s="133"/>
      <c r="DZ64" s="178"/>
      <c r="EA64" s="133"/>
      <c r="EB64" s="197"/>
      <c r="EC64" s="160"/>
      <c r="ED64" s="160"/>
      <c r="EE64" s="165"/>
      <c r="EF64" s="203"/>
      <c r="EG64" s="226"/>
      <c r="EH64" s="246"/>
      <c r="EI64" s="299"/>
      <c r="EJ64" s="132" t="s">
        <v>180</v>
      </c>
      <c r="EK64" s="133"/>
      <c r="EL64" s="133"/>
      <c r="EM64" s="133"/>
      <c r="EN64" s="178"/>
      <c r="EO64" s="133"/>
      <c r="EP64" s="133"/>
      <c r="EQ64" s="133"/>
      <c r="ER64" s="133"/>
      <c r="ES64" s="160"/>
      <c r="ET64" s="197"/>
      <c r="EU64" s="160"/>
      <c r="EV64" s="165"/>
      <c r="EW64" s="203"/>
      <c r="EX64" s="226"/>
      <c r="EY64" s="246"/>
      <c r="EZ64" s="299"/>
      <c r="FA64" s="132" t="s">
        <v>180</v>
      </c>
      <c r="FB64" s="133"/>
      <c r="FC64" s="133"/>
      <c r="FD64" s="133"/>
      <c r="FE64" s="133"/>
      <c r="FF64" s="133"/>
      <c r="FG64" s="178"/>
      <c r="FH64" s="133"/>
      <c r="FI64" s="133"/>
      <c r="FJ64" s="160"/>
      <c r="FK64" s="197"/>
      <c r="FL64" s="160"/>
      <c r="FM64" s="165"/>
      <c r="FN64" s="203"/>
      <c r="FO64" s="226"/>
      <c r="FP64" s="246"/>
      <c r="FQ64" s="299"/>
      <c r="FR64" s="132" t="s">
        <v>180</v>
      </c>
      <c r="FS64" s="133"/>
      <c r="FT64" s="133"/>
      <c r="FU64" s="133"/>
      <c r="FV64" s="133"/>
      <c r="FW64" s="133"/>
      <c r="FX64" s="178"/>
      <c r="FY64" s="133"/>
      <c r="FZ64" s="197"/>
      <c r="GA64" s="133"/>
      <c r="GB64" s="160"/>
      <c r="GC64" s="160"/>
      <c r="GD64" s="165"/>
      <c r="GE64" s="203"/>
      <c r="GF64" s="226"/>
      <c r="GG64" s="246"/>
      <c r="GH64" s="299"/>
      <c r="GI64" s="132" t="s">
        <v>180</v>
      </c>
      <c r="GJ64" s="133"/>
      <c r="GK64" s="133"/>
      <c r="GL64" s="133"/>
      <c r="GM64" s="133"/>
      <c r="GN64" s="133"/>
      <c r="GO64" s="178"/>
      <c r="GP64" s="133"/>
      <c r="GQ64" s="133"/>
      <c r="GR64" s="160"/>
      <c r="GS64" s="197"/>
      <c r="GT64" s="160"/>
      <c r="GU64" s="165"/>
      <c r="GV64" s="203"/>
      <c r="GW64" s="226"/>
      <c r="GX64" s="246"/>
      <c r="GY64" s="299"/>
      <c r="GZ64" s="132" t="s">
        <v>180</v>
      </c>
      <c r="HA64" s="133"/>
      <c r="HB64" s="133"/>
      <c r="HC64" s="178"/>
      <c r="HD64" s="133"/>
      <c r="HE64" s="133"/>
      <c r="HF64" s="133"/>
      <c r="HG64" s="197"/>
      <c r="HH64" s="133"/>
      <c r="HI64" s="133"/>
      <c r="HJ64" s="160"/>
      <c r="HK64" s="160"/>
      <c r="HL64" s="165"/>
      <c r="HM64" s="203"/>
      <c r="HN64" s="226"/>
      <c r="HO64" s="250"/>
      <c r="HP64" s="299"/>
      <c r="HQ64" s="132" t="s">
        <v>180</v>
      </c>
      <c r="HR64" s="133"/>
      <c r="HS64" s="133"/>
      <c r="HT64" s="133"/>
      <c r="HU64" s="178"/>
      <c r="HV64" s="133"/>
      <c r="HW64" s="133"/>
      <c r="HX64" s="197"/>
      <c r="HY64" s="133"/>
      <c r="HZ64" s="133"/>
      <c r="IA64" s="160"/>
      <c r="IB64" s="160"/>
      <c r="IC64" s="165"/>
      <c r="ID64" s="203"/>
      <c r="IE64" s="226"/>
      <c r="IF64" s="250"/>
      <c r="IG64" s="299"/>
      <c r="IH64" s="132" t="s">
        <v>180</v>
      </c>
      <c r="II64" s="133"/>
      <c r="IJ64" s="133"/>
      <c r="IK64" s="133"/>
      <c r="IL64" s="178"/>
      <c r="IM64" s="133"/>
      <c r="IN64" s="133"/>
      <c r="IO64" s="133"/>
      <c r="IP64" s="133"/>
      <c r="IQ64" s="197"/>
      <c r="IR64" s="160"/>
      <c r="IS64" s="165"/>
      <c r="IT64" s="204"/>
      <c r="IU64" s="227"/>
      <c r="IV64" s="249"/>
      <c r="IW64" s="298"/>
      <c r="IX64" s="131"/>
      <c r="IY64" s="210" t="s">
        <v>76</v>
      </c>
      <c r="IZ64" s="268"/>
      <c r="JA64" s="268"/>
      <c r="JB64" s="268"/>
      <c r="JC64" s="268"/>
      <c r="JD64" s="268"/>
      <c r="JE64" s="268"/>
      <c r="JF64" s="268"/>
      <c r="JG64" s="268"/>
      <c r="JH64" s="268"/>
      <c r="JI64" s="268"/>
      <c r="JJ64" s="268"/>
      <c r="JK64" s="268"/>
      <c r="JL64" s="268"/>
      <c r="JM64" s="268"/>
      <c r="JN64" s="299"/>
      <c r="JO64" s="134"/>
    </row>
    <row r="65" spans="1:275" ht="14.4" x14ac:dyDescent="0.3">
      <c r="A65" s="16"/>
      <c r="B65" s="24"/>
      <c r="C65" s="58" t="s">
        <v>211</v>
      </c>
      <c r="D65" s="36" t="s">
        <v>60</v>
      </c>
      <c r="E65" s="36" t="s">
        <v>61</v>
      </c>
      <c r="F65" s="36" t="s">
        <v>62</v>
      </c>
      <c r="G65" s="36" t="s">
        <v>63</v>
      </c>
      <c r="H65" s="36" t="s">
        <v>64</v>
      </c>
      <c r="I65" s="36" t="s">
        <v>65</v>
      </c>
      <c r="J65" s="36" t="s">
        <v>162</v>
      </c>
      <c r="K65" s="36" t="s">
        <v>220</v>
      </c>
      <c r="L65" s="36" t="s">
        <v>221</v>
      </c>
      <c r="M65" s="36" t="s">
        <v>241</v>
      </c>
      <c r="N65" s="36" t="s">
        <v>242</v>
      </c>
      <c r="O65" s="36" t="s">
        <v>243</v>
      </c>
      <c r="P65" s="36" t="s">
        <v>245</v>
      </c>
      <c r="Q65" s="36" t="s">
        <v>250</v>
      </c>
      <c r="R65" s="36" t="s">
        <v>266</v>
      </c>
      <c r="S65" s="36" t="s">
        <v>268</v>
      </c>
      <c r="T65" s="303">
        <v>2024</v>
      </c>
      <c r="U65" s="206" t="s">
        <v>60</v>
      </c>
      <c r="V65" s="36" t="s">
        <v>61</v>
      </c>
      <c r="W65" s="36" t="s">
        <v>62</v>
      </c>
      <c r="X65" s="36" t="s">
        <v>63</v>
      </c>
      <c r="Y65" s="36" t="s">
        <v>64</v>
      </c>
      <c r="Z65" s="36" t="s">
        <v>65</v>
      </c>
      <c r="AA65" s="36" t="s">
        <v>162</v>
      </c>
      <c r="AB65" s="36" t="s">
        <v>220</v>
      </c>
      <c r="AC65" s="36" t="s">
        <v>221</v>
      </c>
      <c r="AD65" s="36" t="s">
        <v>241</v>
      </c>
      <c r="AE65" s="36" t="s">
        <v>242</v>
      </c>
      <c r="AF65" s="36" t="s">
        <v>243</v>
      </c>
      <c r="AG65" s="36" t="s">
        <v>245</v>
      </c>
      <c r="AH65" s="36" t="s">
        <v>250</v>
      </c>
      <c r="AI65" s="36" t="s">
        <v>266</v>
      </c>
      <c r="AJ65" s="36" t="s">
        <v>268</v>
      </c>
      <c r="AK65" s="303">
        <v>2024</v>
      </c>
      <c r="AL65" s="36" t="s">
        <v>60</v>
      </c>
      <c r="AM65" s="36" t="s">
        <v>61</v>
      </c>
      <c r="AN65" s="36" t="s">
        <v>62</v>
      </c>
      <c r="AO65" s="36" t="s">
        <v>63</v>
      </c>
      <c r="AP65" s="36" t="s">
        <v>64</v>
      </c>
      <c r="AQ65" s="36" t="s">
        <v>65</v>
      </c>
      <c r="AR65" s="36" t="s">
        <v>162</v>
      </c>
      <c r="AS65" s="36" t="s">
        <v>220</v>
      </c>
      <c r="AT65" s="36" t="s">
        <v>221</v>
      </c>
      <c r="AU65" s="36" t="s">
        <v>241</v>
      </c>
      <c r="AV65" s="36" t="s">
        <v>242</v>
      </c>
      <c r="AW65" s="36" t="s">
        <v>243</v>
      </c>
      <c r="AX65" s="36" t="s">
        <v>245</v>
      </c>
      <c r="AY65" s="36" t="s">
        <v>250</v>
      </c>
      <c r="AZ65" s="36" t="s">
        <v>266</v>
      </c>
      <c r="BA65" s="36" t="s">
        <v>268</v>
      </c>
      <c r="BB65" s="303">
        <v>2024</v>
      </c>
      <c r="BC65" s="206" t="s">
        <v>60</v>
      </c>
      <c r="BD65" s="36" t="s">
        <v>61</v>
      </c>
      <c r="BE65" s="36" t="s">
        <v>62</v>
      </c>
      <c r="BF65" s="36" t="s">
        <v>63</v>
      </c>
      <c r="BG65" s="36" t="s">
        <v>64</v>
      </c>
      <c r="BH65" s="36" t="s">
        <v>65</v>
      </c>
      <c r="BI65" s="36" t="s">
        <v>162</v>
      </c>
      <c r="BJ65" s="36" t="s">
        <v>220</v>
      </c>
      <c r="BK65" s="36" t="s">
        <v>221</v>
      </c>
      <c r="BL65" s="36" t="s">
        <v>241</v>
      </c>
      <c r="BM65" s="36" t="s">
        <v>242</v>
      </c>
      <c r="BN65" s="36" t="s">
        <v>243</v>
      </c>
      <c r="BO65" s="36" t="s">
        <v>245</v>
      </c>
      <c r="BP65" s="36" t="s">
        <v>250</v>
      </c>
      <c r="BQ65" s="36" t="s">
        <v>266</v>
      </c>
      <c r="BR65" s="36" t="s">
        <v>268</v>
      </c>
      <c r="BS65" s="303">
        <v>2024</v>
      </c>
      <c r="BT65" s="206" t="s">
        <v>60</v>
      </c>
      <c r="BU65" s="36" t="s">
        <v>61</v>
      </c>
      <c r="BV65" s="36" t="s">
        <v>62</v>
      </c>
      <c r="BW65" s="36" t="s">
        <v>63</v>
      </c>
      <c r="BX65" s="36" t="s">
        <v>64</v>
      </c>
      <c r="BY65" s="36" t="s">
        <v>65</v>
      </c>
      <c r="BZ65" s="36" t="s">
        <v>162</v>
      </c>
      <c r="CA65" s="36" t="s">
        <v>220</v>
      </c>
      <c r="CB65" s="36" t="s">
        <v>221</v>
      </c>
      <c r="CC65" s="36" t="s">
        <v>241</v>
      </c>
      <c r="CD65" s="36" t="s">
        <v>242</v>
      </c>
      <c r="CE65" s="36" t="s">
        <v>243</v>
      </c>
      <c r="CF65" s="36" t="s">
        <v>245</v>
      </c>
      <c r="CG65" s="36" t="s">
        <v>250</v>
      </c>
      <c r="CH65" s="36" t="s">
        <v>266</v>
      </c>
      <c r="CI65" s="36" t="s">
        <v>268</v>
      </c>
      <c r="CJ65" s="303">
        <v>2024</v>
      </c>
      <c r="CK65" s="206" t="s">
        <v>60</v>
      </c>
      <c r="CL65" s="36" t="s">
        <v>61</v>
      </c>
      <c r="CM65" s="36" t="s">
        <v>62</v>
      </c>
      <c r="CN65" s="36" t="s">
        <v>63</v>
      </c>
      <c r="CO65" s="36" t="s">
        <v>64</v>
      </c>
      <c r="CP65" s="36" t="s">
        <v>65</v>
      </c>
      <c r="CQ65" s="36" t="s">
        <v>162</v>
      </c>
      <c r="CR65" s="36" t="s">
        <v>220</v>
      </c>
      <c r="CS65" s="36" t="s">
        <v>221</v>
      </c>
      <c r="CT65" s="36" t="s">
        <v>241</v>
      </c>
      <c r="CU65" s="36" t="s">
        <v>242</v>
      </c>
      <c r="CV65" s="36" t="s">
        <v>243</v>
      </c>
      <c r="CW65" s="36" t="s">
        <v>245</v>
      </c>
      <c r="CX65" s="36" t="s">
        <v>250</v>
      </c>
      <c r="CY65" s="36" t="s">
        <v>266</v>
      </c>
      <c r="CZ65" s="36" t="s">
        <v>268</v>
      </c>
      <c r="DA65" s="303">
        <v>2024</v>
      </c>
      <c r="DB65" s="206" t="s">
        <v>60</v>
      </c>
      <c r="DC65" s="36" t="s">
        <v>61</v>
      </c>
      <c r="DD65" s="36" t="s">
        <v>62</v>
      </c>
      <c r="DE65" s="36" t="s">
        <v>63</v>
      </c>
      <c r="DF65" s="36" t="s">
        <v>64</v>
      </c>
      <c r="DG65" s="36" t="s">
        <v>65</v>
      </c>
      <c r="DH65" s="36" t="s">
        <v>162</v>
      </c>
      <c r="DI65" s="36" t="s">
        <v>220</v>
      </c>
      <c r="DJ65" s="36" t="s">
        <v>221</v>
      </c>
      <c r="DK65" s="36" t="s">
        <v>241</v>
      </c>
      <c r="DL65" s="36" t="s">
        <v>242</v>
      </c>
      <c r="DM65" s="36" t="s">
        <v>243</v>
      </c>
      <c r="DN65" s="36" t="s">
        <v>245</v>
      </c>
      <c r="DO65" s="36" t="s">
        <v>250</v>
      </c>
      <c r="DP65" s="36" t="s">
        <v>266</v>
      </c>
      <c r="DQ65" s="36" t="s">
        <v>268</v>
      </c>
      <c r="DR65" s="303">
        <v>2024</v>
      </c>
      <c r="DS65" s="206" t="s">
        <v>60</v>
      </c>
      <c r="DT65" s="36" t="s">
        <v>61</v>
      </c>
      <c r="DU65" s="36" t="s">
        <v>62</v>
      </c>
      <c r="DV65" s="36" t="s">
        <v>63</v>
      </c>
      <c r="DW65" s="36" t="s">
        <v>64</v>
      </c>
      <c r="DX65" s="36" t="s">
        <v>65</v>
      </c>
      <c r="DY65" s="36" t="s">
        <v>162</v>
      </c>
      <c r="DZ65" s="36" t="s">
        <v>220</v>
      </c>
      <c r="EA65" s="36" t="s">
        <v>221</v>
      </c>
      <c r="EB65" s="36" t="s">
        <v>241</v>
      </c>
      <c r="EC65" s="36" t="s">
        <v>242</v>
      </c>
      <c r="ED65" s="36" t="s">
        <v>243</v>
      </c>
      <c r="EE65" s="36" t="s">
        <v>245</v>
      </c>
      <c r="EF65" s="36" t="s">
        <v>250</v>
      </c>
      <c r="EG65" s="36" t="s">
        <v>266</v>
      </c>
      <c r="EH65" s="36" t="s">
        <v>268</v>
      </c>
      <c r="EI65" s="303">
        <v>2024</v>
      </c>
      <c r="EJ65" s="206" t="s">
        <v>60</v>
      </c>
      <c r="EK65" s="36" t="s">
        <v>61</v>
      </c>
      <c r="EL65" s="36" t="s">
        <v>62</v>
      </c>
      <c r="EM65" s="36" t="s">
        <v>63</v>
      </c>
      <c r="EN65" s="36" t="s">
        <v>64</v>
      </c>
      <c r="EO65" s="36" t="s">
        <v>65</v>
      </c>
      <c r="EP65" s="36" t="s">
        <v>162</v>
      </c>
      <c r="EQ65" s="36" t="s">
        <v>220</v>
      </c>
      <c r="ER65" s="36" t="s">
        <v>221</v>
      </c>
      <c r="ES65" s="36" t="s">
        <v>241</v>
      </c>
      <c r="ET65" s="36" t="s">
        <v>242</v>
      </c>
      <c r="EU65" s="36" t="s">
        <v>243</v>
      </c>
      <c r="EV65" s="36" t="s">
        <v>245</v>
      </c>
      <c r="EW65" s="36" t="s">
        <v>250</v>
      </c>
      <c r="EX65" s="36" t="s">
        <v>266</v>
      </c>
      <c r="EY65" s="36" t="s">
        <v>268</v>
      </c>
      <c r="EZ65" s="303">
        <v>2024</v>
      </c>
      <c r="FA65" s="206" t="s">
        <v>60</v>
      </c>
      <c r="FB65" s="36" t="s">
        <v>61</v>
      </c>
      <c r="FC65" s="36" t="s">
        <v>62</v>
      </c>
      <c r="FD65" s="36" t="s">
        <v>63</v>
      </c>
      <c r="FE65" s="36" t="s">
        <v>64</v>
      </c>
      <c r="FF65" s="36" t="s">
        <v>65</v>
      </c>
      <c r="FG65" s="36" t="s">
        <v>162</v>
      </c>
      <c r="FH65" s="36" t="s">
        <v>220</v>
      </c>
      <c r="FI65" s="36" t="s">
        <v>221</v>
      </c>
      <c r="FJ65" s="36" t="s">
        <v>241</v>
      </c>
      <c r="FK65" s="36" t="s">
        <v>242</v>
      </c>
      <c r="FL65" s="36" t="s">
        <v>243</v>
      </c>
      <c r="FM65" s="36" t="s">
        <v>245</v>
      </c>
      <c r="FN65" s="36" t="s">
        <v>250</v>
      </c>
      <c r="FO65" s="36" t="s">
        <v>266</v>
      </c>
      <c r="FP65" s="36" t="s">
        <v>268</v>
      </c>
      <c r="FQ65" s="303">
        <v>2024</v>
      </c>
      <c r="FR65" s="206" t="s">
        <v>60</v>
      </c>
      <c r="FS65" s="36" t="s">
        <v>61</v>
      </c>
      <c r="FT65" s="36" t="s">
        <v>62</v>
      </c>
      <c r="FU65" s="36" t="s">
        <v>63</v>
      </c>
      <c r="FV65" s="36" t="s">
        <v>64</v>
      </c>
      <c r="FW65" s="36" t="s">
        <v>65</v>
      </c>
      <c r="FX65" s="36" t="s">
        <v>162</v>
      </c>
      <c r="FY65" s="36" t="s">
        <v>220</v>
      </c>
      <c r="FZ65" s="36" t="s">
        <v>221</v>
      </c>
      <c r="GA65" s="36" t="s">
        <v>241</v>
      </c>
      <c r="GB65" s="36" t="s">
        <v>242</v>
      </c>
      <c r="GC65" s="36" t="s">
        <v>243</v>
      </c>
      <c r="GD65" s="36" t="s">
        <v>245</v>
      </c>
      <c r="GE65" s="36" t="s">
        <v>250</v>
      </c>
      <c r="GF65" s="36" t="s">
        <v>266</v>
      </c>
      <c r="GG65" s="36" t="s">
        <v>268</v>
      </c>
      <c r="GH65" s="303">
        <v>2024</v>
      </c>
      <c r="GI65" s="206" t="s">
        <v>60</v>
      </c>
      <c r="GJ65" s="36" t="s">
        <v>61</v>
      </c>
      <c r="GK65" s="36" t="s">
        <v>62</v>
      </c>
      <c r="GL65" s="36" t="s">
        <v>63</v>
      </c>
      <c r="GM65" s="36" t="s">
        <v>64</v>
      </c>
      <c r="GN65" s="36" t="s">
        <v>65</v>
      </c>
      <c r="GO65" s="36" t="s">
        <v>162</v>
      </c>
      <c r="GP65" s="36" t="s">
        <v>220</v>
      </c>
      <c r="GQ65" s="36" t="s">
        <v>221</v>
      </c>
      <c r="GR65" s="36" t="s">
        <v>241</v>
      </c>
      <c r="GS65" s="36" t="s">
        <v>242</v>
      </c>
      <c r="GT65" s="36" t="s">
        <v>243</v>
      </c>
      <c r="GU65" s="36" t="s">
        <v>245</v>
      </c>
      <c r="GV65" s="36" t="s">
        <v>250</v>
      </c>
      <c r="GW65" s="36" t="s">
        <v>266</v>
      </c>
      <c r="GX65" s="36" t="s">
        <v>268</v>
      </c>
      <c r="GY65" s="303">
        <v>2024</v>
      </c>
      <c r="GZ65" s="206" t="s">
        <v>60</v>
      </c>
      <c r="HA65" s="36" t="s">
        <v>61</v>
      </c>
      <c r="HB65" s="36" t="s">
        <v>62</v>
      </c>
      <c r="HC65" s="36" t="s">
        <v>63</v>
      </c>
      <c r="HD65" s="36" t="s">
        <v>64</v>
      </c>
      <c r="HE65" s="36" t="s">
        <v>65</v>
      </c>
      <c r="HF65" s="36" t="s">
        <v>162</v>
      </c>
      <c r="HG65" s="36" t="s">
        <v>220</v>
      </c>
      <c r="HH65" s="36" t="s">
        <v>221</v>
      </c>
      <c r="HI65" s="36" t="s">
        <v>241</v>
      </c>
      <c r="HJ65" s="36" t="s">
        <v>242</v>
      </c>
      <c r="HK65" s="36" t="s">
        <v>243</v>
      </c>
      <c r="HL65" s="36" t="s">
        <v>245</v>
      </c>
      <c r="HM65" s="36" t="s">
        <v>250</v>
      </c>
      <c r="HN65" s="36" t="s">
        <v>266</v>
      </c>
      <c r="HO65" s="36" t="s">
        <v>268</v>
      </c>
      <c r="HP65" s="303">
        <v>2024</v>
      </c>
      <c r="HQ65" s="206" t="s">
        <v>60</v>
      </c>
      <c r="HR65" s="36" t="s">
        <v>61</v>
      </c>
      <c r="HS65" s="36" t="s">
        <v>62</v>
      </c>
      <c r="HT65" s="36" t="s">
        <v>63</v>
      </c>
      <c r="HU65" s="36" t="s">
        <v>64</v>
      </c>
      <c r="HV65" s="36" t="s">
        <v>65</v>
      </c>
      <c r="HW65" s="36" t="s">
        <v>162</v>
      </c>
      <c r="HX65" s="36" t="s">
        <v>220</v>
      </c>
      <c r="HY65" s="36" t="s">
        <v>221</v>
      </c>
      <c r="HZ65" s="36" t="s">
        <v>241</v>
      </c>
      <c r="IA65" s="36" t="s">
        <v>242</v>
      </c>
      <c r="IB65" s="36" t="s">
        <v>243</v>
      </c>
      <c r="IC65" s="36" t="s">
        <v>245</v>
      </c>
      <c r="ID65" s="36" t="s">
        <v>250</v>
      </c>
      <c r="IE65" s="36" t="s">
        <v>266</v>
      </c>
      <c r="IF65" s="36" t="s">
        <v>268</v>
      </c>
      <c r="IG65" s="303">
        <v>2024</v>
      </c>
      <c r="IH65" s="206" t="s">
        <v>60</v>
      </c>
      <c r="II65" s="36" t="s">
        <v>61</v>
      </c>
      <c r="IJ65" s="36" t="s">
        <v>62</v>
      </c>
      <c r="IK65" s="36" t="s">
        <v>63</v>
      </c>
      <c r="IL65" s="36" t="s">
        <v>64</v>
      </c>
      <c r="IM65" s="36" t="s">
        <v>65</v>
      </c>
      <c r="IN65" s="36" t="s">
        <v>162</v>
      </c>
      <c r="IO65" s="36" t="s">
        <v>220</v>
      </c>
      <c r="IP65" s="36" t="s">
        <v>221</v>
      </c>
      <c r="IQ65" s="36" t="s">
        <v>241</v>
      </c>
      <c r="IR65" s="36" t="s">
        <v>242</v>
      </c>
      <c r="IS65" s="36" t="s">
        <v>243</v>
      </c>
      <c r="IT65" s="36" t="s">
        <v>245</v>
      </c>
      <c r="IU65" s="36" t="s">
        <v>250</v>
      </c>
      <c r="IV65" s="36" t="s">
        <v>266</v>
      </c>
      <c r="IW65" s="303">
        <v>2023</v>
      </c>
      <c r="IX65" s="304">
        <v>2024</v>
      </c>
      <c r="IY65" s="36" t="s">
        <v>60</v>
      </c>
      <c r="IZ65" s="36" t="s">
        <v>61</v>
      </c>
      <c r="JA65" s="36" t="s">
        <v>62</v>
      </c>
      <c r="JB65" s="36" t="s">
        <v>63</v>
      </c>
      <c r="JC65" s="36" t="s">
        <v>64</v>
      </c>
      <c r="JD65" s="36" t="s">
        <v>65</v>
      </c>
      <c r="JE65" s="36" t="s">
        <v>162</v>
      </c>
      <c r="JF65" s="36" t="s">
        <v>220</v>
      </c>
      <c r="JG65" s="36" t="s">
        <v>221</v>
      </c>
      <c r="JH65" s="36" t="s">
        <v>241</v>
      </c>
      <c r="JI65" s="36" t="s">
        <v>242</v>
      </c>
      <c r="JJ65" s="36" t="s">
        <v>243</v>
      </c>
      <c r="JK65" s="36" t="s">
        <v>245</v>
      </c>
      <c r="JL65" s="36" t="s">
        <v>250</v>
      </c>
      <c r="JM65" s="36" t="s">
        <v>266</v>
      </c>
      <c r="JN65" s="36" t="s">
        <v>268</v>
      </c>
      <c r="JO65" s="304">
        <v>2024</v>
      </c>
    </row>
    <row r="66" spans="1:275" ht="14.4" x14ac:dyDescent="0.3">
      <c r="A66" s="16"/>
      <c r="B66" s="24"/>
      <c r="C66" s="55" t="s">
        <v>66</v>
      </c>
      <c r="D66" s="185">
        <f t="shared" ref="D66:Q66" si="0">D6+D7+D8</f>
        <v>8904.7533498759549</v>
      </c>
      <c r="E66" s="173">
        <f t="shared" si="0"/>
        <v>8570.9104433634238</v>
      </c>
      <c r="F66" s="173">
        <f t="shared" si="0"/>
        <v>8787.1992709062015</v>
      </c>
      <c r="G66" s="173">
        <f t="shared" si="0"/>
        <v>8769.7695668459837</v>
      </c>
      <c r="H66" s="173">
        <f t="shared" si="0"/>
        <v>8620.7004788551731</v>
      </c>
      <c r="I66" s="173">
        <f t="shared" si="0"/>
        <v>8597.0650207046601</v>
      </c>
      <c r="J66" s="173">
        <f t="shared" si="0"/>
        <v>8578.5789994679344</v>
      </c>
      <c r="K66" s="173">
        <f t="shared" si="0"/>
        <v>8561.0229787147764</v>
      </c>
      <c r="L66" s="173">
        <f t="shared" si="0"/>
        <v>8388.9977542950128</v>
      </c>
      <c r="M66" s="173">
        <f t="shared" si="0"/>
        <v>8441.1422022141305</v>
      </c>
      <c r="N66" s="173">
        <f t="shared" si="0"/>
        <v>8069.1989165753057</v>
      </c>
      <c r="O66" s="173">
        <f t="shared" si="0"/>
        <v>8123.8117450667887</v>
      </c>
      <c r="P66" s="173">
        <f t="shared" si="0"/>
        <v>8151.181613031079</v>
      </c>
      <c r="Q66" s="2">
        <f t="shared" si="0"/>
        <v>8029.5216559278297</v>
      </c>
      <c r="R66" s="2">
        <f t="shared" ref="R66:S66" si="1">R6+R7+R8</f>
        <v>7934.4781459379583</v>
      </c>
      <c r="S66" s="173">
        <f t="shared" si="1"/>
        <v>7784.6816764509385</v>
      </c>
      <c r="T66" s="173">
        <f t="shared" ref="T66" si="2">T6+T7+T8</f>
        <v>8211.1591670333491</v>
      </c>
      <c r="U66" s="185">
        <f t="shared" ref="U66:CV66" si="3">U6+U7+U8</f>
        <v>2409.8883899191637</v>
      </c>
      <c r="V66" s="173">
        <f t="shared" si="3"/>
        <v>2327.9395415737959</v>
      </c>
      <c r="W66" s="173">
        <f t="shared" si="3"/>
        <v>2459.4155729477156</v>
      </c>
      <c r="X66" s="173">
        <f t="shared" si="3"/>
        <v>2464.9990689616343</v>
      </c>
      <c r="Y66" s="173">
        <f t="shared" si="3"/>
        <v>2429.8904630141706</v>
      </c>
      <c r="Z66" s="173">
        <f t="shared" si="3"/>
        <v>2341.3506535199326</v>
      </c>
      <c r="AA66" s="173">
        <f t="shared" si="3"/>
        <v>2217.6445263069736</v>
      </c>
      <c r="AB66" s="173">
        <f t="shared" si="3"/>
        <v>2192.4623954881986</v>
      </c>
      <c r="AC66" s="173">
        <f t="shared" si="3"/>
        <v>2065.9036462456602</v>
      </c>
      <c r="AD66" s="173">
        <f t="shared" si="3"/>
        <v>2001.9590434616939</v>
      </c>
      <c r="AE66" s="173">
        <f t="shared" si="3"/>
        <v>1821.845162232333</v>
      </c>
      <c r="AF66" s="173">
        <f t="shared" si="3"/>
        <v>1847.5964103928504</v>
      </c>
      <c r="AG66" s="2">
        <f t="shared" si="3"/>
        <v>1774.8983248830255</v>
      </c>
      <c r="AH66" s="2">
        <f t="shared" si="3"/>
        <v>1780.3443387796387</v>
      </c>
      <c r="AI66" s="2">
        <f t="shared" ref="AI66:AJ66" si="4">AI6+AI7+AI8</f>
        <v>1624.7681225674762</v>
      </c>
      <c r="AJ66" s="2">
        <f t="shared" si="4"/>
        <v>1607.1284896035029</v>
      </c>
      <c r="AK66" s="2">
        <f t="shared" ref="AK66" si="5">AK6+AK7+AK8</f>
        <v>2055.4897653009052</v>
      </c>
      <c r="AL66" s="185">
        <f t="shared" si="3"/>
        <v>135680.10274995645</v>
      </c>
      <c r="AM66" s="173">
        <f t="shared" si="3"/>
        <v>133459.19344593008</v>
      </c>
      <c r="AN66" s="173">
        <f t="shared" si="3"/>
        <v>133701.64285547062</v>
      </c>
      <c r="AO66" s="173">
        <f t="shared" si="3"/>
        <v>132819.02636326922</v>
      </c>
      <c r="AP66" s="173">
        <f t="shared" si="3"/>
        <v>131319.60760256316</v>
      </c>
      <c r="AQ66" s="173">
        <f t="shared" si="3"/>
        <v>132008.12615733888</v>
      </c>
      <c r="AR66" s="173">
        <f t="shared" si="3"/>
        <v>132143.3949784108</v>
      </c>
      <c r="AS66" s="173">
        <f t="shared" si="3"/>
        <v>131657.6649488062</v>
      </c>
      <c r="AT66" s="173">
        <f t="shared" si="3"/>
        <v>131780.36655540165</v>
      </c>
      <c r="AU66" s="173">
        <f t="shared" si="3"/>
        <v>133076.93711516069</v>
      </c>
      <c r="AV66" s="173">
        <f t="shared" si="3"/>
        <v>132535.79602633091</v>
      </c>
      <c r="AW66" s="173">
        <f t="shared" si="3"/>
        <v>130868.71782444205</v>
      </c>
      <c r="AX66" s="173">
        <f t="shared" si="3"/>
        <v>129943.93098160446</v>
      </c>
      <c r="AY66" s="2">
        <f t="shared" ref="AY66:BA66" si="6">AY6+AY7+AY8</f>
        <v>130331.11250904534</v>
      </c>
      <c r="AZ66" s="173">
        <f t="shared" si="6"/>
        <v>131016.24417800111</v>
      </c>
      <c r="BA66" s="2">
        <f t="shared" si="6"/>
        <v>130806.14994979948</v>
      </c>
      <c r="BB66" s="2">
        <f t="shared" ref="BB66" si="7">BB6+BB7+BB8</f>
        <v>128614.68413911197</v>
      </c>
      <c r="BC66" s="185">
        <f t="shared" si="3"/>
        <v>10088.529915874444</v>
      </c>
      <c r="BD66" s="173">
        <f t="shared" si="3"/>
        <v>9373.9577381172294</v>
      </c>
      <c r="BE66" s="173">
        <f t="shared" si="3"/>
        <v>9674.9844242953768</v>
      </c>
      <c r="BF66" s="173">
        <f t="shared" si="3"/>
        <v>9680.2220860908728</v>
      </c>
      <c r="BG66" s="173">
        <f t="shared" si="3"/>
        <v>9411.3029744516189</v>
      </c>
      <c r="BH66" s="173">
        <f t="shared" si="3"/>
        <v>9590.0841624011682</v>
      </c>
      <c r="BI66" s="173">
        <f t="shared" si="3"/>
        <v>9976.3038618487335</v>
      </c>
      <c r="BJ66" s="173">
        <f t="shared" si="3"/>
        <v>10063.60831058005</v>
      </c>
      <c r="BK66" s="173">
        <f t="shared" si="3"/>
        <v>9886.0921750871166</v>
      </c>
      <c r="BL66" s="173">
        <f t="shared" si="3"/>
        <v>10195.939702070262</v>
      </c>
      <c r="BM66" s="173">
        <f t="shared" si="3"/>
        <v>9536.7726030768572</v>
      </c>
      <c r="BN66" s="173">
        <f t="shared" si="3"/>
        <v>9827.1958648809596</v>
      </c>
      <c r="BO66" s="173">
        <f t="shared" si="3"/>
        <v>10306.682645380901</v>
      </c>
      <c r="BP66" s="173">
        <f t="shared" ref="BP66:BR66" si="8">BP6+BP7+BP8</f>
        <v>9790.4704909235425</v>
      </c>
      <c r="BQ66" s="173">
        <f t="shared" si="8"/>
        <v>9949.4766275784423</v>
      </c>
      <c r="BR66" s="173">
        <f t="shared" si="8"/>
        <v>9475.7416177143532</v>
      </c>
      <c r="BS66" s="173">
        <f t="shared" ref="BS66" si="9">BS6+BS7+BS8</f>
        <v>9626.9524004352588</v>
      </c>
      <c r="BT66" s="185">
        <f t="shared" si="3"/>
        <v>22361.65525127028</v>
      </c>
      <c r="BU66" s="173">
        <f t="shared" si="3"/>
        <v>22014.68470251645</v>
      </c>
      <c r="BV66" s="173">
        <f t="shared" si="3"/>
        <v>20266.825567023843</v>
      </c>
      <c r="BW66" s="173">
        <f t="shared" si="3"/>
        <v>20578.9068987313</v>
      </c>
      <c r="BX66" s="173">
        <f t="shared" si="3"/>
        <v>19865.714739561288</v>
      </c>
      <c r="BY66" s="173">
        <f t="shared" si="3"/>
        <v>18114.531742943629</v>
      </c>
      <c r="BZ66" s="173">
        <f t="shared" si="3"/>
        <v>17198.890375555748</v>
      </c>
      <c r="CA66" s="173">
        <f t="shared" si="3"/>
        <v>15289.762356286648</v>
      </c>
      <c r="CB66" s="173">
        <f t="shared" si="3"/>
        <v>13429.418100003026</v>
      </c>
      <c r="CC66" s="173">
        <f t="shared" si="3"/>
        <v>11104.898479321933</v>
      </c>
      <c r="CD66" s="173">
        <f t="shared" si="3"/>
        <v>9106.7257903437803</v>
      </c>
      <c r="CE66" s="173">
        <f t="shared" si="3"/>
        <v>7684.3313961104441</v>
      </c>
      <c r="CF66" s="2">
        <f t="shared" si="3"/>
        <v>6582.3196371806207</v>
      </c>
      <c r="CG66" s="173">
        <f t="shared" ref="CG66:CI66" si="10">CG6+CG7+CG8</f>
        <v>5431.4868001689219</v>
      </c>
      <c r="CH66" s="2">
        <f t="shared" si="10"/>
        <v>4643.8800781566415</v>
      </c>
      <c r="CI66" s="2">
        <f t="shared" si="10"/>
        <v>3909.4595587393551</v>
      </c>
      <c r="CJ66" s="2">
        <f t="shared" ref="CJ66" si="11">CJ6+CJ7+CJ8</f>
        <v>3315.8597219669477</v>
      </c>
      <c r="CK66" s="185">
        <f t="shared" si="3"/>
        <v>0</v>
      </c>
      <c r="CL66" s="173">
        <f t="shared" si="3"/>
        <v>0</v>
      </c>
      <c r="CM66" s="173">
        <f t="shared" si="3"/>
        <v>0</v>
      </c>
      <c r="CN66" s="173">
        <f t="shared" si="3"/>
        <v>0</v>
      </c>
      <c r="CO66" s="173">
        <f t="shared" si="3"/>
        <v>0</v>
      </c>
      <c r="CP66" s="173">
        <f t="shared" si="3"/>
        <v>0</v>
      </c>
      <c r="CQ66" s="173">
        <f t="shared" si="3"/>
        <v>0</v>
      </c>
      <c r="CR66" s="173">
        <f t="shared" si="3"/>
        <v>0</v>
      </c>
      <c r="CS66" s="173">
        <f t="shared" si="3"/>
        <v>0</v>
      </c>
      <c r="CT66" s="173">
        <f t="shared" si="3"/>
        <v>0</v>
      </c>
      <c r="CU66" s="173">
        <f t="shared" si="3"/>
        <v>0</v>
      </c>
      <c r="CV66" s="173">
        <f t="shared" si="3"/>
        <v>0</v>
      </c>
      <c r="CW66" s="173">
        <f t="shared" ref="CW66:GB66" si="12">CW6+CW7+CW8</f>
        <v>0</v>
      </c>
      <c r="CX66" s="173">
        <f t="shared" ref="CX66:CZ66" si="13">CX6+CX7+CX8</f>
        <v>0</v>
      </c>
      <c r="CY66" s="173">
        <f t="shared" si="13"/>
        <v>0</v>
      </c>
      <c r="CZ66" s="173">
        <f t="shared" si="13"/>
        <v>0</v>
      </c>
      <c r="DA66" s="173">
        <f t="shared" ref="DA66" si="14">DA6+DA7+DA8</f>
        <v>0</v>
      </c>
      <c r="DB66" s="185">
        <f t="shared" si="12"/>
        <v>0</v>
      </c>
      <c r="DC66" s="173">
        <f t="shared" si="12"/>
        <v>0</v>
      </c>
      <c r="DD66" s="173">
        <f t="shared" si="12"/>
        <v>0</v>
      </c>
      <c r="DE66" s="173">
        <f t="shared" si="12"/>
        <v>0</v>
      </c>
      <c r="DF66" s="173">
        <f t="shared" si="12"/>
        <v>0</v>
      </c>
      <c r="DG66" s="173">
        <f t="shared" si="12"/>
        <v>0</v>
      </c>
      <c r="DH66" s="173">
        <f t="shared" si="12"/>
        <v>0</v>
      </c>
      <c r="DI66" s="173">
        <f t="shared" si="12"/>
        <v>0</v>
      </c>
      <c r="DJ66" s="173">
        <f t="shared" si="12"/>
        <v>0</v>
      </c>
      <c r="DK66" s="173">
        <f t="shared" si="12"/>
        <v>0</v>
      </c>
      <c r="DL66" s="173">
        <f t="shared" si="12"/>
        <v>0</v>
      </c>
      <c r="DM66" s="173">
        <f t="shared" si="12"/>
        <v>0</v>
      </c>
      <c r="DN66" s="173">
        <f t="shared" si="12"/>
        <v>0</v>
      </c>
      <c r="DO66" s="173">
        <f t="shared" ref="DO66:DQ66" si="15">DO6+DO7+DO8</f>
        <v>0</v>
      </c>
      <c r="DP66" s="173">
        <f t="shared" si="15"/>
        <v>0</v>
      </c>
      <c r="DQ66" s="173">
        <f t="shared" si="15"/>
        <v>0</v>
      </c>
      <c r="DR66" s="173">
        <f t="shared" ref="DR66" si="16">DR6+DR7+DR8</f>
        <v>0</v>
      </c>
      <c r="DS66" s="185">
        <f t="shared" si="12"/>
        <v>294.6395670777124</v>
      </c>
      <c r="DT66" s="173">
        <f t="shared" si="12"/>
        <v>227.43052762194702</v>
      </c>
      <c r="DU66" s="173">
        <f t="shared" si="12"/>
        <v>249.92172029488637</v>
      </c>
      <c r="DV66" s="173">
        <f t="shared" si="12"/>
        <v>219.58665358282673</v>
      </c>
      <c r="DW66" s="173">
        <f t="shared" si="12"/>
        <v>213.0348610184858</v>
      </c>
      <c r="DX66" s="173">
        <f t="shared" si="12"/>
        <v>220.73299839832475</v>
      </c>
      <c r="DY66" s="173">
        <f t="shared" si="12"/>
        <v>205.50642598506761</v>
      </c>
      <c r="DZ66" s="173">
        <f t="shared" si="12"/>
        <v>207.22739959625616</v>
      </c>
      <c r="EA66" s="173">
        <f t="shared" si="12"/>
        <v>219.7472577444114</v>
      </c>
      <c r="EB66" s="173">
        <f t="shared" si="12"/>
        <v>223.67008569640464</v>
      </c>
      <c r="EC66" s="173">
        <f t="shared" si="12"/>
        <v>171.76805630900373</v>
      </c>
      <c r="ED66" s="173">
        <f t="shared" si="12"/>
        <v>190.37133239807758</v>
      </c>
      <c r="EE66" s="173">
        <f t="shared" si="12"/>
        <v>173.98031347853035</v>
      </c>
      <c r="EF66" s="173">
        <f t="shared" ref="EF66:EH66" si="17">EF6+EF7+EF8</f>
        <v>142.38394681576997</v>
      </c>
      <c r="EG66" s="173">
        <f t="shared" si="17"/>
        <v>180.23121647975759</v>
      </c>
      <c r="EH66" s="173">
        <f t="shared" si="17"/>
        <v>144.859997965383</v>
      </c>
      <c r="EI66" s="173">
        <f t="shared" ref="EI66" si="18">EI6+EI7+EI8</f>
        <v>145.45489268033586</v>
      </c>
      <c r="EJ66" s="185">
        <f t="shared" si="12"/>
        <v>25442.42640397857</v>
      </c>
      <c r="EK66" s="173">
        <f t="shared" si="12"/>
        <v>22486.572727052207</v>
      </c>
      <c r="EL66" s="173">
        <f t="shared" si="12"/>
        <v>23378.951990595058</v>
      </c>
      <c r="EM66" s="173">
        <f t="shared" si="12"/>
        <v>23133.090302854995</v>
      </c>
      <c r="EN66" s="173">
        <f t="shared" si="12"/>
        <v>22009.545676429319</v>
      </c>
      <c r="EO66" s="173">
        <f t="shared" si="12"/>
        <v>22193.398348843242</v>
      </c>
      <c r="EP66" s="173">
        <f t="shared" si="12"/>
        <v>22648.673951051762</v>
      </c>
      <c r="EQ66" s="173">
        <f t="shared" si="12"/>
        <v>22453.327890317931</v>
      </c>
      <c r="ER66" s="173">
        <f t="shared" si="12"/>
        <v>21750.570606335521</v>
      </c>
      <c r="ES66" s="173">
        <f t="shared" si="12"/>
        <v>21613.516608868144</v>
      </c>
      <c r="ET66" s="173">
        <f t="shared" si="12"/>
        <v>20342.211784827545</v>
      </c>
      <c r="EU66" s="173">
        <f t="shared" si="12"/>
        <v>19567.472773915299</v>
      </c>
      <c r="EV66" s="173">
        <f t="shared" si="12"/>
        <v>20232.934086738969</v>
      </c>
      <c r="EW66" s="173">
        <f t="shared" ref="EW66:EY66" si="19">EW6+EW7+EW8</f>
        <v>18906.559235542616</v>
      </c>
      <c r="EX66" s="173">
        <f t="shared" si="19"/>
        <v>18368.232555560779</v>
      </c>
      <c r="EY66" s="173">
        <f t="shared" si="19"/>
        <v>17833.91564391178</v>
      </c>
      <c r="EZ66" s="173">
        <f t="shared" ref="EZ66" si="20">EZ6+EZ7+EZ8</f>
        <v>17656.050376282124</v>
      </c>
      <c r="FA66" s="185">
        <f t="shared" si="12"/>
        <v>28557.640018443431</v>
      </c>
      <c r="FB66" s="173">
        <f t="shared" si="12"/>
        <v>25555.442624003397</v>
      </c>
      <c r="FC66" s="173">
        <f t="shared" si="12"/>
        <v>26018.776532525313</v>
      </c>
      <c r="FD66" s="173">
        <f t="shared" si="12"/>
        <v>25404.295631299421</v>
      </c>
      <c r="FE66" s="173">
        <f t="shared" si="12"/>
        <v>24177.278879739475</v>
      </c>
      <c r="FF66" s="173">
        <f t="shared" si="12"/>
        <v>22387.752641771353</v>
      </c>
      <c r="FG66" s="173">
        <f t="shared" si="12"/>
        <v>22721.057898604067</v>
      </c>
      <c r="FH66" s="173">
        <f t="shared" si="12"/>
        <v>22223.235029712607</v>
      </c>
      <c r="FI66" s="173">
        <f t="shared" si="12"/>
        <v>22770.259839038863</v>
      </c>
      <c r="FJ66" s="173">
        <f t="shared" si="12"/>
        <v>23349.588214766438</v>
      </c>
      <c r="FK66" s="173">
        <f t="shared" si="12"/>
        <v>22893.180148711352</v>
      </c>
      <c r="FL66" s="173">
        <f t="shared" si="12"/>
        <v>23181.804764460729</v>
      </c>
      <c r="FM66" s="173">
        <f t="shared" si="12"/>
        <v>22573.132449206096</v>
      </c>
      <c r="FN66" s="173">
        <f t="shared" ref="FN66:FP66" si="21">FN6+FN7+FN8</f>
        <v>21512.135063112055</v>
      </c>
      <c r="FO66" s="173">
        <f t="shared" si="21"/>
        <v>22443.24790812406</v>
      </c>
      <c r="FP66" s="173">
        <f t="shared" si="21"/>
        <v>20048.79747566026</v>
      </c>
      <c r="FQ66" s="173">
        <f t="shared" ref="FQ66" si="22">FQ6+FQ7+FQ8</f>
        <v>19033.187218723739</v>
      </c>
      <c r="FR66" s="185">
        <f t="shared" si="12"/>
        <v>54084.064353414171</v>
      </c>
      <c r="FS66" s="173">
        <f t="shared" si="12"/>
        <v>50647.959402499953</v>
      </c>
      <c r="FT66" s="173">
        <f t="shared" si="12"/>
        <v>51945.540897172476</v>
      </c>
      <c r="FU66" s="173">
        <f t="shared" si="12"/>
        <v>52124.459570317449</v>
      </c>
      <c r="FV66" s="173">
        <f t="shared" si="12"/>
        <v>50953.92529920434</v>
      </c>
      <c r="FW66" s="173">
        <f t="shared" si="12"/>
        <v>52329.207841369447</v>
      </c>
      <c r="FX66" s="173">
        <f t="shared" si="12"/>
        <v>53200.075291205787</v>
      </c>
      <c r="FY66" s="173">
        <f t="shared" si="12"/>
        <v>53382.878451271921</v>
      </c>
      <c r="FZ66" s="173">
        <f t="shared" si="12"/>
        <v>52009.011957614784</v>
      </c>
      <c r="GA66" s="173">
        <f t="shared" si="12"/>
        <v>52558.101297242138</v>
      </c>
      <c r="GB66" s="173">
        <f t="shared" si="12"/>
        <v>51908.484603917634</v>
      </c>
      <c r="GC66" s="173">
        <f t="shared" ref="GC66:IU66" si="23">GC6+GC7+GC8</f>
        <v>51847.478609320613</v>
      </c>
      <c r="GD66" s="173">
        <f t="shared" si="23"/>
        <v>52958.664240274193</v>
      </c>
      <c r="GE66" s="173">
        <f t="shared" ref="GE66:GG66" si="24">GE6+GE7+GE8</f>
        <v>51561.094771327436</v>
      </c>
      <c r="GF66" s="173">
        <f t="shared" si="24"/>
        <v>51132.668343189973</v>
      </c>
      <c r="GG66" s="173">
        <f t="shared" si="24"/>
        <v>51340.483885492737</v>
      </c>
      <c r="GH66" s="173">
        <f t="shared" ref="GH66" si="25">GH6+GH7+GH8</f>
        <v>50756.581007412002</v>
      </c>
      <c r="GI66" s="185">
        <f t="shared" si="23"/>
        <v>44963.645577986281</v>
      </c>
      <c r="GJ66" s="173">
        <f t="shared" si="23"/>
        <v>44024.39779975378</v>
      </c>
      <c r="GK66" s="173">
        <f t="shared" si="23"/>
        <v>44188.250132814574</v>
      </c>
      <c r="GL66" s="173">
        <f t="shared" si="23"/>
        <v>43915.388094473674</v>
      </c>
      <c r="GM66" s="173">
        <f t="shared" si="23"/>
        <v>43012.183942368734</v>
      </c>
      <c r="GN66" s="173">
        <f t="shared" si="23"/>
        <v>42914.590306295169</v>
      </c>
      <c r="GO66" s="173">
        <f t="shared" si="23"/>
        <v>43350.154557119713</v>
      </c>
      <c r="GP66" s="173">
        <f t="shared" si="23"/>
        <v>43786.691138179267</v>
      </c>
      <c r="GQ66" s="173">
        <f t="shared" si="23"/>
        <v>41701.855500531252</v>
      </c>
      <c r="GR66" s="173">
        <f t="shared" si="23"/>
        <v>41339.076947491594</v>
      </c>
      <c r="GS66" s="173">
        <f t="shared" si="23"/>
        <v>41028.060368380575</v>
      </c>
      <c r="GT66" s="173">
        <f t="shared" si="23"/>
        <v>41212.387530106025</v>
      </c>
      <c r="GU66" s="173">
        <f t="shared" si="23"/>
        <v>41012.819244629231</v>
      </c>
      <c r="GV66" s="173">
        <f t="shared" ref="GV66:GX66" si="26">GV6+GV7+GV8</f>
        <v>39865.005259380647</v>
      </c>
      <c r="GW66" s="173">
        <f t="shared" si="26"/>
        <v>41471.378554807365</v>
      </c>
      <c r="GX66" s="173">
        <f t="shared" si="26"/>
        <v>39870.032242775611</v>
      </c>
      <c r="GY66" s="173">
        <f t="shared" ref="GY66" si="27">GY6+GY7+GY8</f>
        <v>38354.192283423901</v>
      </c>
      <c r="GZ66" s="185">
        <f t="shared" si="23"/>
        <v>5114.7407929247993</v>
      </c>
      <c r="HA66" s="173">
        <f t="shared" si="23"/>
        <v>4791.9529725788334</v>
      </c>
      <c r="HB66" s="173">
        <f t="shared" si="23"/>
        <v>4760.3158103839996</v>
      </c>
      <c r="HC66" s="173">
        <f t="shared" si="23"/>
        <v>4966.4478419704255</v>
      </c>
      <c r="HD66" s="173">
        <f t="shared" si="23"/>
        <v>4843.7830544913413</v>
      </c>
      <c r="HE66" s="173">
        <f t="shared" si="23"/>
        <v>4774.3059634353158</v>
      </c>
      <c r="HF66" s="173">
        <f t="shared" si="23"/>
        <v>4745.0726072354682</v>
      </c>
      <c r="HG66" s="173">
        <f t="shared" si="23"/>
        <v>4922.8413054988914</v>
      </c>
      <c r="HH66" s="173">
        <f t="shared" si="23"/>
        <v>4829.617943639405</v>
      </c>
      <c r="HI66" s="173">
        <f t="shared" si="23"/>
        <v>4793.5394888970568</v>
      </c>
      <c r="HJ66" s="173">
        <f t="shared" si="23"/>
        <v>4766.9653289885464</v>
      </c>
      <c r="HK66" s="173">
        <f t="shared" si="23"/>
        <v>4805.3268180500309</v>
      </c>
      <c r="HL66" s="173">
        <f t="shared" si="23"/>
        <v>4738.481327284303</v>
      </c>
      <c r="HM66" s="173">
        <f t="shared" ref="HM66:HO66" si="28">HM6+HM7+HM8</f>
        <v>4541.8746802011083</v>
      </c>
      <c r="HN66" s="173">
        <f t="shared" si="28"/>
        <v>4677.1770306740382</v>
      </c>
      <c r="HO66" s="173">
        <f t="shared" si="28"/>
        <v>4548.0096141102413</v>
      </c>
      <c r="HP66" s="173">
        <f t="shared" ref="HP66" si="29">HP6+HP7+HP8</f>
        <v>4478.6398650797</v>
      </c>
      <c r="HQ66" s="185">
        <f t="shared" si="23"/>
        <v>1812.8973157894086</v>
      </c>
      <c r="HR66" s="173">
        <f t="shared" si="23"/>
        <v>1535.8592118846473</v>
      </c>
      <c r="HS66" s="173">
        <f t="shared" si="23"/>
        <v>1627.0381579812477</v>
      </c>
      <c r="HT66" s="173">
        <f t="shared" si="23"/>
        <v>1617.0509914126117</v>
      </c>
      <c r="HU66" s="173">
        <f t="shared" si="23"/>
        <v>1563.2819375324002</v>
      </c>
      <c r="HV66" s="173">
        <f t="shared" si="23"/>
        <v>1445.6584435164923</v>
      </c>
      <c r="HW66" s="173">
        <f t="shared" si="23"/>
        <v>1414.8986814761909</v>
      </c>
      <c r="HX66" s="173">
        <f t="shared" si="23"/>
        <v>1369.6848314687136</v>
      </c>
      <c r="HY66" s="173">
        <f t="shared" si="23"/>
        <v>1348.8820287698961</v>
      </c>
      <c r="HZ66" s="173">
        <f t="shared" si="23"/>
        <v>1365.1996748951335</v>
      </c>
      <c r="IA66" s="173">
        <f t="shared" si="23"/>
        <v>1306.4498783515066</v>
      </c>
      <c r="IB66" s="173">
        <f t="shared" si="23"/>
        <v>1332.5756368007364</v>
      </c>
      <c r="IC66" s="173">
        <f t="shared" si="23"/>
        <v>1270.369410021465</v>
      </c>
      <c r="ID66" s="173">
        <f t="shared" ref="ID66:IF66" si="30">ID6+ID7+ID8</f>
        <v>1148.3131655865654</v>
      </c>
      <c r="IE66" s="173">
        <f t="shared" si="30"/>
        <v>1242.2148064311675</v>
      </c>
      <c r="IF66" s="173">
        <f t="shared" si="30"/>
        <v>1111.5962769404518</v>
      </c>
      <c r="IG66" s="173">
        <f t="shared" ref="IG66" si="31">IG6+IG7+IG8</f>
        <v>1088.2188486461844</v>
      </c>
      <c r="IH66" s="185">
        <f t="shared" si="23"/>
        <v>8412.3786610795032</v>
      </c>
      <c r="II66" s="173">
        <f t="shared" si="23"/>
        <v>8061.0299644920851</v>
      </c>
      <c r="IJ66" s="173">
        <f t="shared" si="23"/>
        <v>8039.5484313266388</v>
      </c>
      <c r="IK66" s="173">
        <f t="shared" si="23"/>
        <v>8454.3072541648144</v>
      </c>
      <c r="IL66" s="173">
        <f t="shared" si="23"/>
        <v>8198.2990223613342</v>
      </c>
      <c r="IM66" s="173">
        <f t="shared" si="23"/>
        <v>8219.4976837406866</v>
      </c>
      <c r="IN66" s="173">
        <f t="shared" si="23"/>
        <v>8119.22037712973</v>
      </c>
      <c r="IO66" s="173">
        <f t="shared" si="23"/>
        <v>8668.12236086335</v>
      </c>
      <c r="IP66" s="173">
        <f t="shared" si="23"/>
        <v>8562.8808447310075</v>
      </c>
      <c r="IQ66" s="173">
        <f t="shared" si="23"/>
        <v>8444.4860658955313</v>
      </c>
      <c r="IR66" s="173">
        <f t="shared" si="23"/>
        <v>8489.0635243307297</v>
      </c>
      <c r="IS66" s="173">
        <f t="shared" si="23"/>
        <v>8657.5870610423517</v>
      </c>
      <c r="IT66" s="173">
        <f t="shared" ref="IT66:IV66" si="32">IT6+IT7+IT8</f>
        <v>8574.4834130495237</v>
      </c>
      <c r="IU66" s="2">
        <f t="shared" si="23"/>
        <v>8092.5252725652153</v>
      </c>
      <c r="IV66" s="2">
        <f t="shared" si="32"/>
        <v>8413.7475305804928</v>
      </c>
      <c r="IW66" s="2">
        <f t="shared" ref="IW66:IX66" si="33">IW6+IW7+IW8</f>
        <v>8282.5792318538552</v>
      </c>
      <c r="IX66" s="2">
        <f t="shared" si="33"/>
        <v>8202.4465398861303</v>
      </c>
      <c r="IY66" s="185">
        <f t="shared" ref="IY66:JN66" si="34">IY6+IY7+IY8</f>
        <v>545.50172177204354</v>
      </c>
      <c r="IZ66" s="173">
        <f t="shared" si="34"/>
        <v>402.24242839785018</v>
      </c>
      <c r="JA66" s="173">
        <f t="shared" si="34"/>
        <v>476.05917715562072</v>
      </c>
      <c r="JB66" s="173">
        <f t="shared" si="34"/>
        <v>515.53531147849662</v>
      </c>
      <c r="JC66" s="173">
        <f t="shared" si="34"/>
        <v>551.20005628260833</v>
      </c>
      <c r="JD66" s="173">
        <f t="shared" si="34"/>
        <v>564.19172084378772</v>
      </c>
      <c r="JE66" s="173">
        <f t="shared" si="34"/>
        <v>649.15769104477852</v>
      </c>
      <c r="JF66" s="173">
        <f t="shared" si="34"/>
        <v>691.3187999753369</v>
      </c>
      <c r="JG66" s="173">
        <f t="shared" si="34"/>
        <v>817.11483382161236</v>
      </c>
      <c r="JH66" s="173">
        <f t="shared" si="34"/>
        <v>915.62926157984339</v>
      </c>
      <c r="JI66" s="173">
        <f t="shared" si="34"/>
        <v>932.58848925894529</v>
      </c>
      <c r="JJ66" s="173">
        <f t="shared" si="34"/>
        <v>984.35181178020775</v>
      </c>
      <c r="JK66" s="2">
        <f t="shared" si="34"/>
        <v>967.57987105128666</v>
      </c>
      <c r="JL66" s="2">
        <f t="shared" si="34"/>
        <v>908.40763765257304</v>
      </c>
      <c r="JM66" s="2">
        <f t="shared" si="34"/>
        <v>1113.3603440464219</v>
      </c>
      <c r="JN66" s="2">
        <f t="shared" si="34"/>
        <v>947.8098191159886</v>
      </c>
      <c r="JO66" s="186">
        <f t="shared" ref="JO66" si="35">JO6+JO7+JO8</f>
        <v>636.85511921126249</v>
      </c>
    </row>
    <row r="67" spans="1:275" ht="14.4" x14ac:dyDescent="0.3">
      <c r="A67" s="16"/>
      <c r="B67" s="24"/>
      <c r="C67" s="55" t="s">
        <v>67</v>
      </c>
      <c r="D67" s="37">
        <f t="shared" ref="D67:Q67" si="36">D9</f>
        <v>779.14203721395734</v>
      </c>
      <c r="E67" s="2">
        <f t="shared" si="36"/>
        <v>645.06079415428758</v>
      </c>
      <c r="F67" s="2">
        <f t="shared" si="36"/>
        <v>881.95462200420457</v>
      </c>
      <c r="G67" s="2">
        <f t="shared" si="36"/>
        <v>888.80042851254427</v>
      </c>
      <c r="H67" s="2">
        <f t="shared" si="36"/>
        <v>911.07563386289394</v>
      </c>
      <c r="I67" s="2">
        <f t="shared" si="36"/>
        <v>882.86858143635448</v>
      </c>
      <c r="J67" s="2">
        <f t="shared" si="36"/>
        <v>938.23867464631758</v>
      </c>
      <c r="K67" s="2">
        <f t="shared" si="36"/>
        <v>921.65209975375342</v>
      </c>
      <c r="L67" s="2">
        <f t="shared" si="36"/>
        <v>923.92864301684483</v>
      </c>
      <c r="M67" s="2">
        <f t="shared" si="36"/>
        <v>935.339866321719</v>
      </c>
      <c r="N67" s="2">
        <f t="shared" si="36"/>
        <v>885.67531808428873</v>
      </c>
      <c r="O67" s="2">
        <f t="shared" si="36"/>
        <v>901.75949234399002</v>
      </c>
      <c r="P67" s="2">
        <f t="shared" si="36"/>
        <v>900.32629376759871</v>
      </c>
      <c r="Q67" s="2">
        <f t="shared" si="36"/>
        <v>891.2169092169471</v>
      </c>
      <c r="R67" s="2">
        <f t="shared" ref="R67:S67" si="37">R9</f>
        <v>830.14888233153988</v>
      </c>
      <c r="S67" s="2">
        <f t="shared" si="37"/>
        <v>801.0711899864674</v>
      </c>
      <c r="T67" s="2">
        <f t="shared" ref="T67" si="38">T9</f>
        <v>840.66188793618312</v>
      </c>
      <c r="U67" s="37">
        <f t="shared" ref="U67:CV67" si="39">U9</f>
        <v>774.63483294303273</v>
      </c>
      <c r="V67" s="2">
        <f t="shared" si="39"/>
        <v>640.98707103943468</v>
      </c>
      <c r="W67" s="2">
        <f t="shared" si="39"/>
        <v>877.17132495645478</v>
      </c>
      <c r="X67" s="2">
        <f t="shared" si="39"/>
        <v>883.87502850699923</v>
      </c>
      <c r="Y67" s="2">
        <f t="shared" si="39"/>
        <v>905.94088816728436</v>
      </c>
      <c r="Z67" s="2">
        <f t="shared" si="39"/>
        <v>877.43405536192938</v>
      </c>
      <c r="AA67" s="2">
        <f t="shared" si="39"/>
        <v>932.57806411320576</v>
      </c>
      <c r="AB67" s="2">
        <f t="shared" si="39"/>
        <v>915.98022389441712</v>
      </c>
      <c r="AC67" s="2">
        <f t="shared" si="39"/>
        <v>918.14732792141683</v>
      </c>
      <c r="AD67" s="2">
        <f t="shared" si="39"/>
        <v>929.03351666806623</v>
      </c>
      <c r="AE67" s="2">
        <f t="shared" si="39"/>
        <v>879.70989711298398</v>
      </c>
      <c r="AF67" s="2">
        <f t="shared" si="39"/>
        <v>895.68992881886163</v>
      </c>
      <c r="AG67" s="2">
        <f t="shared" si="39"/>
        <v>892.87659111212633</v>
      </c>
      <c r="AH67" s="2">
        <f t="shared" si="39"/>
        <v>883.62713140100573</v>
      </c>
      <c r="AI67" s="2">
        <f t="shared" ref="AI67:AJ67" si="40">AI9</f>
        <v>822.6052054245697</v>
      </c>
      <c r="AJ67" s="2">
        <f t="shared" si="40"/>
        <v>793.62800889415689</v>
      </c>
      <c r="AK67" s="2">
        <f t="shared" ref="AK67" si="41">AK9</f>
        <v>833.28125779526033</v>
      </c>
      <c r="AL67" s="37">
        <f t="shared" si="39"/>
        <v>47.138469107759057</v>
      </c>
      <c r="AM67" s="2">
        <f t="shared" si="39"/>
        <v>41.311726454321786</v>
      </c>
      <c r="AN67" s="2">
        <f t="shared" si="39"/>
        <v>40.661117618914297</v>
      </c>
      <c r="AO67" s="2">
        <f t="shared" si="39"/>
        <v>40.984620080044323</v>
      </c>
      <c r="AP67" s="2">
        <f t="shared" si="39"/>
        <v>41.174169970008791</v>
      </c>
      <c r="AQ67" s="2">
        <f t="shared" si="39"/>
        <v>41.434590046756668</v>
      </c>
      <c r="AR67" s="2">
        <f t="shared" si="39"/>
        <v>34.172123024280083</v>
      </c>
      <c r="AS67" s="2">
        <f t="shared" si="39"/>
        <v>34.035062180126175</v>
      </c>
      <c r="AT67" s="2">
        <f t="shared" si="39"/>
        <v>34.531494709945576</v>
      </c>
      <c r="AU67" s="2">
        <f t="shared" si="39"/>
        <v>54.867458434715694</v>
      </c>
      <c r="AV67" s="2">
        <f t="shared" si="39"/>
        <v>53.522834571847255</v>
      </c>
      <c r="AW67" s="2">
        <f t="shared" si="39"/>
        <v>53.222791755639918</v>
      </c>
      <c r="AX67" s="2">
        <f t="shared" si="39"/>
        <v>93.841326537316519</v>
      </c>
      <c r="AY67" s="2">
        <f t="shared" ref="AY67:BA67" si="42">AY9</f>
        <v>93.793583262091616</v>
      </c>
      <c r="AZ67" s="2">
        <f t="shared" si="42"/>
        <v>93.349547247332595</v>
      </c>
      <c r="BA67" s="2">
        <f t="shared" si="42"/>
        <v>92.491103058937014</v>
      </c>
      <c r="BB67" s="2">
        <f t="shared" ref="BB67" si="43">BB9</f>
        <v>91.984688486973482</v>
      </c>
      <c r="BC67" s="37">
        <f t="shared" si="39"/>
        <v>10.636309162543641</v>
      </c>
      <c r="BD67" s="2">
        <f t="shared" si="39"/>
        <v>9.6904769030182276</v>
      </c>
      <c r="BE67" s="2">
        <f t="shared" si="39"/>
        <v>12.51958077293269</v>
      </c>
      <c r="BF67" s="2">
        <f t="shared" si="39"/>
        <v>13.03004449306623</v>
      </c>
      <c r="BG67" s="2">
        <f t="shared" si="39"/>
        <v>13.833435030382116</v>
      </c>
      <c r="BH67" s="2">
        <f t="shared" si="39"/>
        <v>15.127913974331946</v>
      </c>
      <c r="BI67" s="2">
        <f t="shared" si="39"/>
        <v>16.814467944684512</v>
      </c>
      <c r="BJ67" s="2">
        <f t="shared" si="39"/>
        <v>17.047513382891875</v>
      </c>
      <c r="BK67" s="2">
        <f t="shared" si="39"/>
        <v>17.518071095396561</v>
      </c>
      <c r="BL67" s="2">
        <f t="shared" si="39"/>
        <v>17.467956221832143</v>
      </c>
      <c r="BM67" s="2">
        <f t="shared" si="39"/>
        <v>16.409414259659961</v>
      </c>
      <c r="BN67" s="2">
        <f t="shared" si="39"/>
        <v>16.917859184444229</v>
      </c>
      <c r="BO67" s="2">
        <f t="shared" si="39"/>
        <v>17.870550775681107</v>
      </c>
      <c r="BP67" s="2">
        <f t="shared" ref="BP67:BR67" si="44">BP9</f>
        <v>18.452062545292421</v>
      </c>
      <c r="BQ67" s="2">
        <f t="shared" si="44"/>
        <v>18.358730359728849</v>
      </c>
      <c r="BR67" s="2">
        <f t="shared" si="44"/>
        <v>18.106388305228716</v>
      </c>
      <c r="BS67" s="2">
        <f t="shared" ref="BS67" si="45">BS9</f>
        <v>17.946993660166932</v>
      </c>
      <c r="BT67" s="37">
        <f t="shared" si="39"/>
        <v>368.70520783330687</v>
      </c>
      <c r="BU67" s="2">
        <f t="shared" si="39"/>
        <v>349.01839483172722</v>
      </c>
      <c r="BV67" s="2">
        <f t="shared" si="39"/>
        <v>327.09684959282822</v>
      </c>
      <c r="BW67" s="2">
        <f t="shared" si="39"/>
        <v>324.86885264172599</v>
      </c>
      <c r="BX67" s="2">
        <f t="shared" si="39"/>
        <v>316.00865339905147</v>
      </c>
      <c r="BY67" s="2">
        <f t="shared" si="39"/>
        <v>265.46034991758063</v>
      </c>
      <c r="BZ67" s="2">
        <f t="shared" si="39"/>
        <v>247.95708309011229</v>
      </c>
      <c r="CA67" s="2">
        <f t="shared" si="39"/>
        <v>201.30307182580822</v>
      </c>
      <c r="CB67" s="2">
        <f t="shared" si="39"/>
        <v>172.14440326983529</v>
      </c>
      <c r="CC67" s="2">
        <f t="shared" si="39"/>
        <v>141.0524186958082</v>
      </c>
      <c r="CD67" s="2">
        <f t="shared" si="39"/>
        <v>118.28682448333319</v>
      </c>
      <c r="CE67" s="2">
        <f t="shared" si="39"/>
        <v>96.092672092905389</v>
      </c>
      <c r="CF67" s="2">
        <f t="shared" si="39"/>
        <v>86.44955687340439</v>
      </c>
      <c r="CG67" s="2">
        <f t="shared" ref="CG67:CI67" si="46">CG9</f>
        <v>73.760910100007095</v>
      </c>
      <c r="CH67" s="2">
        <f t="shared" si="46"/>
        <v>64.826038716177891</v>
      </c>
      <c r="CI67" s="2">
        <f t="shared" si="46"/>
        <v>55.237305774568</v>
      </c>
      <c r="CJ67" s="2">
        <f t="shared" ref="CJ67" si="47">CJ9</f>
        <v>49.105543344177697</v>
      </c>
      <c r="CK67" s="37">
        <f t="shared" si="39"/>
        <v>0</v>
      </c>
      <c r="CL67" s="2">
        <f t="shared" si="39"/>
        <v>0</v>
      </c>
      <c r="CM67" s="2">
        <f t="shared" si="39"/>
        <v>0</v>
      </c>
      <c r="CN67" s="2">
        <f t="shared" si="39"/>
        <v>0</v>
      </c>
      <c r="CO67" s="2">
        <f t="shared" si="39"/>
        <v>0</v>
      </c>
      <c r="CP67" s="2">
        <f t="shared" si="39"/>
        <v>0</v>
      </c>
      <c r="CQ67" s="2">
        <f t="shared" si="39"/>
        <v>0</v>
      </c>
      <c r="CR67" s="2">
        <f t="shared" si="39"/>
        <v>0</v>
      </c>
      <c r="CS67" s="2">
        <f t="shared" si="39"/>
        <v>0</v>
      </c>
      <c r="CT67" s="2">
        <f t="shared" si="39"/>
        <v>0</v>
      </c>
      <c r="CU67" s="2">
        <f t="shared" si="39"/>
        <v>0</v>
      </c>
      <c r="CV67" s="2">
        <f t="shared" si="39"/>
        <v>0</v>
      </c>
      <c r="CW67" s="2">
        <f t="shared" ref="CW67:GB67" si="48">CW9</f>
        <v>0</v>
      </c>
      <c r="CX67" s="2">
        <f t="shared" ref="CX67:CZ67" si="49">CX9</f>
        <v>0</v>
      </c>
      <c r="CY67" s="2">
        <f t="shared" si="49"/>
        <v>0</v>
      </c>
      <c r="CZ67" s="2">
        <f t="shared" si="49"/>
        <v>0</v>
      </c>
      <c r="DA67" s="2">
        <f t="shared" ref="DA67" si="50">DA9</f>
        <v>0</v>
      </c>
      <c r="DB67" s="37">
        <f t="shared" si="48"/>
        <v>0</v>
      </c>
      <c r="DC67" s="2">
        <f t="shared" si="48"/>
        <v>0</v>
      </c>
      <c r="DD67" s="2">
        <f t="shared" si="48"/>
        <v>0</v>
      </c>
      <c r="DE67" s="2">
        <f t="shared" si="48"/>
        <v>0</v>
      </c>
      <c r="DF67" s="2">
        <f t="shared" si="48"/>
        <v>0</v>
      </c>
      <c r="DG67" s="2">
        <f t="shared" si="48"/>
        <v>0</v>
      </c>
      <c r="DH67" s="2">
        <f t="shared" si="48"/>
        <v>0</v>
      </c>
      <c r="DI67" s="2">
        <f t="shared" si="48"/>
        <v>0</v>
      </c>
      <c r="DJ67" s="2">
        <f t="shared" si="48"/>
        <v>0</v>
      </c>
      <c r="DK67" s="2">
        <f t="shared" si="48"/>
        <v>0</v>
      </c>
      <c r="DL67" s="2">
        <f t="shared" si="48"/>
        <v>0</v>
      </c>
      <c r="DM67" s="2">
        <f t="shared" si="48"/>
        <v>0</v>
      </c>
      <c r="DN67" s="2">
        <f t="shared" si="48"/>
        <v>0</v>
      </c>
      <c r="DO67" s="2">
        <f t="shared" ref="DO67:DQ67" si="51">DO9</f>
        <v>0</v>
      </c>
      <c r="DP67" s="2">
        <f t="shared" si="51"/>
        <v>0</v>
      </c>
      <c r="DQ67" s="2">
        <f t="shared" si="51"/>
        <v>0</v>
      </c>
      <c r="DR67" s="2">
        <f t="shared" ref="DR67" si="52">DR9</f>
        <v>0</v>
      </c>
      <c r="DS67" s="37">
        <f t="shared" si="48"/>
        <v>2199.1134290915707</v>
      </c>
      <c r="DT67" s="2">
        <f t="shared" si="48"/>
        <v>1576.7250600729601</v>
      </c>
      <c r="DU67" s="2">
        <f t="shared" si="48"/>
        <v>2465.1463844156756</v>
      </c>
      <c r="DV67" s="2">
        <f t="shared" si="48"/>
        <v>2336.0509142172195</v>
      </c>
      <c r="DW67" s="2">
        <f t="shared" si="48"/>
        <v>2104.8010471373514</v>
      </c>
      <c r="DX67" s="2">
        <f t="shared" si="48"/>
        <v>2100.6825630751382</v>
      </c>
      <c r="DY67" s="2">
        <f t="shared" si="48"/>
        <v>1285.4752554864942</v>
      </c>
      <c r="DZ67" s="2">
        <f t="shared" si="48"/>
        <v>1164.5054380870272</v>
      </c>
      <c r="EA67" s="2">
        <f t="shared" si="48"/>
        <v>575.78615763424636</v>
      </c>
      <c r="EB67" s="2">
        <f t="shared" si="48"/>
        <v>623.95104087187383</v>
      </c>
      <c r="EC67" s="2">
        <f t="shared" si="48"/>
        <v>603.03812424893738</v>
      </c>
      <c r="ED67" s="2">
        <f t="shared" si="48"/>
        <v>625.19199309414842</v>
      </c>
      <c r="EE67" s="2">
        <f t="shared" si="48"/>
        <v>619.37628531543646</v>
      </c>
      <c r="EF67" s="2">
        <f t="shared" ref="EF67:EH67" si="53">EF9</f>
        <v>638.15045826760684</v>
      </c>
      <c r="EG67" s="2">
        <f t="shared" si="53"/>
        <v>601.19807379103759</v>
      </c>
      <c r="EH67" s="2">
        <f t="shared" si="53"/>
        <v>571.03703075876228</v>
      </c>
      <c r="EI67" s="2">
        <f t="shared" ref="EI67" si="54">EI9</f>
        <v>607.09282403665225</v>
      </c>
      <c r="EJ67" s="37">
        <f t="shared" si="48"/>
        <v>4270.1948933776612</v>
      </c>
      <c r="EK67" s="2">
        <f t="shared" si="48"/>
        <v>3539.4667036830351</v>
      </c>
      <c r="EL67" s="2">
        <f t="shared" si="48"/>
        <v>4803.8617835051073</v>
      </c>
      <c r="EM67" s="2">
        <f t="shared" si="48"/>
        <v>4853.765018514543</v>
      </c>
      <c r="EN67" s="2">
        <f t="shared" si="48"/>
        <v>4927.5422644982364</v>
      </c>
      <c r="EO67" s="2">
        <f t="shared" si="48"/>
        <v>4869.2555630085526</v>
      </c>
      <c r="EP67" s="2">
        <f t="shared" si="48"/>
        <v>5064.9579350548938</v>
      </c>
      <c r="EQ67" s="2">
        <f t="shared" si="48"/>
        <v>4714.7936540837927</v>
      </c>
      <c r="ER67" s="2">
        <f t="shared" si="48"/>
        <v>4804.0775564507812</v>
      </c>
      <c r="ES67" s="2">
        <f t="shared" si="48"/>
        <v>4729.3933955839775</v>
      </c>
      <c r="ET67" s="2">
        <f t="shared" si="48"/>
        <v>4473.4692159928909</v>
      </c>
      <c r="EU67" s="2">
        <f t="shared" si="48"/>
        <v>4348.412844953742</v>
      </c>
      <c r="EV67" s="2">
        <f t="shared" si="48"/>
        <v>4346.8275204201273</v>
      </c>
      <c r="EW67" s="2">
        <f t="shared" ref="EW67:EY67" si="55">EW9</f>
        <v>3972.4110061586639</v>
      </c>
      <c r="EX67" s="2">
        <f t="shared" si="55"/>
        <v>3696.2462064658043</v>
      </c>
      <c r="EY67" s="2">
        <f t="shared" si="55"/>
        <v>3597.700748171831</v>
      </c>
      <c r="EZ67" s="2">
        <f t="shared" ref="EZ67" si="56">EZ9</f>
        <v>3252.194194087961</v>
      </c>
      <c r="FA67" s="37">
        <f t="shared" si="48"/>
        <v>731.00609498567587</v>
      </c>
      <c r="FB67" s="2">
        <f t="shared" si="48"/>
        <v>689.58196137865673</v>
      </c>
      <c r="FC67" s="2">
        <f t="shared" si="48"/>
        <v>777.31036695770808</v>
      </c>
      <c r="FD67" s="2">
        <f t="shared" si="48"/>
        <v>827.05709818729144</v>
      </c>
      <c r="FE67" s="2">
        <f t="shared" si="48"/>
        <v>910.33040701239509</v>
      </c>
      <c r="FF67" s="2">
        <f t="shared" si="48"/>
        <v>1144.4174886100182</v>
      </c>
      <c r="FG67" s="2">
        <f t="shared" si="48"/>
        <v>1383.562600961016</v>
      </c>
      <c r="FH67" s="2">
        <f t="shared" si="48"/>
        <v>1466.609098749376</v>
      </c>
      <c r="FI67" s="2">
        <f t="shared" si="48"/>
        <v>1476.7825941749286</v>
      </c>
      <c r="FJ67" s="2">
        <f t="shared" si="48"/>
        <v>1428.1492058412082</v>
      </c>
      <c r="FK67" s="2">
        <f t="shared" si="48"/>
        <v>1280.1047511417783</v>
      </c>
      <c r="FL67" s="2">
        <f t="shared" si="48"/>
        <v>1356.4982501234692</v>
      </c>
      <c r="FM67" s="2">
        <f t="shared" si="48"/>
        <v>1557.4296657682735</v>
      </c>
      <c r="FN67" s="2">
        <f t="shared" ref="FN67:FP67" si="57">FN9</f>
        <v>1553.1758264587365</v>
      </c>
      <c r="FO67" s="2">
        <f t="shared" si="57"/>
        <v>1505.6910779289508</v>
      </c>
      <c r="FP67" s="2">
        <f t="shared" si="57"/>
        <v>1448.1215364599195</v>
      </c>
      <c r="FQ67" s="2">
        <f t="shared" ref="FQ67" si="58">FQ9</f>
        <v>1402.2079515524501</v>
      </c>
      <c r="FR67" s="37">
        <f t="shared" si="48"/>
        <v>10.43520226788781</v>
      </c>
      <c r="FS67" s="2">
        <f t="shared" si="48"/>
        <v>8.5838384611578356</v>
      </c>
      <c r="FT67" s="2">
        <f t="shared" si="48"/>
        <v>12.203027071140871</v>
      </c>
      <c r="FU67" s="2">
        <f t="shared" si="48"/>
        <v>12.204331306345273</v>
      </c>
      <c r="FV67" s="2">
        <f t="shared" si="48"/>
        <v>12.301061507576769</v>
      </c>
      <c r="FW67" s="2">
        <f t="shared" si="48"/>
        <v>12.085069812290929</v>
      </c>
      <c r="FX67" s="2">
        <f t="shared" si="48"/>
        <v>12.568739362142075</v>
      </c>
      <c r="FY67" s="2">
        <f t="shared" si="48"/>
        <v>12.183081268177519</v>
      </c>
      <c r="FZ67" s="2">
        <f t="shared" si="48"/>
        <v>12.438723556537658</v>
      </c>
      <c r="GA67" s="2">
        <f t="shared" si="48"/>
        <v>12.830462692855663</v>
      </c>
      <c r="GB67" s="2">
        <f t="shared" si="48"/>
        <v>11.851384327453596</v>
      </c>
      <c r="GC67" s="2">
        <f t="shared" ref="GC67:IU67" si="59">GC9</f>
        <v>11.555920805969077</v>
      </c>
      <c r="GD67" s="2">
        <f t="shared" si="59"/>
        <v>12.329754261465938</v>
      </c>
      <c r="GE67" s="2">
        <f t="shared" ref="GE67:GG67" si="60">GE9</f>
        <v>12.678938345461416</v>
      </c>
      <c r="GF67" s="2">
        <f t="shared" si="60"/>
        <v>12.283755191371892</v>
      </c>
      <c r="GG67" s="2">
        <f t="shared" si="60"/>
        <v>11.334526441731864</v>
      </c>
      <c r="GH67" s="2">
        <f t="shared" ref="GH67" si="61">GH9</f>
        <v>10.53633426496059</v>
      </c>
      <c r="GI67" s="37">
        <f t="shared" si="59"/>
        <v>100.65153027916337</v>
      </c>
      <c r="GJ67" s="2">
        <f t="shared" si="59"/>
        <v>95.048943256843259</v>
      </c>
      <c r="GK67" s="2">
        <f t="shared" si="59"/>
        <v>111.06386951146523</v>
      </c>
      <c r="GL67" s="2">
        <f t="shared" si="59"/>
        <v>116.4689974095316</v>
      </c>
      <c r="GM67" s="2">
        <f t="shared" si="59"/>
        <v>126.2045246440108</v>
      </c>
      <c r="GN67" s="2">
        <f t="shared" si="59"/>
        <v>154.39994495951478</v>
      </c>
      <c r="GO67" s="2">
        <f t="shared" si="59"/>
        <v>186.32852053222985</v>
      </c>
      <c r="GP67" s="2">
        <f t="shared" si="59"/>
        <v>194.1708605297396</v>
      </c>
      <c r="GQ67" s="2">
        <f t="shared" si="59"/>
        <v>195.1612096531625</v>
      </c>
      <c r="GR67" s="2">
        <f t="shared" si="59"/>
        <v>177.02531709405775</v>
      </c>
      <c r="GS67" s="2">
        <f t="shared" si="59"/>
        <v>158.35782297841891</v>
      </c>
      <c r="GT67" s="2">
        <f t="shared" si="59"/>
        <v>165.63122837737131</v>
      </c>
      <c r="GU67" s="2">
        <f t="shared" si="59"/>
        <v>162.00203981459305</v>
      </c>
      <c r="GV67" s="2">
        <f t="shared" ref="GV67:GX67" si="62">GV9</f>
        <v>158.42163101261801</v>
      </c>
      <c r="GW67" s="2">
        <f t="shared" si="62"/>
        <v>149.43847534220731</v>
      </c>
      <c r="GX67" s="2">
        <f t="shared" si="62"/>
        <v>140.08011831371363</v>
      </c>
      <c r="GY67" s="2">
        <f t="shared" ref="GY67" si="63">GY9</f>
        <v>131.87880611098976</v>
      </c>
      <c r="GZ67" s="37">
        <f t="shared" si="59"/>
        <v>2885.0831228444649</v>
      </c>
      <c r="HA67" s="2">
        <f t="shared" si="59"/>
        <v>1905.042685644906</v>
      </c>
      <c r="HB67" s="2">
        <f t="shared" si="59"/>
        <v>1862.1530129014466</v>
      </c>
      <c r="HC67" s="2">
        <f t="shared" si="59"/>
        <v>2293.9357479373975</v>
      </c>
      <c r="HD67" s="2">
        <f t="shared" si="59"/>
        <v>2373.664612325148</v>
      </c>
      <c r="HE67" s="2">
        <f t="shared" si="59"/>
        <v>2322.8827571804713</v>
      </c>
      <c r="HF67" s="2">
        <f t="shared" si="59"/>
        <v>1011.8423068652703</v>
      </c>
      <c r="HG67" s="2">
        <f t="shared" si="59"/>
        <v>798.65581469868027</v>
      </c>
      <c r="HH67" s="2">
        <f t="shared" si="59"/>
        <v>1098.982145725618</v>
      </c>
      <c r="HI67" s="2">
        <f t="shared" si="59"/>
        <v>1573.5462733163067</v>
      </c>
      <c r="HJ67" s="2">
        <f t="shared" si="59"/>
        <v>1542.5215051330886</v>
      </c>
      <c r="HK67" s="2">
        <f t="shared" si="59"/>
        <v>1043.9926283247792</v>
      </c>
      <c r="HL67" s="2">
        <f t="shared" si="59"/>
        <v>1187.0478453637736</v>
      </c>
      <c r="HM67" s="2">
        <f t="shared" ref="HM67:HO67" si="64">HM9</f>
        <v>865.93178691690207</v>
      </c>
      <c r="HN67" s="2">
        <f t="shared" si="64"/>
        <v>949.32962525557764</v>
      </c>
      <c r="HO67" s="2">
        <f t="shared" si="64"/>
        <v>1050.4880270215676</v>
      </c>
      <c r="HP67" s="2">
        <f t="shared" ref="HP67" si="65">HP9</f>
        <v>826.68737398241808</v>
      </c>
      <c r="HQ67" s="37">
        <f t="shared" si="59"/>
        <v>2269.796249228838</v>
      </c>
      <c r="HR67" s="2">
        <f t="shared" si="59"/>
        <v>1456.5131763781867</v>
      </c>
      <c r="HS67" s="2">
        <f t="shared" si="59"/>
        <v>1411.1484336113067</v>
      </c>
      <c r="HT67" s="2">
        <f t="shared" si="59"/>
        <v>1856.6430703045742</v>
      </c>
      <c r="HU67" s="2">
        <f t="shared" si="59"/>
        <v>2041.11500962011</v>
      </c>
      <c r="HV67" s="2">
        <f t="shared" si="59"/>
        <v>1934.9889760275805</v>
      </c>
      <c r="HW67" s="2">
        <f t="shared" si="59"/>
        <v>718.88118565535785</v>
      </c>
      <c r="HX67" s="2">
        <f t="shared" si="59"/>
        <v>577.73985181487001</v>
      </c>
      <c r="HY67" s="2">
        <f t="shared" si="59"/>
        <v>848.57327928165648</v>
      </c>
      <c r="HZ67" s="2">
        <f t="shared" si="59"/>
        <v>1275.6849853366552</v>
      </c>
      <c r="IA67" s="2">
        <f t="shared" si="59"/>
        <v>1303.3881529537589</v>
      </c>
      <c r="IB67" s="2">
        <f t="shared" si="59"/>
        <v>767.83394547095122</v>
      </c>
      <c r="IC67" s="2">
        <f t="shared" si="59"/>
        <v>1001.2931617905806</v>
      </c>
      <c r="ID67" s="2">
        <f t="shared" ref="ID67:IF67" si="66">ID9</f>
        <v>592.52426567689668</v>
      </c>
      <c r="IE67" s="2">
        <f t="shared" si="66"/>
        <v>627.72330768844495</v>
      </c>
      <c r="IF67" s="2">
        <f t="shared" si="66"/>
        <v>918.05763936321171</v>
      </c>
      <c r="IG67" s="2">
        <f t="shared" ref="IG67" si="67">IG9</f>
        <v>642.12065923745183</v>
      </c>
      <c r="IH67" s="37">
        <f t="shared" si="59"/>
        <v>3761.1693847979914</v>
      </c>
      <c r="II67" s="2">
        <f t="shared" si="59"/>
        <v>2540.3284429871846</v>
      </c>
      <c r="IJ67" s="2">
        <f t="shared" si="59"/>
        <v>2500.7877671624133</v>
      </c>
      <c r="IK67" s="2">
        <f t="shared" si="59"/>
        <v>2913.3075435911592</v>
      </c>
      <c r="IL67" s="2">
        <f t="shared" si="59"/>
        <v>2860.0359075733463</v>
      </c>
      <c r="IM67" s="2">
        <f t="shared" si="59"/>
        <v>2893.1439122263382</v>
      </c>
      <c r="IN67" s="2">
        <f t="shared" si="59"/>
        <v>1448.0199782985958</v>
      </c>
      <c r="IO67" s="2">
        <f t="shared" si="59"/>
        <v>1105.8111508201196</v>
      </c>
      <c r="IP67" s="2">
        <f t="shared" si="59"/>
        <v>1470.3046044052594</v>
      </c>
      <c r="IQ67" s="2">
        <f t="shared" si="59"/>
        <v>2053.8766142195964</v>
      </c>
      <c r="IR67" s="2">
        <f t="shared" si="59"/>
        <v>1978.4214276542205</v>
      </c>
      <c r="IS67" s="2">
        <f t="shared" si="59"/>
        <v>1447.7042303883218</v>
      </c>
      <c r="IT67" s="2">
        <f t="shared" ref="IT67:IV67" si="68">IT9</f>
        <v>1449.0109227242549</v>
      </c>
      <c r="IU67" s="2">
        <f t="shared" si="59"/>
        <v>1237.2244404076641</v>
      </c>
      <c r="IV67" s="2">
        <f t="shared" si="68"/>
        <v>1374.422872999952</v>
      </c>
      <c r="IW67" s="2">
        <f t="shared" ref="IW67:IX67" si="69">IW9</f>
        <v>1251.3345353297386</v>
      </c>
      <c r="IX67" s="2">
        <f t="shared" si="69"/>
        <v>1088.3922718516972</v>
      </c>
      <c r="IY67" s="37">
        <f t="shared" ref="IY67:JN67" si="70">IY9</f>
        <v>3.8403268670116226</v>
      </c>
      <c r="IZ67" s="2">
        <f t="shared" si="70"/>
        <v>5.1930770937987454</v>
      </c>
      <c r="JA67" s="2">
        <f t="shared" si="70"/>
        <v>5.5763013829857044</v>
      </c>
      <c r="JB67" s="2">
        <f t="shared" si="70"/>
        <v>7.0772110387108498</v>
      </c>
      <c r="JC67" s="2">
        <f t="shared" si="70"/>
        <v>11.249981548438361</v>
      </c>
      <c r="JD67" s="2">
        <f t="shared" si="70"/>
        <v>17.832510148336628</v>
      </c>
      <c r="JE67" s="2">
        <f t="shared" si="70"/>
        <v>31.028234263899982</v>
      </c>
      <c r="JF67" s="2">
        <f t="shared" si="70"/>
        <v>42.330536218584854</v>
      </c>
      <c r="JG67" s="2">
        <f t="shared" si="70"/>
        <v>59.785888396857693</v>
      </c>
      <c r="JH67" s="2">
        <f t="shared" si="70"/>
        <v>63.61035868674049</v>
      </c>
      <c r="JI67" s="2">
        <f t="shared" si="70"/>
        <v>64.28279489541228</v>
      </c>
      <c r="JJ67" s="2">
        <f t="shared" si="70"/>
        <v>66.16950791404291</v>
      </c>
      <c r="JK67" s="2">
        <f t="shared" si="70"/>
        <v>84.10070456669861</v>
      </c>
      <c r="JL67" s="2">
        <f t="shared" si="70"/>
        <v>127.12292616029416</v>
      </c>
      <c r="JM67" s="2">
        <f t="shared" si="70"/>
        <v>157.39349799427657</v>
      </c>
      <c r="JN67" s="2">
        <f t="shared" si="70"/>
        <v>148.8940045469453</v>
      </c>
      <c r="JO67" s="38">
        <f t="shared" ref="JO67" si="71">JO9</f>
        <v>86.604420540142527</v>
      </c>
    </row>
    <row r="68" spans="1:275" ht="14.4" x14ac:dyDescent="0.3">
      <c r="A68" s="16"/>
      <c r="B68" s="24"/>
      <c r="C68" s="55" t="s">
        <v>6</v>
      </c>
      <c r="D68" s="37">
        <f t="shared" ref="D68:Q68" si="72">SUM(D10:D27)</f>
        <v>18298.165277470471</v>
      </c>
      <c r="E68" s="2">
        <f t="shared" si="72"/>
        <v>14609.418694530157</v>
      </c>
      <c r="F68" s="2">
        <f t="shared" si="72"/>
        <v>17623.497278045445</v>
      </c>
      <c r="G68" s="2">
        <f t="shared" si="72"/>
        <v>16619.671220460052</v>
      </c>
      <c r="H68" s="2">
        <f t="shared" si="72"/>
        <v>15839.023538050615</v>
      </c>
      <c r="I68" s="2">
        <f t="shared" si="72"/>
        <v>14856.503203129681</v>
      </c>
      <c r="J68" s="2">
        <f t="shared" si="72"/>
        <v>14716.145784351549</v>
      </c>
      <c r="K68" s="2">
        <f t="shared" si="72"/>
        <v>14990.405704667362</v>
      </c>
      <c r="L68" s="2">
        <f t="shared" si="72"/>
        <v>15266.458825907284</v>
      </c>
      <c r="M68" s="2">
        <f t="shared" si="72"/>
        <v>15057.300563612727</v>
      </c>
      <c r="N68" s="2">
        <f t="shared" si="72"/>
        <v>15078.842218381746</v>
      </c>
      <c r="O68" s="2">
        <f t="shared" si="72"/>
        <v>15080.186165385589</v>
      </c>
      <c r="P68" s="2">
        <f t="shared" si="72"/>
        <v>13087.264154096478</v>
      </c>
      <c r="Q68" s="2">
        <f t="shared" si="72"/>
        <v>14276.792296758153</v>
      </c>
      <c r="R68" s="2">
        <f t="shared" ref="R68" si="73">SUM(R10:R27)</f>
        <v>13896.671794229531</v>
      </c>
      <c r="S68" s="2">
        <f t="shared" ref="S68:T68" si="74">SUM(S10:S27)</f>
        <v>13634.598712127723</v>
      </c>
      <c r="T68" s="2">
        <f t="shared" si="74"/>
        <v>13636.284317703185</v>
      </c>
      <c r="U68" s="37">
        <f t="shared" ref="U68:CV68" si="75">SUM(U10:U27)</f>
        <v>17099.45209926556</v>
      </c>
      <c r="V68" s="2">
        <f t="shared" si="75"/>
        <v>13658.840228934652</v>
      </c>
      <c r="W68" s="2">
        <f t="shared" si="75"/>
        <v>16536.118505315568</v>
      </c>
      <c r="X68" s="2">
        <f t="shared" si="75"/>
        <v>15763.075862544125</v>
      </c>
      <c r="Y68" s="2">
        <f t="shared" si="75"/>
        <v>15086.579076827156</v>
      </c>
      <c r="Z68" s="2">
        <f t="shared" si="75"/>
        <v>14175.342784577919</v>
      </c>
      <c r="AA68" s="2">
        <f t="shared" si="75"/>
        <v>13999.004539627884</v>
      </c>
      <c r="AB68" s="2">
        <f t="shared" si="75"/>
        <v>14326.171958605417</v>
      </c>
      <c r="AC68" s="2">
        <f t="shared" si="75"/>
        <v>14573.878373782029</v>
      </c>
      <c r="AD68" s="2">
        <f t="shared" si="75"/>
        <v>14390.510126630888</v>
      </c>
      <c r="AE68" s="2">
        <f t="shared" si="75"/>
        <v>14418.289900546391</v>
      </c>
      <c r="AF68" s="2">
        <f t="shared" si="75"/>
        <v>14449.356130395823</v>
      </c>
      <c r="AG68" s="2">
        <f t="shared" si="75"/>
        <v>12473.741293712077</v>
      </c>
      <c r="AH68" s="2">
        <f t="shared" si="75"/>
        <v>13667.707669569809</v>
      </c>
      <c r="AI68" s="2">
        <f t="shared" ref="AI68:AJ68" si="76">SUM(AI10:AI27)</f>
        <v>13308.803690697721</v>
      </c>
      <c r="AJ68" s="2">
        <f t="shared" si="76"/>
        <v>13052.713980377055</v>
      </c>
      <c r="AK68" s="2">
        <f t="shared" ref="AK68" si="77">SUM(AK10:AK27)</f>
        <v>13071.363149201057</v>
      </c>
      <c r="AL68" s="37">
        <f t="shared" si="75"/>
        <v>5293.1322569104932</v>
      </c>
      <c r="AM68" s="2">
        <f t="shared" si="75"/>
        <v>5343.8027445719435</v>
      </c>
      <c r="AN68" s="2">
        <f t="shared" si="75"/>
        <v>5411.5190041643664</v>
      </c>
      <c r="AO68" s="2">
        <f t="shared" si="75"/>
        <v>5077.364684166083</v>
      </c>
      <c r="AP68" s="2">
        <f t="shared" si="75"/>
        <v>5135.6433934403876</v>
      </c>
      <c r="AQ68" s="2">
        <f t="shared" si="75"/>
        <v>4769.4643065943246</v>
      </c>
      <c r="AR68" s="2">
        <f t="shared" si="75"/>
        <v>4406.6390746362849</v>
      </c>
      <c r="AS68" s="2">
        <f t="shared" si="75"/>
        <v>4178.4803076205244</v>
      </c>
      <c r="AT68" s="2">
        <f t="shared" si="75"/>
        <v>4326.6514186646673</v>
      </c>
      <c r="AU68" s="2">
        <f t="shared" si="75"/>
        <v>4088.9894323576245</v>
      </c>
      <c r="AV68" s="2">
        <f t="shared" si="75"/>
        <v>4494.26885159837</v>
      </c>
      <c r="AW68" s="2">
        <f t="shared" si="75"/>
        <v>3859.6263276399395</v>
      </c>
      <c r="AX68" s="2">
        <f t="shared" si="75"/>
        <v>3871.2237389173933</v>
      </c>
      <c r="AY68" s="2">
        <f t="shared" ref="AY68:BA68" si="78">SUM(AY10:AY27)</f>
        <v>4118.3391529562314</v>
      </c>
      <c r="AZ68" s="2">
        <f t="shared" si="78"/>
        <v>3811.081774970075</v>
      </c>
      <c r="BA68" s="2">
        <f t="shared" si="78"/>
        <v>3691.5012731881361</v>
      </c>
      <c r="BB68" s="2">
        <f t="shared" ref="BB68" si="79">SUM(BB10:BB27)</f>
        <v>3688.962505235615</v>
      </c>
      <c r="BC68" s="37">
        <f t="shared" si="75"/>
        <v>1579.2981488035359</v>
      </c>
      <c r="BD68" s="2">
        <f t="shared" si="75"/>
        <v>1660.5378965792729</v>
      </c>
      <c r="BE68" s="2">
        <f t="shared" si="75"/>
        <v>1721.7309844038928</v>
      </c>
      <c r="BF68" s="2">
        <f t="shared" si="75"/>
        <v>837.09628452285301</v>
      </c>
      <c r="BG68" s="2">
        <f t="shared" si="75"/>
        <v>925.93650515775346</v>
      </c>
      <c r="BH68" s="2">
        <f t="shared" si="75"/>
        <v>849.25125209230475</v>
      </c>
      <c r="BI68" s="2">
        <f t="shared" si="75"/>
        <v>871.85908891005317</v>
      </c>
      <c r="BJ68" s="2">
        <f t="shared" si="75"/>
        <v>796.87342369976966</v>
      </c>
      <c r="BK68" s="2">
        <f t="shared" si="75"/>
        <v>849.21091287585853</v>
      </c>
      <c r="BL68" s="2">
        <f t="shared" si="75"/>
        <v>835.62455709691642</v>
      </c>
      <c r="BM68" s="2">
        <f t="shared" si="75"/>
        <v>762.5001114383316</v>
      </c>
      <c r="BN68" s="2">
        <f t="shared" si="75"/>
        <v>785.71623235863217</v>
      </c>
      <c r="BO68" s="2">
        <f t="shared" si="75"/>
        <v>689.23068028107798</v>
      </c>
      <c r="BP68" s="2">
        <f t="shared" ref="BP68:BR68" si="80">SUM(BP10:BP27)</f>
        <v>718.2592826879503</v>
      </c>
      <c r="BQ68" s="2">
        <f t="shared" si="80"/>
        <v>707.05501104026928</v>
      </c>
      <c r="BR68" s="2">
        <f t="shared" si="80"/>
        <v>705.18671945111271</v>
      </c>
      <c r="BS68" s="2">
        <f t="shared" ref="BS68" si="81">SUM(BS10:BS27)</f>
        <v>675.14858013288836</v>
      </c>
      <c r="BT68" s="37">
        <f t="shared" si="75"/>
        <v>275770.31161127368</v>
      </c>
      <c r="BU68" s="2">
        <f t="shared" si="75"/>
        <v>275098.08393586526</v>
      </c>
      <c r="BV68" s="2">
        <f t="shared" si="75"/>
        <v>273087.93830175063</v>
      </c>
      <c r="BW68" s="2">
        <f t="shared" si="75"/>
        <v>270550.49114888097</v>
      </c>
      <c r="BX68" s="2">
        <f t="shared" si="75"/>
        <v>266658.70321708004</v>
      </c>
      <c r="BY68" s="2">
        <f t="shared" si="75"/>
        <v>263918.69389791455</v>
      </c>
      <c r="BZ68" s="2">
        <f t="shared" si="75"/>
        <v>272378.21829848696</v>
      </c>
      <c r="CA68" s="2">
        <f t="shared" si="75"/>
        <v>280529.8024954368</v>
      </c>
      <c r="CB68" s="2">
        <f t="shared" si="75"/>
        <v>290515.62942539837</v>
      </c>
      <c r="CC68" s="2">
        <f t="shared" si="75"/>
        <v>282044.66646084154</v>
      </c>
      <c r="CD68" s="2">
        <f t="shared" si="75"/>
        <v>274635.98935561132</v>
      </c>
      <c r="CE68" s="2">
        <f t="shared" si="75"/>
        <v>267262.87821005128</v>
      </c>
      <c r="CF68" s="2">
        <f t="shared" si="75"/>
        <v>262668.09717239771</v>
      </c>
      <c r="CG68" s="2">
        <f t="shared" ref="CG68:CI68" si="82">SUM(CG10:CG27)</f>
        <v>256238.92699803668</v>
      </c>
      <c r="CH68" s="2">
        <f t="shared" si="82"/>
        <v>257329.35806949713</v>
      </c>
      <c r="CI68" s="2">
        <f t="shared" si="82"/>
        <v>259334.85012877657</v>
      </c>
      <c r="CJ68" s="2">
        <f t="shared" ref="CJ68" si="83">SUM(CJ10:CJ27)</f>
        <v>254142.24611936696</v>
      </c>
      <c r="CK68" s="37">
        <f t="shared" si="75"/>
        <v>301693.91312456701</v>
      </c>
      <c r="CL68" s="2">
        <f t="shared" si="75"/>
        <v>35487.656558627001</v>
      </c>
      <c r="CM68" s="2">
        <f t="shared" si="75"/>
        <v>165817.39167181202</v>
      </c>
      <c r="CN68" s="2">
        <f t="shared" si="75"/>
        <v>191339.40644371</v>
      </c>
      <c r="CO68" s="2">
        <f t="shared" si="75"/>
        <v>69188.900679743005</v>
      </c>
      <c r="CP68" s="2">
        <f t="shared" si="75"/>
        <v>44806.257452384998</v>
      </c>
      <c r="CQ68" s="2">
        <f t="shared" si="75"/>
        <v>72739.739665593006</v>
      </c>
      <c r="CR68" s="2">
        <f t="shared" si="75"/>
        <v>30756.353564079</v>
      </c>
      <c r="CS68" s="2">
        <f t="shared" si="75"/>
        <v>27386.0069565339</v>
      </c>
      <c r="CT68" s="2">
        <f t="shared" si="75"/>
        <v>32428.839675685002</v>
      </c>
      <c r="CU68" s="2">
        <f t="shared" si="75"/>
        <v>55358.771103820203</v>
      </c>
      <c r="CV68" s="2">
        <f t="shared" si="75"/>
        <v>44321.818030750503</v>
      </c>
      <c r="CW68" s="2">
        <f t="shared" ref="CW68:GB68" si="84">SUM(CW10:CW27)</f>
        <v>58653.468247828103</v>
      </c>
      <c r="CX68" s="2">
        <f t="shared" ref="CX68:CZ68" si="85">SUM(CX10:CX27)</f>
        <v>44749.4939952239</v>
      </c>
      <c r="CY68" s="2">
        <f t="shared" si="85"/>
        <v>34433.1778374844</v>
      </c>
      <c r="CZ68" s="2">
        <f t="shared" si="85"/>
        <v>31348.102818082101</v>
      </c>
      <c r="DA68" s="2">
        <f t="shared" ref="DA68" si="86">SUM(DA10:DA27)</f>
        <v>24140.7935009584</v>
      </c>
      <c r="DB68" s="37">
        <f t="shared" si="84"/>
        <v>54527.240842635198</v>
      </c>
      <c r="DC68" s="2">
        <f t="shared" si="84"/>
        <v>50323.705659487896</v>
      </c>
      <c r="DD68" s="2">
        <f t="shared" si="84"/>
        <v>40692.199772677697</v>
      </c>
      <c r="DE68" s="2">
        <f t="shared" si="84"/>
        <v>30708.733768131198</v>
      </c>
      <c r="DF68" s="2">
        <f t="shared" si="84"/>
        <v>27425.6684434938</v>
      </c>
      <c r="DG68" s="2">
        <f t="shared" si="84"/>
        <v>13838.8848123637</v>
      </c>
      <c r="DH68" s="2">
        <f t="shared" si="84"/>
        <v>17594.734108610999</v>
      </c>
      <c r="DI68" s="2">
        <f t="shared" si="84"/>
        <v>24778.684108611</v>
      </c>
      <c r="DJ68" s="2">
        <f t="shared" si="84"/>
        <v>28491.684108611</v>
      </c>
      <c r="DK68" s="2">
        <f t="shared" si="84"/>
        <v>16384.719108611</v>
      </c>
      <c r="DL68" s="2">
        <f t="shared" si="84"/>
        <v>2655.5</v>
      </c>
      <c r="DM68" s="2">
        <f t="shared" si="84"/>
        <v>2961</v>
      </c>
      <c r="DN68" s="2">
        <f t="shared" si="84"/>
        <v>1160.9000000000001</v>
      </c>
      <c r="DO68" s="2">
        <f t="shared" ref="DO68:DQ68" si="87">SUM(DO10:DO27)</f>
        <v>2444</v>
      </c>
      <c r="DP68" s="2">
        <f t="shared" si="87"/>
        <v>2025.7</v>
      </c>
      <c r="DQ68" s="2">
        <f t="shared" si="87"/>
        <v>965.26250000000005</v>
      </c>
      <c r="DR68" s="2">
        <f t="shared" ref="DR68" si="88">SUM(DR10:DR27)</f>
        <v>4432.8050000000003</v>
      </c>
      <c r="DS68" s="37">
        <f t="shared" si="84"/>
        <v>17916.59675618945</v>
      </c>
      <c r="DT68" s="2">
        <f t="shared" si="84"/>
        <v>15714.738907779874</v>
      </c>
      <c r="DU68" s="2">
        <f t="shared" si="84"/>
        <v>15861.204360882532</v>
      </c>
      <c r="DV68" s="2">
        <f t="shared" si="84"/>
        <v>15802.300541797065</v>
      </c>
      <c r="DW68" s="2">
        <f t="shared" si="84"/>
        <v>15683.514074075012</v>
      </c>
      <c r="DX68" s="2">
        <f t="shared" si="84"/>
        <v>14022.456702582489</v>
      </c>
      <c r="DY68" s="2">
        <f t="shared" si="84"/>
        <v>13356.832204831198</v>
      </c>
      <c r="DZ68" s="2">
        <f t="shared" si="84"/>
        <v>12163.117530185127</v>
      </c>
      <c r="EA68" s="2">
        <f t="shared" si="84"/>
        <v>13596.449284087132</v>
      </c>
      <c r="EB68" s="2">
        <f t="shared" si="84"/>
        <v>13647.283712859498</v>
      </c>
      <c r="EC68" s="2">
        <f t="shared" si="84"/>
        <v>13179.602163428768</v>
      </c>
      <c r="ED68" s="2">
        <f t="shared" si="84"/>
        <v>12503.518272730798</v>
      </c>
      <c r="EE68" s="2">
        <f t="shared" si="84"/>
        <v>11706.809467544208</v>
      </c>
      <c r="EF68" s="2">
        <f t="shared" ref="EF68:EH68" si="89">SUM(EF10:EF27)</f>
        <v>11973.745320201941</v>
      </c>
      <c r="EG68" s="2">
        <f t="shared" si="89"/>
        <v>11153.383246458423</v>
      </c>
      <c r="EH68" s="2">
        <f t="shared" si="89"/>
        <v>11284.941844864665</v>
      </c>
      <c r="EI68" s="2">
        <f t="shared" ref="EI68" si="90">SUM(EI10:EI27)</f>
        <v>11149.185800252324</v>
      </c>
      <c r="EJ68" s="37">
        <f t="shared" si="84"/>
        <v>32899.857317000686</v>
      </c>
      <c r="EK68" s="2">
        <f t="shared" si="84"/>
        <v>30202.687790391097</v>
      </c>
      <c r="EL68" s="2">
        <f t="shared" si="84"/>
        <v>31329.390843986926</v>
      </c>
      <c r="EM68" s="2">
        <f t="shared" si="84"/>
        <v>30951.560215870053</v>
      </c>
      <c r="EN68" s="2">
        <f t="shared" si="84"/>
        <v>29691.474096378493</v>
      </c>
      <c r="EO68" s="2">
        <f t="shared" si="84"/>
        <v>28517.857730506006</v>
      </c>
      <c r="EP68" s="2">
        <f t="shared" si="84"/>
        <v>28240.226206510251</v>
      </c>
      <c r="EQ68" s="2">
        <f t="shared" si="84"/>
        <v>27539.931498157763</v>
      </c>
      <c r="ER68" s="2">
        <f t="shared" si="84"/>
        <v>27508.130376339373</v>
      </c>
      <c r="ES68" s="2">
        <f t="shared" si="84"/>
        <v>27637.729050384736</v>
      </c>
      <c r="ET68" s="2">
        <f t="shared" si="84"/>
        <v>27249.318925037398</v>
      </c>
      <c r="EU68" s="2">
        <f t="shared" si="84"/>
        <v>26411.537508509726</v>
      </c>
      <c r="EV68" s="2">
        <f t="shared" si="84"/>
        <v>25198.752905755035</v>
      </c>
      <c r="EW68" s="2">
        <f t="shared" ref="EW68:EY68" si="91">SUM(EW10:EW27)</f>
        <v>26079.211611093651</v>
      </c>
      <c r="EX68" s="2">
        <f t="shared" si="91"/>
        <v>25328.101745033793</v>
      </c>
      <c r="EY68" s="2">
        <f t="shared" si="91"/>
        <v>24689.63335885822</v>
      </c>
      <c r="EZ68" s="2">
        <f t="shared" ref="EZ68" si="92">SUM(EZ10:EZ27)</f>
        <v>24115.356243497943</v>
      </c>
      <c r="FA68" s="37">
        <f t="shared" si="84"/>
        <v>32997.905993135704</v>
      </c>
      <c r="FB68" s="2">
        <f t="shared" si="84"/>
        <v>30254.643610300765</v>
      </c>
      <c r="FC68" s="2">
        <f t="shared" si="84"/>
        <v>32412.659883785171</v>
      </c>
      <c r="FD68" s="2">
        <f t="shared" si="84"/>
        <v>33122.032991690743</v>
      </c>
      <c r="FE68" s="2">
        <f t="shared" si="84"/>
        <v>35911.001637173191</v>
      </c>
      <c r="FF68" s="2">
        <f t="shared" si="84"/>
        <v>35159.939698526396</v>
      </c>
      <c r="FG68" s="2">
        <f t="shared" si="84"/>
        <v>36474.098383669225</v>
      </c>
      <c r="FH68" s="2">
        <f t="shared" si="84"/>
        <v>34887.673959543048</v>
      </c>
      <c r="FI68" s="2">
        <f t="shared" si="84"/>
        <v>35932.472851877086</v>
      </c>
      <c r="FJ68" s="2">
        <f t="shared" si="84"/>
        <v>37163.801570733725</v>
      </c>
      <c r="FK68" s="2">
        <f t="shared" si="84"/>
        <v>38399.66326796457</v>
      </c>
      <c r="FL68" s="2">
        <f t="shared" si="84"/>
        <v>38286.369448587306</v>
      </c>
      <c r="FM68" s="2">
        <f t="shared" si="84"/>
        <v>37982.679847171938</v>
      </c>
      <c r="FN68" s="2">
        <f t="shared" ref="FN68:FP68" si="93">SUM(FN10:FN27)</f>
        <v>35860.462456057554</v>
      </c>
      <c r="FO68" s="2">
        <f t="shared" si="93"/>
        <v>35746.625186989142</v>
      </c>
      <c r="FP68" s="2">
        <f t="shared" si="93"/>
        <v>34601.822763678974</v>
      </c>
      <c r="FQ68" s="2">
        <f t="shared" ref="FQ68" si="94">SUM(FQ10:FQ27)</f>
        <v>34092.169571104416</v>
      </c>
      <c r="FR68" s="37">
        <f t="shared" si="84"/>
        <v>2168.770074537164</v>
      </c>
      <c r="FS68" s="2">
        <f t="shared" si="84"/>
        <v>2018.1629324027203</v>
      </c>
      <c r="FT68" s="2">
        <f t="shared" si="84"/>
        <v>2053.8572790283201</v>
      </c>
      <c r="FU68" s="2">
        <f t="shared" si="84"/>
        <v>2015.18945641758</v>
      </c>
      <c r="FV68" s="2">
        <f t="shared" si="84"/>
        <v>1983.4227992990623</v>
      </c>
      <c r="FW68" s="2">
        <f t="shared" si="84"/>
        <v>1837.2454297043805</v>
      </c>
      <c r="FX68" s="2">
        <f t="shared" si="84"/>
        <v>1774.6824142625719</v>
      </c>
      <c r="FY68" s="2">
        <f t="shared" si="84"/>
        <v>1742.9321896614981</v>
      </c>
      <c r="FZ68" s="2">
        <f t="shared" si="84"/>
        <v>1710.8331416094279</v>
      </c>
      <c r="GA68" s="2">
        <f t="shared" si="84"/>
        <v>1748.6379886314712</v>
      </c>
      <c r="GB68" s="2">
        <f t="shared" si="84"/>
        <v>1707.2244974796477</v>
      </c>
      <c r="GC68" s="2">
        <f t="shared" ref="GC68:IU68" si="95">SUM(GC10:GC27)</f>
        <v>1631.2462965517316</v>
      </c>
      <c r="GD68" s="2">
        <f t="shared" si="95"/>
        <v>1535.0361019377124</v>
      </c>
      <c r="GE68" s="2">
        <f t="shared" ref="GE68:GG68" si="96">SUM(GE10:GE27)</f>
        <v>1539.6726367432113</v>
      </c>
      <c r="GF68" s="2">
        <f t="shared" si="96"/>
        <v>1597.6506018406203</v>
      </c>
      <c r="GG68" s="2">
        <f t="shared" si="96"/>
        <v>1467.1737917807857</v>
      </c>
      <c r="GH68" s="2">
        <f t="shared" ref="GH68" si="97">SUM(GH10:GH27)</f>
        <v>1377.6715096779367</v>
      </c>
      <c r="GI68" s="37">
        <f t="shared" si="95"/>
        <v>34658.694715551595</v>
      </c>
      <c r="GJ68" s="2">
        <f t="shared" si="95"/>
        <v>31187.929819358007</v>
      </c>
      <c r="GK68" s="2">
        <f t="shared" si="95"/>
        <v>31285.288331158557</v>
      </c>
      <c r="GL68" s="2">
        <f t="shared" si="95"/>
        <v>31082.81070029792</v>
      </c>
      <c r="GM68" s="2">
        <f t="shared" si="95"/>
        <v>29861.157858882096</v>
      </c>
      <c r="GN68" s="2">
        <f t="shared" si="95"/>
        <v>28417.280668423453</v>
      </c>
      <c r="GO68" s="2">
        <f t="shared" si="95"/>
        <v>27223.135874593092</v>
      </c>
      <c r="GP68" s="2">
        <f t="shared" si="95"/>
        <v>27931.149331057495</v>
      </c>
      <c r="GQ68" s="2">
        <f t="shared" si="95"/>
        <v>26366.126756204994</v>
      </c>
      <c r="GR68" s="2">
        <f t="shared" si="95"/>
        <v>26093.856678793247</v>
      </c>
      <c r="GS68" s="2">
        <f t="shared" si="95"/>
        <v>24578.307032515779</v>
      </c>
      <c r="GT68" s="2">
        <f t="shared" si="95"/>
        <v>23538.805306356655</v>
      </c>
      <c r="GU68" s="2">
        <f t="shared" si="95"/>
        <v>23201.646506350662</v>
      </c>
      <c r="GV68" s="2">
        <f t="shared" ref="GV68:GX68" si="98">SUM(GV10:GV27)</f>
        <v>23970.149532443284</v>
      </c>
      <c r="GW68" s="2">
        <f t="shared" si="98"/>
        <v>23856.205657989231</v>
      </c>
      <c r="GX68" s="2">
        <f t="shared" si="98"/>
        <v>23461.975514639613</v>
      </c>
      <c r="GY68" s="2">
        <f t="shared" ref="GY68" si="99">SUM(GY10:GY27)</f>
        <v>25157.180008806623</v>
      </c>
      <c r="GZ68" s="37">
        <f t="shared" si="95"/>
        <v>7479.3252784542292</v>
      </c>
      <c r="HA68" s="2">
        <f t="shared" si="95"/>
        <v>6630.6951560462439</v>
      </c>
      <c r="HB68" s="2">
        <f t="shared" si="95"/>
        <v>7264.0901827968655</v>
      </c>
      <c r="HC68" s="2">
        <f t="shared" si="95"/>
        <v>6425.5512305753864</v>
      </c>
      <c r="HD68" s="2">
        <f t="shared" si="95"/>
        <v>5955.9358758048666</v>
      </c>
      <c r="HE68" s="2">
        <f t="shared" si="95"/>
        <v>5619.104116388763</v>
      </c>
      <c r="HF68" s="2">
        <f t="shared" si="95"/>
        <v>5055.478494437858</v>
      </c>
      <c r="HG68" s="2">
        <f t="shared" si="95"/>
        <v>4675.5917465685461</v>
      </c>
      <c r="HH68" s="2">
        <f t="shared" si="95"/>
        <v>4320.1768049316443</v>
      </c>
      <c r="HI68" s="2">
        <f t="shared" si="95"/>
        <v>4446.3556847628406</v>
      </c>
      <c r="HJ68" s="2">
        <f t="shared" si="95"/>
        <v>4416.5347427806873</v>
      </c>
      <c r="HK68" s="2">
        <f t="shared" si="95"/>
        <v>4382.5056451521114</v>
      </c>
      <c r="HL68" s="2">
        <f t="shared" si="95"/>
        <v>4023.8216480662059</v>
      </c>
      <c r="HM68" s="2">
        <f t="shared" ref="HM68:HO68" si="100">SUM(HM10:HM27)</f>
        <v>3580.0780631439538</v>
      </c>
      <c r="HN68" s="2">
        <f t="shared" si="100"/>
        <v>3599.2887690825669</v>
      </c>
      <c r="HO68" s="2">
        <f t="shared" si="100"/>
        <v>3566.9213591411535</v>
      </c>
      <c r="HP68" s="2">
        <f t="shared" ref="HP68" si="101">SUM(HP10:HP27)</f>
        <v>3464.0270990058166</v>
      </c>
      <c r="HQ68" s="37">
        <f t="shared" si="95"/>
        <v>5546.1465676028529</v>
      </c>
      <c r="HR68" s="2">
        <f t="shared" si="95"/>
        <v>5038.993663402166</v>
      </c>
      <c r="HS68" s="2">
        <f t="shared" si="95"/>
        <v>5479.2064965423033</v>
      </c>
      <c r="HT68" s="2">
        <f t="shared" si="95"/>
        <v>4817.2486180603182</v>
      </c>
      <c r="HU68" s="2">
        <f t="shared" si="95"/>
        <v>4484.8806188687859</v>
      </c>
      <c r="HV68" s="2">
        <f t="shared" si="95"/>
        <v>4180.0661844368415</v>
      </c>
      <c r="HW68" s="2">
        <f t="shared" si="95"/>
        <v>3740.1467372480543</v>
      </c>
      <c r="HX68" s="2">
        <f t="shared" si="95"/>
        <v>3399.5764849243305</v>
      </c>
      <c r="HY68" s="2">
        <f>SUM(HY10:HY27)</f>
        <v>3141.4636377370989</v>
      </c>
      <c r="HZ68" s="2">
        <f t="shared" si="95"/>
        <v>3250.305907832776</v>
      </c>
      <c r="IA68" s="2">
        <f t="shared" si="95"/>
        <v>3192.5163634100163</v>
      </c>
      <c r="IB68" s="2">
        <f t="shared" si="95"/>
        <v>3158.2122324033371</v>
      </c>
      <c r="IC68" s="2">
        <f t="shared" si="95"/>
        <v>2901.2910065830761</v>
      </c>
      <c r="ID68" s="2">
        <f t="shared" ref="ID68:IF68" si="102">SUM(ID10:ID27)</f>
        <v>2535.1063914464826</v>
      </c>
      <c r="IE68" s="2">
        <f t="shared" si="102"/>
        <v>2551.8294486792011</v>
      </c>
      <c r="IF68" s="2">
        <f t="shared" si="102"/>
        <v>2591.5682071205888</v>
      </c>
      <c r="IG68" s="2">
        <f t="shared" ref="IG68" si="103">SUM(IG10:IG27)</f>
        <v>2520.3488305699816</v>
      </c>
      <c r="IH68" s="37">
        <f t="shared" si="95"/>
        <v>9135.2218097733385</v>
      </c>
      <c r="II68" s="2">
        <f t="shared" si="95"/>
        <v>8002.4755720095118</v>
      </c>
      <c r="IJ68" s="2">
        <f t="shared" si="95"/>
        <v>8645.3623297338054</v>
      </c>
      <c r="IK68" s="2">
        <f t="shared" si="95"/>
        <v>7763.9014576228374</v>
      </c>
      <c r="IL68" s="2">
        <f t="shared" si="95"/>
        <v>7240.0552889994515</v>
      </c>
      <c r="IM68" s="2">
        <f t="shared" si="95"/>
        <v>6823.1280470073698</v>
      </c>
      <c r="IN68" s="2">
        <f t="shared" si="95"/>
        <v>6224.2253168183925</v>
      </c>
      <c r="IO68" s="2">
        <f t="shared" si="95"/>
        <v>5842.0810805588872</v>
      </c>
      <c r="IP68" s="2">
        <f t="shared" si="95"/>
        <v>5358.028846038329</v>
      </c>
      <c r="IQ68" s="2">
        <f t="shared" si="95"/>
        <v>5512.5531251053244</v>
      </c>
      <c r="IR68" s="2">
        <f t="shared" si="95"/>
        <v>5504.9375859392676</v>
      </c>
      <c r="IS68" s="2">
        <f t="shared" si="95"/>
        <v>5437.7848833044536</v>
      </c>
      <c r="IT68" s="2">
        <f t="shared" ref="IT68:IV68" si="104">SUM(IT10:IT27)</f>
        <v>5018.6087510274056</v>
      </c>
      <c r="IU68" s="2">
        <f t="shared" si="95"/>
        <v>4621.3140648245198</v>
      </c>
      <c r="IV68" s="2">
        <f t="shared" si="104"/>
        <v>4718.3691699348265</v>
      </c>
      <c r="IW68" s="2">
        <f t="shared" ref="IW68:IX68" si="105">SUM(IW10:IW27)</f>
        <v>4541.3792955115068</v>
      </c>
      <c r="IX68" s="2">
        <f t="shared" si="105"/>
        <v>4447.716129915505</v>
      </c>
      <c r="IY68" s="37">
        <f t="shared" ref="IY68:JN68" si="106">SUM(IY10:IY27)</f>
        <v>22909.029183675077</v>
      </c>
      <c r="IZ68" s="2">
        <f t="shared" si="106"/>
        <v>22500.952979109472</v>
      </c>
      <c r="JA68" s="2">
        <f t="shared" si="106"/>
        <v>23819.666576419189</v>
      </c>
      <c r="JB68" s="2">
        <f t="shared" si="106"/>
        <v>23638.813149168211</v>
      </c>
      <c r="JC68" s="2">
        <f t="shared" si="106"/>
        <v>23681.904755199783</v>
      </c>
      <c r="JD68" s="2">
        <f t="shared" si="106"/>
        <v>23535.855999639654</v>
      </c>
      <c r="JE68" s="2">
        <f t="shared" si="106"/>
        <v>23827.795545403216</v>
      </c>
      <c r="JF68" s="2">
        <f t="shared" si="106"/>
        <v>24187.360007975098</v>
      </c>
      <c r="JG68" s="2">
        <f t="shared" si="106"/>
        <v>23882.282841012071</v>
      </c>
      <c r="JH68" s="2">
        <f t="shared" si="106"/>
        <v>24318.320191697832</v>
      </c>
      <c r="JI68" s="2">
        <f t="shared" si="106"/>
        <v>24080.82540763975</v>
      </c>
      <c r="JJ68" s="2">
        <f t="shared" si="106"/>
        <v>25566.534170366835</v>
      </c>
      <c r="JK68" s="2">
        <f t="shared" si="106"/>
        <v>25747.554585101694</v>
      </c>
      <c r="JL68" s="2">
        <f t="shared" si="106"/>
        <v>25922.880735215422</v>
      </c>
      <c r="JM68" s="2">
        <f t="shared" si="106"/>
        <v>26106.94411213541</v>
      </c>
      <c r="JN68" s="2">
        <f t="shared" si="106"/>
        <v>25938.413461154691</v>
      </c>
      <c r="JO68" s="38">
        <f t="shared" ref="JO68" si="107">SUM(JO10:JO27)</f>
        <v>25364.773165571711</v>
      </c>
    </row>
    <row r="69" spans="1:275" ht="14.4" x14ac:dyDescent="0.3">
      <c r="A69" s="16"/>
      <c r="B69" s="24"/>
      <c r="C69" s="55" t="s">
        <v>83</v>
      </c>
      <c r="D69" s="37">
        <f>D28+D29+D30</f>
        <v>10368.661846726416</v>
      </c>
      <c r="E69" s="2">
        <f t="shared" ref="E69:Q69" si="108">E28+E29+E30</f>
        <v>10608.223219657417</v>
      </c>
      <c r="F69" s="2">
        <f t="shared" si="108"/>
        <v>13062.98114336859</v>
      </c>
      <c r="G69" s="2">
        <f t="shared" si="108"/>
        <v>10804.054544269178</v>
      </c>
      <c r="H69" s="2">
        <f t="shared" si="108"/>
        <v>10083.798966177124</v>
      </c>
      <c r="I69" s="2">
        <f t="shared" si="108"/>
        <v>9597.9815117473499</v>
      </c>
      <c r="J69" s="2">
        <f t="shared" si="108"/>
        <v>8493.9800339704379</v>
      </c>
      <c r="K69" s="2">
        <f t="shared" si="108"/>
        <v>8211.0275575944015</v>
      </c>
      <c r="L69" s="2">
        <f t="shared" si="108"/>
        <v>8706.2421226391452</v>
      </c>
      <c r="M69" s="2">
        <f t="shared" si="108"/>
        <v>8263.4433915764675</v>
      </c>
      <c r="N69" s="2">
        <f t="shared" si="108"/>
        <v>8363.034935520649</v>
      </c>
      <c r="O69" s="2">
        <f t="shared" si="108"/>
        <v>7190.5788022880079</v>
      </c>
      <c r="P69" s="2">
        <f t="shared" si="108"/>
        <v>6748.4911661187816</v>
      </c>
      <c r="Q69" s="2">
        <f t="shared" si="108"/>
        <v>7390.757826144496</v>
      </c>
      <c r="R69" s="2">
        <f t="shared" ref="R69:S69" si="109">R28+R29+R30</f>
        <v>7023.1350968272582</v>
      </c>
      <c r="S69" s="2">
        <f t="shared" si="109"/>
        <v>6584.1310947512748</v>
      </c>
      <c r="T69" s="2">
        <f t="shared" ref="T69" si="110">T28+T29+T30</f>
        <v>6522.6793603011456</v>
      </c>
      <c r="U69" s="37">
        <f>U28+U29+U30</f>
        <v>7580.5224990830511</v>
      </c>
      <c r="V69" s="2">
        <f t="shared" ref="V69:AH69" si="111">V28+V29+V30</f>
        <v>7904.018178140851</v>
      </c>
      <c r="W69" s="2">
        <f t="shared" si="111"/>
        <v>10432.86433746359</v>
      </c>
      <c r="X69" s="2">
        <f t="shared" si="111"/>
        <v>8332.2580884016006</v>
      </c>
      <c r="Y69" s="2">
        <f t="shared" si="111"/>
        <v>7781.7118204447415</v>
      </c>
      <c r="Z69" s="2">
        <f t="shared" si="111"/>
        <v>7401.4346362308352</v>
      </c>
      <c r="AA69" s="2">
        <f t="shared" si="111"/>
        <v>6446.8259078087276</v>
      </c>
      <c r="AB69" s="2">
        <f t="shared" si="111"/>
        <v>6267.4534581534463</v>
      </c>
      <c r="AC69" s="2">
        <f t="shared" si="111"/>
        <v>6852.7666681670289</v>
      </c>
      <c r="AD69" s="2">
        <f t="shared" si="111"/>
        <v>6470.3379921289197</v>
      </c>
      <c r="AE69" s="2">
        <f t="shared" si="111"/>
        <v>6675.9402405173005</v>
      </c>
      <c r="AF69" s="2">
        <f t="shared" si="111"/>
        <v>5623.7255990245576</v>
      </c>
      <c r="AG69" s="2">
        <f t="shared" si="111"/>
        <v>5287.2810318442334</v>
      </c>
      <c r="AH69" s="2">
        <f t="shared" si="111"/>
        <v>5968.303602202217</v>
      </c>
      <c r="AI69" s="2">
        <f t="shared" ref="AI69:AJ69" si="112">AI28+AI29+AI30</f>
        <v>5647.8638927046532</v>
      </c>
      <c r="AJ69" s="2">
        <f t="shared" si="112"/>
        <v>5263.4932872203572</v>
      </c>
      <c r="AK69" s="2">
        <f t="shared" ref="AK69" si="113">AK28+AK29+AK30</f>
        <v>5286.4741505986249</v>
      </c>
      <c r="AL69" s="37">
        <f>AL28+AL29+AL30</f>
        <v>80614.904250897787</v>
      </c>
      <c r="AM69" s="2">
        <f t="shared" ref="AM69:AX69" si="114">AM28+AM29+AM30</f>
        <v>76514.856679860895</v>
      </c>
      <c r="AN69" s="2">
        <f t="shared" si="114"/>
        <v>72315.487109468871</v>
      </c>
      <c r="AO69" s="2">
        <f t="shared" si="114"/>
        <v>67359.134563246931</v>
      </c>
      <c r="AP69" s="2">
        <f t="shared" si="114"/>
        <v>61871.353539640666</v>
      </c>
      <c r="AQ69" s="2">
        <f t="shared" si="114"/>
        <v>57564.979516716143</v>
      </c>
      <c r="AR69" s="2">
        <f t="shared" si="114"/>
        <v>52694.7374241328</v>
      </c>
      <c r="AS69" s="2">
        <f t="shared" si="114"/>
        <v>48611.585928060915</v>
      </c>
      <c r="AT69" s="2">
        <f t="shared" si="114"/>
        <v>45611.784996543232</v>
      </c>
      <c r="AU69" s="2">
        <f t="shared" si="114"/>
        <v>43102.873523498478</v>
      </c>
      <c r="AV69" s="2">
        <f t="shared" si="114"/>
        <v>39984.981183887976</v>
      </c>
      <c r="AW69" s="2">
        <f t="shared" si="114"/>
        <v>36457.562170633006</v>
      </c>
      <c r="AX69" s="2">
        <f t="shared" si="114"/>
        <v>34008.224270270868</v>
      </c>
      <c r="AY69" s="2">
        <f t="shared" ref="AY69:BA69" si="115">AY28+AY29+AY30</f>
        <v>31150.725632456953</v>
      </c>
      <c r="AZ69" s="2">
        <f t="shared" si="115"/>
        <v>29614.983379188947</v>
      </c>
      <c r="BA69" s="2">
        <f t="shared" si="115"/>
        <v>28043.52553790457</v>
      </c>
      <c r="BB69" s="2">
        <f t="shared" ref="BB69" si="116">BB28+BB29+BB30</f>
        <v>25359.676061828224</v>
      </c>
      <c r="BC69" s="37">
        <f>BC28+BC29+BC30</f>
        <v>1659.0628551104628</v>
      </c>
      <c r="BD69" s="2">
        <f t="shared" ref="BD69:BO69" si="117">BD28+BD29+BD30</f>
        <v>1697.2858539858344</v>
      </c>
      <c r="BE69" s="2">
        <f t="shared" si="117"/>
        <v>1788.2647248243259</v>
      </c>
      <c r="BF69" s="2">
        <f t="shared" si="117"/>
        <v>1713.8071749819565</v>
      </c>
      <c r="BG69" s="2">
        <f t="shared" si="117"/>
        <v>1682.9278536873956</v>
      </c>
      <c r="BH69" s="2">
        <f t="shared" si="117"/>
        <v>1708.1099411588557</v>
      </c>
      <c r="BI69" s="2">
        <f t="shared" si="117"/>
        <v>1626.4997226821026</v>
      </c>
      <c r="BJ69" s="2">
        <f t="shared" si="117"/>
        <v>1644.5373814279656</v>
      </c>
      <c r="BK69" s="2">
        <f t="shared" si="117"/>
        <v>1600.9829012398109</v>
      </c>
      <c r="BL69" s="2">
        <f t="shared" si="117"/>
        <v>1627.5968383439499</v>
      </c>
      <c r="BM69" s="2">
        <f t="shared" si="117"/>
        <v>1602.3376686770921</v>
      </c>
      <c r="BN69" s="2">
        <f t="shared" si="117"/>
        <v>1535.3842205360952</v>
      </c>
      <c r="BO69" s="2">
        <f t="shared" si="117"/>
        <v>1421.9374305205574</v>
      </c>
      <c r="BP69" s="2">
        <f t="shared" ref="BP69:BR69" si="118">BP28+BP29+BP30</f>
        <v>1497.0759838223312</v>
      </c>
      <c r="BQ69" s="2">
        <f t="shared" si="118"/>
        <v>1459.6438602386875</v>
      </c>
      <c r="BR69" s="2">
        <f t="shared" si="118"/>
        <v>1428.6082361420954</v>
      </c>
      <c r="BS69" s="2">
        <f t="shared" ref="BS69" si="119">BS28+BS29+BS30</f>
        <v>1410.3438161135095</v>
      </c>
      <c r="BT69" s="37">
        <f>BT28+BT29+BT30</f>
        <v>61979.791745585462</v>
      </c>
      <c r="BU69" s="2">
        <f t="shared" ref="BU69:CF69" si="120">BU28+BU29+BU30</f>
        <v>85874.525841683353</v>
      </c>
      <c r="BV69" s="2">
        <f t="shared" si="120"/>
        <v>107075.4940183263</v>
      </c>
      <c r="BW69" s="2">
        <f t="shared" si="120"/>
        <v>105596.65044432646</v>
      </c>
      <c r="BX69" s="2">
        <f t="shared" si="120"/>
        <v>97274.982961248927</v>
      </c>
      <c r="BY69" s="2">
        <f t="shared" si="120"/>
        <v>103455.6417238687</v>
      </c>
      <c r="BZ69" s="2">
        <f t="shared" si="120"/>
        <v>111920.30312294327</v>
      </c>
      <c r="CA69" s="2">
        <f t="shared" si="120"/>
        <v>117581.75618412199</v>
      </c>
      <c r="CB69" s="2">
        <f t="shared" si="120"/>
        <v>122262.22527729884</v>
      </c>
      <c r="CC69" s="2">
        <f t="shared" si="120"/>
        <v>124981.97428362443</v>
      </c>
      <c r="CD69" s="2">
        <f t="shared" si="120"/>
        <v>112448.8129164823</v>
      </c>
      <c r="CE69" s="2">
        <f t="shared" si="120"/>
        <v>107693.28616821136</v>
      </c>
      <c r="CF69" s="2">
        <f t="shared" si="120"/>
        <v>96046.70997652263</v>
      </c>
      <c r="CG69" s="2">
        <f t="shared" ref="CG69:CI69" si="121">CG28+CG29+CG30</f>
        <v>117219.69395191372</v>
      </c>
      <c r="CH69" s="2">
        <f t="shared" si="121"/>
        <v>123572.81089657634</v>
      </c>
      <c r="CI69" s="2">
        <f t="shared" si="121"/>
        <v>119738.56287886172</v>
      </c>
      <c r="CJ69" s="2">
        <f t="shared" ref="CJ69" si="122">CJ28+CJ29+CJ30</f>
        <v>115879.71621005249</v>
      </c>
      <c r="CK69" s="37">
        <f>CK28+CK29+CK30</f>
        <v>9830.0499999999993</v>
      </c>
      <c r="CL69" s="2">
        <f t="shared" ref="CL69:CW69" si="123">CL28+CL29+CL30</f>
        <v>5387.6149999999998</v>
      </c>
      <c r="CM69" s="2">
        <f t="shared" si="123"/>
        <v>686.05650000000003</v>
      </c>
      <c r="CN69" s="2">
        <f t="shared" si="123"/>
        <v>621.97649999998202</v>
      </c>
      <c r="CO69" s="2">
        <f t="shared" si="123"/>
        <v>160.19999999999999</v>
      </c>
      <c r="CP69" s="2">
        <f t="shared" si="123"/>
        <v>160.19999999999999</v>
      </c>
      <c r="CQ69" s="2">
        <f t="shared" si="123"/>
        <v>104.13</v>
      </c>
      <c r="CR69" s="2">
        <f t="shared" si="123"/>
        <v>104.13</v>
      </c>
      <c r="CS69" s="2">
        <f t="shared" si="123"/>
        <v>104.13</v>
      </c>
      <c r="CT69" s="2">
        <f t="shared" si="123"/>
        <v>104.13</v>
      </c>
      <c r="CU69" s="2">
        <f t="shared" si="123"/>
        <v>104.13</v>
      </c>
      <c r="CV69" s="2">
        <f t="shared" si="123"/>
        <v>104.13</v>
      </c>
      <c r="CW69" s="2">
        <f t="shared" si="123"/>
        <v>0</v>
      </c>
      <c r="CX69" s="2">
        <f t="shared" ref="CX69:CZ69" si="124">CX28+CX29+CX30</f>
        <v>0</v>
      </c>
      <c r="CY69" s="2">
        <f t="shared" si="124"/>
        <v>0</v>
      </c>
      <c r="CZ69" s="2">
        <f t="shared" si="124"/>
        <v>0</v>
      </c>
      <c r="DA69" s="2">
        <f t="shared" ref="DA69" si="125">DA28+DA29+DA30</f>
        <v>0</v>
      </c>
      <c r="DB69" s="37">
        <f>DB28+DB29+DB30</f>
        <v>19460.530268368799</v>
      </c>
      <c r="DC69" s="2">
        <f t="shared" ref="DC69:DN69" si="126">DC28+DC29+DC30</f>
        <v>20746.162332533298</v>
      </c>
      <c r="DD69" s="2">
        <f t="shared" si="126"/>
        <v>23631.4642430981</v>
      </c>
      <c r="DE69" s="2">
        <f t="shared" si="126"/>
        <v>25363.1597821213</v>
      </c>
      <c r="DF69" s="2">
        <f t="shared" si="126"/>
        <v>26278.182434047598</v>
      </c>
      <c r="DG69" s="2">
        <f t="shared" si="126"/>
        <v>28462.4729174981</v>
      </c>
      <c r="DH69" s="2">
        <f t="shared" si="126"/>
        <v>28654.618652295398</v>
      </c>
      <c r="DI69" s="2">
        <f t="shared" si="126"/>
        <v>28961.4011927211</v>
      </c>
      <c r="DJ69" s="2">
        <f t="shared" si="126"/>
        <v>29718.650463054099</v>
      </c>
      <c r="DK69" s="2">
        <f t="shared" si="126"/>
        <v>29825.674344822401</v>
      </c>
      <c r="DL69" s="2">
        <f t="shared" si="126"/>
        <v>30342.796738570698</v>
      </c>
      <c r="DM69" s="2">
        <f t="shared" si="126"/>
        <v>31367.227875448898</v>
      </c>
      <c r="DN69" s="2">
        <f t="shared" si="126"/>
        <v>36119.725642483798</v>
      </c>
      <c r="DO69" s="2">
        <f t="shared" ref="DO69:DQ69" si="127">DO28+DO29+DO30</f>
        <v>36289.076568657896</v>
      </c>
      <c r="DP69" s="2">
        <f t="shared" si="127"/>
        <v>35673.235645483001</v>
      </c>
      <c r="DQ69" s="2">
        <f t="shared" si="127"/>
        <v>37099.347013069601</v>
      </c>
      <c r="DR69" s="2">
        <f t="shared" ref="DR69" si="128">DR28+DR29+DR30</f>
        <v>36513.452491197102</v>
      </c>
      <c r="DS69" s="37">
        <f>DS28+DS29+DS30</f>
        <v>4748.3434742280624</v>
      </c>
      <c r="DT69" s="2">
        <f t="shared" ref="DT69:EE69" si="129">DT28+DT29+DT30</f>
        <v>4937.7436094108025</v>
      </c>
      <c r="DU69" s="2">
        <f t="shared" si="129"/>
        <v>6172.6407450797606</v>
      </c>
      <c r="DV69" s="2">
        <f t="shared" si="129"/>
        <v>4235.9175731730311</v>
      </c>
      <c r="DW69" s="2">
        <f t="shared" si="129"/>
        <v>3862.8571810652643</v>
      </c>
      <c r="DX69" s="2">
        <f t="shared" si="129"/>
        <v>3201.2092432748377</v>
      </c>
      <c r="DY69" s="2">
        <f t="shared" si="129"/>
        <v>2565.0351887927022</v>
      </c>
      <c r="DZ69" s="2">
        <f t="shared" si="129"/>
        <v>2050.2146701607912</v>
      </c>
      <c r="EA69" s="2">
        <f t="shared" si="129"/>
        <v>2328.4174386642812</v>
      </c>
      <c r="EB69" s="2">
        <f t="shared" si="129"/>
        <v>2130.3776676778984</v>
      </c>
      <c r="EC69" s="2">
        <f t="shared" si="129"/>
        <v>2324.9754454841932</v>
      </c>
      <c r="ED69" s="2">
        <f t="shared" si="129"/>
        <v>2520.6964289169946</v>
      </c>
      <c r="EE69" s="2">
        <f t="shared" si="129"/>
        <v>1916.3831131366919</v>
      </c>
      <c r="EF69" s="2">
        <f t="shared" ref="EF69:EH69" si="130">EF28+EF29+EF30</f>
        <v>2845.992901156585</v>
      </c>
      <c r="EG69" s="2">
        <f t="shared" si="130"/>
        <v>2918.2056021442681</v>
      </c>
      <c r="EH69" s="2">
        <f t="shared" si="130"/>
        <v>2644.7932075703088</v>
      </c>
      <c r="EI69" s="2">
        <f t="shared" ref="EI69" si="131">EI28+EI29+EI30</f>
        <v>2480.8596446115348</v>
      </c>
      <c r="EJ69" s="37">
        <f>EJ28+EJ29+EJ30</f>
        <v>12112.230543178339</v>
      </c>
      <c r="EK69" s="2">
        <f t="shared" ref="EK69:EV69" si="132">EK28+EK29+EK30</f>
        <v>13219.432544154075</v>
      </c>
      <c r="EL69" s="2">
        <f t="shared" si="132"/>
        <v>15879.245498988173</v>
      </c>
      <c r="EM69" s="2">
        <f t="shared" si="132"/>
        <v>13328.892561046317</v>
      </c>
      <c r="EN69" s="2">
        <f t="shared" si="132"/>
        <v>13575.052783247998</v>
      </c>
      <c r="EO69" s="2">
        <f t="shared" si="132"/>
        <v>12534.443953238193</v>
      </c>
      <c r="EP69" s="2">
        <f t="shared" si="132"/>
        <v>12220.777197574102</v>
      </c>
      <c r="EQ69" s="2">
        <f t="shared" si="132"/>
        <v>12251.157152460413</v>
      </c>
      <c r="ER69" s="2">
        <f t="shared" si="132"/>
        <v>12910.570137785055</v>
      </c>
      <c r="ES69" s="2">
        <f t="shared" si="132"/>
        <v>12549.223320495477</v>
      </c>
      <c r="ET69" s="2">
        <f t="shared" si="132"/>
        <v>12625.497464245655</v>
      </c>
      <c r="EU69" s="2">
        <f t="shared" si="132"/>
        <v>12694.114776857112</v>
      </c>
      <c r="EV69" s="2">
        <f t="shared" si="132"/>
        <v>11207.628680495283</v>
      </c>
      <c r="EW69" s="2">
        <f t="shared" ref="EW69:EY69" si="133">EW28+EW29+EW30</f>
        <v>13551.075024476131</v>
      </c>
      <c r="EX69" s="2">
        <f t="shared" si="133"/>
        <v>13113.058390936405</v>
      </c>
      <c r="EY69" s="2">
        <f t="shared" si="133"/>
        <v>12739.30820596695</v>
      </c>
      <c r="EZ69" s="2">
        <f t="shared" ref="EZ69" si="134">EZ28+EZ29+EZ30</f>
        <v>11969.591488740371</v>
      </c>
      <c r="FA69" s="37">
        <f>FA28+FA29+FA30</f>
        <v>6031.2221369725903</v>
      </c>
      <c r="FB69" s="2">
        <f t="shared" ref="FB69:FM69" si="135">FB28+FB29+FB30</f>
        <v>6553.0407931321179</v>
      </c>
      <c r="FC69" s="2">
        <f t="shared" si="135"/>
        <v>7724.428106214119</v>
      </c>
      <c r="FD69" s="2">
        <f t="shared" si="135"/>
        <v>6748.0351234525406</v>
      </c>
      <c r="FE69" s="2">
        <f t="shared" si="135"/>
        <v>6845.0365744885021</v>
      </c>
      <c r="FF69" s="2">
        <f t="shared" si="135"/>
        <v>6619.2802814623474</v>
      </c>
      <c r="FG69" s="2">
        <f t="shared" si="135"/>
        <v>6161.6814929695647</v>
      </c>
      <c r="FH69" s="2">
        <f t="shared" si="135"/>
        <v>6338.1143641620984</v>
      </c>
      <c r="FI69" s="2">
        <f t="shared" si="135"/>
        <v>6587.8384959738396</v>
      </c>
      <c r="FJ69" s="2">
        <f t="shared" si="135"/>
        <v>6351.5531293758195</v>
      </c>
      <c r="FK69" s="2">
        <f t="shared" si="135"/>
        <v>6277.7078922510445</v>
      </c>
      <c r="FL69" s="2">
        <f t="shared" si="135"/>
        <v>6036.5067057875331</v>
      </c>
      <c r="FM69" s="2">
        <f t="shared" si="135"/>
        <v>5296.9795879887333</v>
      </c>
      <c r="FN69" s="2">
        <f t="shared" ref="FN69:FP69" si="136">FN28+FN29+FN30</f>
        <v>6262.3639832171075</v>
      </c>
      <c r="FO69" s="2">
        <f t="shared" si="136"/>
        <v>5922.8077852201641</v>
      </c>
      <c r="FP69" s="2">
        <f t="shared" si="136"/>
        <v>5786.4929198847012</v>
      </c>
      <c r="FQ69" s="2">
        <f t="shared" ref="FQ69" si="137">FQ28+FQ29+FQ30</f>
        <v>5444.8281955622733</v>
      </c>
      <c r="FR69" s="37">
        <f>FR28+FR29+FR30</f>
        <v>1226.3944953248308</v>
      </c>
      <c r="FS69" s="2">
        <f t="shared" ref="FS69:GD69" si="138">FS28+FS29+FS30</f>
        <v>1336.0671339971564</v>
      </c>
      <c r="FT69" s="2">
        <f t="shared" si="138"/>
        <v>1392.698681651998</v>
      </c>
      <c r="FU69" s="2">
        <f t="shared" si="138"/>
        <v>1436.2103015978864</v>
      </c>
      <c r="FV69" s="2">
        <f t="shared" si="138"/>
        <v>1406.7421044809612</v>
      </c>
      <c r="FW69" s="2">
        <f t="shared" si="138"/>
        <v>1430.2631985983571</v>
      </c>
      <c r="FX69" s="2">
        <f t="shared" si="138"/>
        <v>1460.8855401114529</v>
      </c>
      <c r="FY69" s="2">
        <f t="shared" si="138"/>
        <v>1513.48624994788</v>
      </c>
      <c r="FZ69" s="2">
        <f t="shared" si="138"/>
        <v>1599.1472101040622</v>
      </c>
      <c r="GA69" s="2">
        <f t="shared" si="138"/>
        <v>1602.6317852357197</v>
      </c>
      <c r="GB69" s="2">
        <f t="shared" si="138"/>
        <v>1593.5197232676333</v>
      </c>
      <c r="GC69" s="2">
        <f t="shared" si="138"/>
        <v>1652.6909666881304</v>
      </c>
      <c r="GD69" s="2">
        <f t="shared" si="138"/>
        <v>1644.6404001632006</v>
      </c>
      <c r="GE69" s="2">
        <f t="shared" ref="GE69:GG69" si="139">GE28+GE29+GE30</f>
        <v>1676.478369808226</v>
      </c>
      <c r="GF69" s="2">
        <f t="shared" si="139"/>
        <v>1633.0281118108092</v>
      </c>
      <c r="GG69" s="2">
        <f t="shared" si="139"/>
        <v>1595.6916565381594</v>
      </c>
      <c r="GH69" s="2">
        <f t="shared" ref="GH69" si="140">GH28+GH29+GH30</f>
        <v>1632.0662338011464</v>
      </c>
      <c r="GI69" s="37">
        <f>GI28+GI29+GI30</f>
        <v>6379.2273180082266</v>
      </c>
      <c r="GJ69" s="2">
        <f t="shared" ref="GJ69:GU69" si="141">GJ28+GJ29+GJ30</f>
        <v>6397.5601397459932</v>
      </c>
      <c r="GK69" s="2">
        <f t="shared" si="141"/>
        <v>6981.467912853489</v>
      </c>
      <c r="GL69" s="2">
        <f t="shared" si="141"/>
        <v>6653.7065078416135</v>
      </c>
      <c r="GM69" s="2">
        <f t="shared" si="141"/>
        <v>6653.3642706349292</v>
      </c>
      <c r="GN69" s="2">
        <f t="shared" si="141"/>
        <v>6459.0131491472912</v>
      </c>
      <c r="GO69" s="2">
        <f t="shared" si="141"/>
        <v>6315.4879932451213</v>
      </c>
      <c r="GP69" s="2">
        <f t="shared" si="141"/>
        <v>6455.0855393085776</v>
      </c>
      <c r="GQ69" s="2">
        <f t="shared" si="141"/>
        <v>6123.5052692765175</v>
      </c>
      <c r="GR69" s="2">
        <f t="shared" si="141"/>
        <v>5846.2689321450962</v>
      </c>
      <c r="GS69" s="2">
        <f t="shared" si="141"/>
        <v>5940.2605365210884</v>
      </c>
      <c r="GT69" s="2">
        <f t="shared" si="141"/>
        <v>5932.1795460792164</v>
      </c>
      <c r="GU69" s="2">
        <f t="shared" si="141"/>
        <v>5457.5707592351273</v>
      </c>
      <c r="GV69" s="2">
        <f t="shared" ref="GV69:GX69" si="142">GV28+GV29+GV30</f>
        <v>5736.828153408901</v>
      </c>
      <c r="GW69" s="2">
        <f t="shared" si="142"/>
        <v>6017.9913041382033</v>
      </c>
      <c r="GX69" s="2">
        <f t="shared" si="142"/>
        <v>5584.9842441462033</v>
      </c>
      <c r="GY69" s="2">
        <f t="shared" ref="GY69" si="143">GY28+GY29+GY30</f>
        <v>4961.4636412974787</v>
      </c>
      <c r="GZ69" s="37">
        <f>GZ28+GZ29+GZ30</f>
        <v>2157.9309777362255</v>
      </c>
      <c r="HA69" s="2">
        <f t="shared" ref="HA69:HL69" si="144">HA28+HA29+HA30</f>
        <v>2233.7180175578351</v>
      </c>
      <c r="HB69" s="2">
        <f t="shared" si="144"/>
        <v>2420.1200953168659</v>
      </c>
      <c r="HC69" s="2">
        <f t="shared" si="144"/>
        <v>1824.9466013359611</v>
      </c>
      <c r="HD69" s="2">
        <f t="shared" si="144"/>
        <v>1781.3870105369631</v>
      </c>
      <c r="HE69" s="2">
        <f t="shared" si="144"/>
        <v>1590.0916765783854</v>
      </c>
      <c r="HF69" s="2">
        <f t="shared" si="144"/>
        <v>1321.5541129358228</v>
      </c>
      <c r="HG69" s="2">
        <f t="shared" si="144"/>
        <v>1222.9559955652205</v>
      </c>
      <c r="HH69" s="2">
        <f t="shared" si="144"/>
        <v>1288.2431949363502</v>
      </c>
      <c r="HI69" s="2">
        <f t="shared" si="144"/>
        <v>1257.0123975761251</v>
      </c>
      <c r="HJ69" s="2">
        <f t="shared" si="144"/>
        <v>1277.0314157061057</v>
      </c>
      <c r="HK69" s="2">
        <f t="shared" si="144"/>
        <v>1205.2730057023552</v>
      </c>
      <c r="HL69" s="2">
        <f t="shared" si="144"/>
        <v>1125.5553575396714</v>
      </c>
      <c r="HM69" s="2">
        <f t="shared" ref="HM69:HO69" si="145">HM28+HM29+HM30</f>
        <v>1282.6641998681537</v>
      </c>
      <c r="HN69" s="2">
        <f t="shared" si="145"/>
        <v>1204.5543690519532</v>
      </c>
      <c r="HO69" s="2">
        <f t="shared" si="145"/>
        <v>1220.2712078432592</v>
      </c>
      <c r="HP69" s="2">
        <f t="shared" ref="HP69" si="146">HP28+HP29+HP30</f>
        <v>1119.3340548602037</v>
      </c>
      <c r="HQ69" s="37">
        <f>HQ28+HQ29+HQ30</f>
        <v>1656.257362666669</v>
      </c>
      <c r="HR69" s="2">
        <f t="shared" ref="HR69:IC69" si="147">HR28+HR29+HR30</f>
        <v>1669.709995110956</v>
      </c>
      <c r="HS69" s="2">
        <f t="shared" si="147"/>
        <v>1752.1676130317371</v>
      </c>
      <c r="HT69" s="2">
        <f t="shared" si="147"/>
        <v>1382.5374338669494</v>
      </c>
      <c r="HU69" s="2">
        <f t="shared" si="147"/>
        <v>1319.1407024881428</v>
      </c>
      <c r="HV69" s="2">
        <f t="shared" si="147"/>
        <v>1138.9536449838738</v>
      </c>
      <c r="HW69" s="2">
        <f t="shared" si="147"/>
        <v>897.61423714098373</v>
      </c>
      <c r="HX69" s="2">
        <f t="shared" si="147"/>
        <v>769.12469403520504</v>
      </c>
      <c r="HY69" s="2">
        <f t="shared" si="147"/>
        <v>813.63375412272023</v>
      </c>
      <c r="HZ69" s="2">
        <f t="shared" si="147"/>
        <v>799.52240983899094</v>
      </c>
      <c r="IA69" s="2">
        <f t="shared" si="147"/>
        <v>815.35269097505807</v>
      </c>
      <c r="IB69" s="2">
        <f t="shared" si="147"/>
        <v>775.03369464373566</v>
      </c>
      <c r="IC69" s="2">
        <f t="shared" si="147"/>
        <v>746.66206250553387</v>
      </c>
      <c r="ID69" s="2">
        <f t="shared" ref="ID69:IF69" si="148">ID28+ID29+ID30</f>
        <v>831.35478045060506</v>
      </c>
      <c r="IE69" s="2">
        <f t="shared" si="148"/>
        <v>771.1283586034192</v>
      </c>
      <c r="IF69" s="2">
        <f t="shared" si="148"/>
        <v>787.65653380825961</v>
      </c>
      <c r="IG69" s="2">
        <f t="shared" ref="IG69" si="149">IG28+IG29+IG30</f>
        <v>725.2859815877249</v>
      </c>
      <c r="IH69" s="37">
        <f>IH28+IH29+IH30</f>
        <v>2380.7903494573084</v>
      </c>
      <c r="II69" s="2">
        <f t="shared" ref="II69:IU69" si="150">II28+II29+II30</f>
        <v>2478.7592502035841</v>
      </c>
      <c r="IJ69" s="2">
        <f t="shared" si="150"/>
        <v>2593.410259666724</v>
      </c>
      <c r="IK69" s="2">
        <f t="shared" si="150"/>
        <v>2064.9997391857482</v>
      </c>
      <c r="IL69" s="2">
        <f t="shared" si="150"/>
        <v>2017.0019283653669</v>
      </c>
      <c r="IM69" s="2">
        <f t="shared" si="150"/>
        <v>1826.5696765682321</v>
      </c>
      <c r="IN69" s="2">
        <f t="shared" si="150"/>
        <v>1422.8736184173863</v>
      </c>
      <c r="IO69" s="2">
        <f t="shared" si="150"/>
        <v>1348.5659158719791</v>
      </c>
      <c r="IP69" s="2">
        <f t="shared" si="150"/>
        <v>1418.5682659513352</v>
      </c>
      <c r="IQ69" s="2">
        <f t="shared" si="150"/>
        <v>1366.2584812659338</v>
      </c>
      <c r="IR69" s="2">
        <f t="shared" si="150"/>
        <v>1394.2163085691441</v>
      </c>
      <c r="IS69" s="2">
        <f t="shared" si="150"/>
        <v>1305.583036521507</v>
      </c>
      <c r="IT69" s="2">
        <f t="shared" ref="IT69:IV69" si="151">IT28+IT29+IT30</f>
        <v>1215.6898229166948</v>
      </c>
      <c r="IU69" s="2">
        <f t="shared" si="150"/>
        <v>1384.9594078998589</v>
      </c>
      <c r="IV69" s="2">
        <f t="shared" si="151"/>
        <v>1318.2390815613023</v>
      </c>
      <c r="IW69" s="2">
        <f t="shared" ref="IW69:IX69" si="152">IW28+IW29+IW30</f>
        <v>1313.9874097946326</v>
      </c>
      <c r="IX69" s="2">
        <f t="shared" si="152"/>
        <v>1205.2791512203496</v>
      </c>
      <c r="IY69" s="37">
        <f>IY28+IY29+IY30</f>
        <v>13433.759924242606</v>
      </c>
      <c r="IZ69" s="2">
        <f t="shared" ref="IZ69:JN69" si="153">IZ28+IZ29+IZ30</f>
        <v>14741.889942973499</v>
      </c>
      <c r="JA69" s="2">
        <f t="shared" si="153"/>
        <v>17005.536509677531</v>
      </c>
      <c r="JB69" s="2">
        <f t="shared" si="153"/>
        <v>15153.905985330595</v>
      </c>
      <c r="JC69" s="2">
        <f t="shared" si="153"/>
        <v>16436.239006422365</v>
      </c>
      <c r="JD69" s="2">
        <f t="shared" si="153"/>
        <v>16242.55522159009</v>
      </c>
      <c r="JE69" s="2">
        <f t="shared" si="153"/>
        <v>15606.63870802683</v>
      </c>
      <c r="JF69" s="2">
        <f t="shared" si="153"/>
        <v>15931.621358089111</v>
      </c>
      <c r="JG69" s="2">
        <f t="shared" si="153"/>
        <v>16882.662986325387</v>
      </c>
      <c r="JH69" s="2">
        <f t="shared" si="153"/>
        <v>17077.283132098637</v>
      </c>
      <c r="JI69" s="2">
        <f t="shared" si="153"/>
        <v>16959.408755034096</v>
      </c>
      <c r="JJ69" s="2">
        <f t="shared" si="153"/>
        <v>17131.014079633947</v>
      </c>
      <c r="JK69" s="2">
        <f t="shared" si="153"/>
        <v>15357.763617322127</v>
      </c>
      <c r="JL69" s="2">
        <f t="shared" si="153"/>
        <v>18262.129188114173</v>
      </c>
      <c r="JM69" s="2">
        <f t="shared" si="153"/>
        <v>17213.317933645631</v>
      </c>
      <c r="JN69" s="2">
        <f t="shared" si="153"/>
        <v>16965.762203071525</v>
      </c>
      <c r="JO69" s="38">
        <f t="shared" ref="JO69" si="154">JO28+JO29+JO30</f>
        <v>15536.764691838609</v>
      </c>
    </row>
    <row r="70" spans="1:275" ht="14.4" x14ac:dyDescent="0.3">
      <c r="A70" s="16"/>
      <c r="B70" s="24"/>
      <c r="C70" s="55" t="s">
        <v>68</v>
      </c>
      <c r="D70" s="37">
        <f>D31</f>
        <v>1846.4913268191603</v>
      </c>
      <c r="E70" s="2">
        <f t="shared" ref="E70:Q70" si="155">E31</f>
        <v>1844.0535623286146</v>
      </c>
      <c r="F70" s="2">
        <f t="shared" si="155"/>
        <v>1958.0663577629473</v>
      </c>
      <c r="G70" s="2">
        <f t="shared" si="155"/>
        <v>1979.913461059135</v>
      </c>
      <c r="H70" s="2">
        <f t="shared" si="155"/>
        <v>1919.0846800253644</v>
      </c>
      <c r="I70" s="2">
        <f t="shared" si="155"/>
        <v>1889.5659342407093</v>
      </c>
      <c r="J70" s="2">
        <f t="shared" si="155"/>
        <v>1817.6303323382901</v>
      </c>
      <c r="K70" s="2">
        <f t="shared" si="155"/>
        <v>1866.9199710429732</v>
      </c>
      <c r="L70" s="2">
        <f t="shared" si="155"/>
        <v>1867.5270258293729</v>
      </c>
      <c r="M70" s="2">
        <f t="shared" si="155"/>
        <v>1770.8440106890764</v>
      </c>
      <c r="N70" s="2">
        <f t="shared" ref="N70" si="156">N31</f>
        <v>1750.3280130079852</v>
      </c>
      <c r="O70" s="2">
        <f t="shared" si="155"/>
        <v>1819.0347463044932</v>
      </c>
      <c r="P70" s="2">
        <f t="shared" si="155"/>
        <v>1818.8620944670979</v>
      </c>
      <c r="Q70" s="2">
        <f t="shared" si="155"/>
        <v>1898.729521169178</v>
      </c>
      <c r="R70" s="2">
        <f t="shared" ref="R70:S70" si="157">R31</f>
        <v>1707.5463394429767</v>
      </c>
      <c r="S70" s="2">
        <f t="shared" si="157"/>
        <v>1629.2626304254193</v>
      </c>
      <c r="T70" s="2">
        <f t="shared" ref="T70" si="158">T31</f>
        <v>2187.1121436807421</v>
      </c>
      <c r="U70" s="37">
        <f>U31</f>
        <v>1808.6640664261622</v>
      </c>
      <c r="V70" s="2">
        <f t="shared" ref="V70:AH70" si="159">V31</f>
        <v>1804.9394024653077</v>
      </c>
      <c r="W70" s="2">
        <f t="shared" si="159"/>
        <v>1918.9128091976102</v>
      </c>
      <c r="X70" s="2">
        <f t="shared" si="159"/>
        <v>1941.0043485017627</v>
      </c>
      <c r="Y70" s="2">
        <f t="shared" si="159"/>
        <v>1880.6420490538319</v>
      </c>
      <c r="Z70" s="2">
        <f t="shared" si="159"/>
        <v>1851.4420546349656</v>
      </c>
      <c r="AA70" s="2">
        <f t="shared" si="159"/>
        <v>1780.9792586610602</v>
      </c>
      <c r="AB70" s="2">
        <f t="shared" si="159"/>
        <v>1830.544077646525</v>
      </c>
      <c r="AC70" s="2">
        <f t="shared" si="159"/>
        <v>1831.3806018085863</v>
      </c>
      <c r="AD70" s="2">
        <f t="shared" si="159"/>
        <v>1735.5353485672092</v>
      </c>
      <c r="AE70" s="2">
        <f t="shared" si="159"/>
        <v>1715.0153349172754</v>
      </c>
      <c r="AF70" s="2">
        <f t="shared" si="159"/>
        <v>1784.2218540645258</v>
      </c>
      <c r="AG70" s="2">
        <f t="shared" si="159"/>
        <v>1784.1190512802825</v>
      </c>
      <c r="AH70" s="2">
        <f t="shared" si="159"/>
        <v>1863.7806536240585</v>
      </c>
      <c r="AI70" s="2">
        <f t="shared" ref="AI70:AJ70" si="160">AI31</f>
        <v>1672.7743255624712</v>
      </c>
      <c r="AJ70" s="2">
        <f t="shared" si="160"/>
        <v>1595.9996079000598</v>
      </c>
      <c r="AK70" s="2">
        <f t="shared" ref="AK70" si="161">AK31</f>
        <v>2154.960558123988</v>
      </c>
      <c r="AL70" s="37">
        <f>AL31</f>
        <v>91.326612313097755</v>
      </c>
      <c r="AM70" s="2">
        <f t="shared" ref="AM70:AX70" si="162">AM31</f>
        <v>87.071733216933609</v>
      </c>
      <c r="AN70" s="2">
        <f t="shared" si="162"/>
        <v>83.025311895253793</v>
      </c>
      <c r="AO70" s="2">
        <f t="shared" si="162"/>
        <v>77.078445949272563</v>
      </c>
      <c r="AP70" s="2">
        <f t="shared" si="162"/>
        <v>64.305067528717345</v>
      </c>
      <c r="AQ70" s="2">
        <f t="shared" si="162"/>
        <v>67.42590405596556</v>
      </c>
      <c r="AR70" s="2">
        <f t="shared" si="162"/>
        <v>58.123286304489696</v>
      </c>
      <c r="AS70" s="2">
        <f t="shared" si="162"/>
        <v>58.952638946409245</v>
      </c>
      <c r="AT70" s="2">
        <f t="shared" si="162"/>
        <v>64.421105428534062</v>
      </c>
      <c r="AU70" s="2">
        <f t="shared" si="162"/>
        <v>56.711484722724251</v>
      </c>
      <c r="AV70" s="2">
        <f t="shared" si="162"/>
        <v>61.752480562206003</v>
      </c>
      <c r="AW70" s="2">
        <f t="shared" si="162"/>
        <v>61.128477449952086</v>
      </c>
      <c r="AX70" s="2">
        <f t="shared" si="162"/>
        <v>62.548634876077244</v>
      </c>
      <c r="AY70" s="2">
        <f t="shared" ref="AY70:BA70" si="163">AY31</f>
        <v>65.484691722545222</v>
      </c>
      <c r="AZ70" s="2">
        <f t="shared" si="163"/>
        <v>73.206193909376424</v>
      </c>
      <c r="BA70" s="2">
        <f t="shared" si="163"/>
        <v>73.969826396614181</v>
      </c>
      <c r="BB70" s="2">
        <f t="shared" ref="BB70" si="164">BB31</f>
        <v>73.957916978624127</v>
      </c>
      <c r="BC70" s="37">
        <f>BC31</f>
        <v>41.874868132205208</v>
      </c>
      <c r="BD70" s="2">
        <f t="shared" ref="BD70:BO70" si="165">BD31</f>
        <v>43.696573756539436</v>
      </c>
      <c r="BE70" s="2">
        <f t="shared" si="165"/>
        <v>46.140938875155157</v>
      </c>
      <c r="BF70" s="2">
        <f t="shared" si="165"/>
        <v>48.849075772197232</v>
      </c>
      <c r="BG70" s="2">
        <f t="shared" si="165"/>
        <v>51.467237008725853</v>
      </c>
      <c r="BH70" s="2">
        <f t="shared" si="165"/>
        <v>54.766840098405112</v>
      </c>
      <c r="BI70" s="2">
        <f t="shared" si="165"/>
        <v>56.995491652746395</v>
      </c>
      <c r="BJ70" s="2">
        <f t="shared" si="165"/>
        <v>62.079756304314635</v>
      </c>
      <c r="BK70" s="2">
        <f t="shared" si="165"/>
        <v>67.498531238279071</v>
      </c>
      <c r="BL70" s="2">
        <f t="shared" si="165"/>
        <v>73.261927718686806</v>
      </c>
      <c r="BM70" s="2">
        <f t="shared" si="165"/>
        <v>80.610617892889152</v>
      </c>
      <c r="BN70" s="2">
        <f t="shared" si="165"/>
        <v>85.158866199275664</v>
      </c>
      <c r="BO70" s="2">
        <f t="shared" si="165"/>
        <v>88.675848773733833</v>
      </c>
      <c r="BP70" s="2">
        <f t="shared" ref="BP70:BR70" si="166">BP31</f>
        <v>94.307318298285708</v>
      </c>
      <c r="BQ70" s="2">
        <f t="shared" si="166"/>
        <v>96.650204426659286</v>
      </c>
      <c r="BR70" s="2">
        <f t="shared" si="166"/>
        <v>95.428283543207272</v>
      </c>
      <c r="BS70" s="2">
        <f t="shared" ref="BS70" si="167">BS31</f>
        <v>95.166925716484272</v>
      </c>
      <c r="BT70" s="37">
        <f>BT31</f>
        <v>24173.275193197602</v>
      </c>
      <c r="BU70" s="2">
        <f t="shared" ref="BU70:CF70" si="168">BU31</f>
        <v>25096.559287751701</v>
      </c>
      <c r="BV70" s="2">
        <f t="shared" si="168"/>
        <v>24601.491030352801</v>
      </c>
      <c r="BW70" s="2">
        <f t="shared" si="168"/>
        <v>23805.9109911696</v>
      </c>
      <c r="BX70" s="2">
        <f t="shared" si="168"/>
        <v>23003.271273419399</v>
      </c>
      <c r="BY70" s="2">
        <f t="shared" si="168"/>
        <v>21722.741666097201</v>
      </c>
      <c r="BZ70" s="2">
        <f t="shared" si="168"/>
        <v>19919.816372731399</v>
      </c>
      <c r="CA70" s="2">
        <f t="shared" si="168"/>
        <v>18274.0840853066</v>
      </c>
      <c r="CB70" s="2">
        <f t="shared" si="168"/>
        <v>16455.522290646099</v>
      </c>
      <c r="CC70" s="2">
        <f t="shared" si="168"/>
        <v>14306.329704178001</v>
      </c>
      <c r="CD70" s="2">
        <f t="shared" si="168"/>
        <v>12221.7948933512</v>
      </c>
      <c r="CE70" s="2">
        <f t="shared" si="168"/>
        <v>10534.1953285621</v>
      </c>
      <c r="CF70" s="2">
        <f t="shared" si="168"/>
        <v>9492.5814852459607</v>
      </c>
      <c r="CG70" s="2">
        <f t="shared" ref="CG70:CI70" si="169">CG31</f>
        <v>8123.8568278333496</v>
      </c>
      <c r="CH70" s="2">
        <f t="shared" si="169"/>
        <v>7109.93627798119</v>
      </c>
      <c r="CI70" s="2">
        <f t="shared" si="169"/>
        <v>5903.3722473064799</v>
      </c>
      <c r="CJ70" s="2">
        <f t="shared" ref="CJ70" si="170">CJ31</f>
        <v>4861.5285664841203</v>
      </c>
      <c r="CK70" s="37">
        <f>CK31</f>
        <v>0</v>
      </c>
      <c r="CL70" s="2">
        <f t="shared" ref="CL70:CW70" si="171">CL31</f>
        <v>0</v>
      </c>
      <c r="CM70" s="2">
        <f t="shared" si="171"/>
        <v>0</v>
      </c>
      <c r="CN70" s="2">
        <f t="shared" si="171"/>
        <v>0</v>
      </c>
      <c r="CO70" s="2">
        <f t="shared" si="171"/>
        <v>0</v>
      </c>
      <c r="CP70" s="2">
        <f t="shared" si="171"/>
        <v>0</v>
      </c>
      <c r="CQ70" s="2">
        <f t="shared" si="171"/>
        <v>0</v>
      </c>
      <c r="CR70" s="2">
        <f t="shared" si="171"/>
        <v>0</v>
      </c>
      <c r="CS70" s="2">
        <f t="shared" si="171"/>
        <v>0</v>
      </c>
      <c r="CT70" s="2">
        <f t="shared" si="171"/>
        <v>0</v>
      </c>
      <c r="CU70" s="2">
        <f t="shared" si="171"/>
        <v>0</v>
      </c>
      <c r="CV70" s="2">
        <f t="shared" si="171"/>
        <v>0</v>
      </c>
      <c r="CW70" s="2">
        <f t="shared" si="171"/>
        <v>0</v>
      </c>
      <c r="CX70" s="2">
        <f t="shared" ref="CX70:CZ70" si="172">CX31</f>
        <v>0</v>
      </c>
      <c r="CY70" s="2">
        <f t="shared" si="172"/>
        <v>0</v>
      </c>
      <c r="CZ70" s="2">
        <f t="shared" si="172"/>
        <v>0</v>
      </c>
      <c r="DA70" s="2">
        <f t="shared" ref="DA70" si="173">DA31</f>
        <v>0</v>
      </c>
      <c r="DB70" s="37">
        <f>DB31</f>
        <v>0</v>
      </c>
      <c r="DC70" s="2">
        <f t="shared" ref="DC70:DN70" si="174">DC31</f>
        <v>0</v>
      </c>
      <c r="DD70" s="2">
        <f t="shared" si="174"/>
        <v>0</v>
      </c>
      <c r="DE70" s="2">
        <f t="shared" si="174"/>
        <v>0</v>
      </c>
      <c r="DF70" s="2">
        <f t="shared" si="174"/>
        <v>0</v>
      </c>
      <c r="DG70" s="2">
        <f t="shared" si="174"/>
        <v>0</v>
      </c>
      <c r="DH70" s="2">
        <f t="shared" si="174"/>
        <v>0</v>
      </c>
      <c r="DI70" s="2">
        <f t="shared" si="174"/>
        <v>0</v>
      </c>
      <c r="DJ70" s="2">
        <f t="shared" si="174"/>
        <v>0</v>
      </c>
      <c r="DK70" s="2">
        <f t="shared" si="174"/>
        <v>0</v>
      </c>
      <c r="DL70" s="2">
        <f t="shared" si="174"/>
        <v>0</v>
      </c>
      <c r="DM70" s="2">
        <f t="shared" si="174"/>
        <v>0</v>
      </c>
      <c r="DN70" s="2">
        <f t="shared" si="174"/>
        <v>0</v>
      </c>
      <c r="DO70" s="2">
        <f t="shared" ref="DO70:DQ70" si="175">DO31</f>
        <v>0</v>
      </c>
      <c r="DP70" s="2">
        <f t="shared" si="175"/>
        <v>0</v>
      </c>
      <c r="DQ70" s="2">
        <f t="shared" si="175"/>
        <v>0</v>
      </c>
      <c r="DR70" s="2">
        <f t="shared" ref="DR70" si="176">DR31</f>
        <v>0</v>
      </c>
      <c r="DS70" s="37">
        <f>DS31</f>
        <v>75.119140188813731</v>
      </c>
      <c r="DT70" s="2">
        <f t="shared" ref="DT70:EE70" si="177">DT31</f>
        <v>73.582127135535941</v>
      </c>
      <c r="DU70" s="2">
        <f t="shared" si="177"/>
        <v>74.273889934522245</v>
      </c>
      <c r="DV70" s="2">
        <f t="shared" si="177"/>
        <v>76.499728857360481</v>
      </c>
      <c r="DW70" s="2">
        <f t="shared" si="177"/>
        <v>76.465322041384624</v>
      </c>
      <c r="DX70" s="2">
        <f t="shared" si="177"/>
        <v>78.436469971960705</v>
      </c>
      <c r="DY70" s="2">
        <f t="shared" si="177"/>
        <v>78.96732028064217</v>
      </c>
      <c r="DZ70" s="2">
        <f t="shared" si="177"/>
        <v>81.868708617979536</v>
      </c>
      <c r="EA70" s="2">
        <f t="shared" si="177"/>
        <v>85.778010565224392</v>
      </c>
      <c r="EB70" s="2">
        <f t="shared" si="177"/>
        <v>15.068694940880134</v>
      </c>
      <c r="EC70" s="2">
        <f t="shared" si="177"/>
        <v>17.570927787451399</v>
      </c>
      <c r="ED70" s="2">
        <f t="shared" si="177"/>
        <v>16.306753455107533</v>
      </c>
      <c r="EE70" s="2">
        <f t="shared" si="177"/>
        <v>16.10036980856848</v>
      </c>
      <c r="EF70" s="2">
        <f t="shared" ref="EF70:EH70" si="178">EF31</f>
        <v>16.151908906786225</v>
      </c>
      <c r="EG70" s="2">
        <f t="shared" si="178"/>
        <v>16.908458484458826</v>
      </c>
      <c r="EH70" s="2">
        <f t="shared" si="178"/>
        <v>18.328657803808927</v>
      </c>
      <c r="EI70" s="2">
        <f t="shared" ref="EI70" si="179">EI31</f>
        <v>19.224179315700283</v>
      </c>
      <c r="EJ70" s="37">
        <f>EJ31</f>
        <v>10494.548932307442</v>
      </c>
      <c r="EK70" s="2">
        <f t="shared" ref="EK70:EV70" si="180">EK31</f>
        <v>10020.46738710564</v>
      </c>
      <c r="EL70" s="2">
        <f t="shared" si="180"/>
        <v>10082.282738842599</v>
      </c>
      <c r="EM70" s="2">
        <f t="shared" si="180"/>
        <v>10124.62244628042</v>
      </c>
      <c r="EN70" s="2">
        <f t="shared" si="180"/>
        <v>9861.8789512380499</v>
      </c>
      <c r="EO70" s="2">
        <f t="shared" si="180"/>
        <v>9930.1560491509026</v>
      </c>
      <c r="EP70" s="2">
        <f t="shared" si="180"/>
        <v>9756.8754787093203</v>
      </c>
      <c r="EQ70" s="2">
        <f t="shared" si="180"/>
        <v>9593.7610091447295</v>
      </c>
      <c r="ER70" s="2">
        <f t="shared" si="180"/>
        <v>9387.1520846787316</v>
      </c>
      <c r="ES70" s="2">
        <f t="shared" si="180"/>
        <v>8937.0275020087392</v>
      </c>
      <c r="ET70" s="2">
        <f t="shared" si="180"/>
        <v>8443.509474061364</v>
      </c>
      <c r="EU70" s="2">
        <f t="shared" si="180"/>
        <v>7746.7174923862312</v>
      </c>
      <c r="EV70" s="2">
        <f t="shared" si="180"/>
        <v>7135.7655096694507</v>
      </c>
      <c r="EW70" s="2">
        <f t="shared" ref="EW70:EY70" si="181">EW31</f>
        <v>6759.8979231949997</v>
      </c>
      <c r="EX70" s="2">
        <f t="shared" si="181"/>
        <v>6304.8843988822773</v>
      </c>
      <c r="EY70" s="2">
        <f t="shared" si="181"/>
        <v>5643.5983483381833</v>
      </c>
      <c r="EZ70" s="2">
        <f t="shared" ref="EZ70" si="182">EZ31</f>
        <v>5126.3673254417336</v>
      </c>
      <c r="FA70" s="37">
        <f>FA31</f>
        <v>13774.023263490471</v>
      </c>
      <c r="FB70" s="2">
        <f t="shared" ref="FB70:FM70" si="183">FB31</f>
        <v>13175.965347859641</v>
      </c>
      <c r="FC70" s="2">
        <f t="shared" si="183"/>
        <v>12789.433547546238</v>
      </c>
      <c r="FD70" s="2">
        <f t="shared" si="183"/>
        <v>12260.286866655044</v>
      </c>
      <c r="FE70" s="2">
        <f t="shared" si="183"/>
        <v>11077.505980196394</v>
      </c>
      <c r="FF70" s="2">
        <f t="shared" si="183"/>
        <v>11726.851516887033</v>
      </c>
      <c r="FG70" s="2">
        <f t="shared" si="183"/>
        <v>11112.740992359353</v>
      </c>
      <c r="FH70" s="2">
        <f t="shared" si="183"/>
        <v>11078.361215128898</v>
      </c>
      <c r="FI70" s="2">
        <f t="shared" si="183"/>
        <v>11042.867548994142</v>
      </c>
      <c r="FJ70" s="2">
        <f t="shared" si="183"/>
        <v>10696.312153744304</v>
      </c>
      <c r="FK70" s="2">
        <f t="shared" si="183"/>
        <v>10692.480982989062</v>
      </c>
      <c r="FL70" s="2">
        <f t="shared" si="183"/>
        <v>10488.352818073328</v>
      </c>
      <c r="FM70" s="2">
        <f t="shared" si="183"/>
        <v>10172.470936062969</v>
      </c>
      <c r="FN70" s="2">
        <f t="shared" ref="FN70:FP70" si="184">FN31</f>
        <v>10012.659595001371</v>
      </c>
      <c r="FO70" s="2">
        <f t="shared" si="184"/>
        <v>9970.9529559380153</v>
      </c>
      <c r="FP70" s="2">
        <f t="shared" si="184"/>
        <v>10728.650910848284</v>
      </c>
      <c r="FQ70" s="2">
        <f t="shared" ref="FQ70" si="185">FQ31</f>
        <v>11044.92972318489</v>
      </c>
      <c r="FR70" s="37">
        <f>FR31</f>
        <v>80.75266802928563</v>
      </c>
      <c r="FS70" s="2">
        <f t="shared" ref="FS70:GD70" si="186">FS31</f>
        <v>82.229427379784468</v>
      </c>
      <c r="FT70" s="2">
        <f t="shared" si="186"/>
        <v>78.566730893666431</v>
      </c>
      <c r="FU70" s="2">
        <f t="shared" si="186"/>
        <v>69.099907898627549</v>
      </c>
      <c r="FV70" s="2">
        <f t="shared" si="186"/>
        <v>50.167263575200906</v>
      </c>
      <c r="FW70" s="2">
        <f t="shared" si="186"/>
        <v>67.710096418036713</v>
      </c>
      <c r="FX70" s="2">
        <f t="shared" si="186"/>
        <v>42.225694856749342</v>
      </c>
      <c r="FY70" s="2">
        <f t="shared" si="186"/>
        <v>41.21532883515146</v>
      </c>
      <c r="FZ70" s="2">
        <f t="shared" si="186"/>
        <v>43.446234042300986</v>
      </c>
      <c r="GA70" s="2">
        <f t="shared" si="186"/>
        <v>43.253454320071128</v>
      </c>
      <c r="GB70" s="2">
        <f t="shared" si="186"/>
        <v>52.08393227828828</v>
      </c>
      <c r="GC70" s="2">
        <f t="shared" si="186"/>
        <v>43.984908599854521</v>
      </c>
      <c r="GD70" s="2">
        <f t="shared" si="186"/>
        <v>44.180597930552246</v>
      </c>
      <c r="GE70" s="2">
        <f t="shared" ref="GE70:GG70" si="187">GE31</f>
        <v>46.260927357844572</v>
      </c>
      <c r="GF70" s="2">
        <f t="shared" si="187"/>
        <v>48.056689242047561</v>
      </c>
      <c r="GG70" s="2">
        <f t="shared" si="187"/>
        <v>45.890100159944623</v>
      </c>
      <c r="GH70" s="2">
        <f t="shared" ref="GH70" si="188">GH31</f>
        <v>46.956150532188687</v>
      </c>
      <c r="GI70" s="37">
        <f>GI31</f>
        <v>29521.559729111024</v>
      </c>
      <c r="GJ70" s="2">
        <f t="shared" ref="GJ70:GU70" si="189">GJ31</f>
        <v>21643.838290435444</v>
      </c>
      <c r="GK70" s="2">
        <f t="shared" si="189"/>
        <v>19742.801529797202</v>
      </c>
      <c r="GL70" s="2">
        <f t="shared" si="189"/>
        <v>21352.828022378853</v>
      </c>
      <c r="GM70" s="2">
        <f t="shared" si="189"/>
        <v>22509.519060393137</v>
      </c>
      <c r="GN70" s="2">
        <f t="shared" si="189"/>
        <v>20909.642540721172</v>
      </c>
      <c r="GO70" s="2">
        <f t="shared" si="189"/>
        <v>20601.468940497467</v>
      </c>
      <c r="GP70" s="2">
        <f t="shared" si="189"/>
        <v>20874.768404504528</v>
      </c>
      <c r="GQ70" s="2">
        <f t="shared" si="189"/>
        <v>20704.827277870267</v>
      </c>
      <c r="GR70" s="2">
        <f t="shared" si="189"/>
        <v>16967.908494290456</v>
      </c>
      <c r="GS70" s="2">
        <f t="shared" si="189"/>
        <v>16689.339041266659</v>
      </c>
      <c r="GT70" s="2">
        <f t="shared" si="189"/>
        <v>18761.794230031388</v>
      </c>
      <c r="GU70" s="2">
        <f t="shared" si="189"/>
        <v>19083.461517494499</v>
      </c>
      <c r="GV70" s="2">
        <f t="shared" ref="GV70:GX70" si="190">GV31</f>
        <v>18427.769907295045</v>
      </c>
      <c r="GW70" s="2">
        <f t="shared" si="190"/>
        <v>18641.924270750827</v>
      </c>
      <c r="GX70" s="2">
        <f t="shared" si="190"/>
        <v>17226.812514071491</v>
      </c>
      <c r="GY70" s="2">
        <f t="shared" ref="GY70" si="191">GY31</f>
        <v>15524.579916097569</v>
      </c>
      <c r="GZ70" s="37">
        <f>GZ31</f>
        <v>28180.209591943236</v>
      </c>
      <c r="HA70" s="2">
        <f t="shared" ref="HA70:HL70" si="192">HA31</f>
        <v>27906.620481417067</v>
      </c>
      <c r="HB70" s="2">
        <f t="shared" si="192"/>
        <v>26696.057571994861</v>
      </c>
      <c r="HC70" s="2">
        <f t="shared" si="192"/>
        <v>27174.667769191085</v>
      </c>
      <c r="HD70" s="2">
        <f t="shared" si="192"/>
        <v>26773.445680722663</v>
      </c>
      <c r="HE70" s="2">
        <f t="shared" si="192"/>
        <v>26906.783737081696</v>
      </c>
      <c r="HF70" s="2">
        <f t="shared" si="192"/>
        <v>26978.157373450576</v>
      </c>
      <c r="HG70" s="2">
        <f t="shared" si="192"/>
        <v>10093.036753738454</v>
      </c>
      <c r="HH70" s="2">
        <f t="shared" si="192"/>
        <v>10293.908873686363</v>
      </c>
      <c r="HI70" s="2">
        <f t="shared" si="192"/>
        <v>10437.084822377799</v>
      </c>
      <c r="HJ70" s="2">
        <f t="shared" si="192"/>
        <v>10308.900219529882</v>
      </c>
      <c r="HK70" s="2">
        <f t="shared" si="192"/>
        <v>10264.03059922789</v>
      </c>
      <c r="HL70" s="2">
        <f t="shared" si="192"/>
        <v>10311.744194873607</v>
      </c>
      <c r="HM70" s="2">
        <f t="shared" ref="HM70:HO70" si="193">HM31</f>
        <v>10744.257327103254</v>
      </c>
      <c r="HN70" s="2">
        <f t="shared" si="193"/>
        <v>10639.227656481793</v>
      </c>
      <c r="HO70" s="2">
        <f t="shared" si="193"/>
        <v>10042.861306722605</v>
      </c>
      <c r="HP70" s="2">
        <f t="shared" ref="HP70" si="194">HP31</f>
        <v>9725.0705266767018</v>
      </c>
      <c r="HQ70" s="37">
        <f>HQ31</f>
        <v>3219.3990997114088</v>
      </c>
      <c r="HR70" s="2">
        <f t="shared" ref="HR70:IC70" si="195">HR31</f>
        <v>3169.00950658702</v>
      </c>
      <c r="HS70" s="2">
        <f t="shared" si="195"/>
        <v>3043.9473765892621</v>
      </c>
      <c r="HT70" s="2">
        <f t="shared" si="195"/>
        <v>3080.3083081038312</v>
      </c>
      <c r="HU70" s="2">
        <f t="shared" si="195"/>
        <v>3007.5827676162294</v>
      </c>
      <c r="HV70" s="2">
        <f t="shared" si="195"/>
        <v>3007.5435839012789</v>
      </c>
      <c r="HW70" s="2">
        <f t="shared" si="195"/>
        <v>3001.471365071749</v>
      </c>
      <c r="HX70" s="2">
        <f t="shared" si="195"/>
        <v>1296.5984981843719</v>
      </c>
      <c r="HY70" s="2">
        <f t="shared" si="195"/>
        <v>1301.985188375121</v>
      </c>
      <c r="HZ70" s="2">
        <f t="shared" si="195"/>
        <v>1293.4440798629223</v>
      </c>
      <c r="IA70" s="2">
        <f t="shared" si="195"/>
        <v>1264.9403814224818</v>
      </c>
      <c r="IB70" s="2">
        <f t="shared" si="195"/>
        <v>1250.3304072745736</v>
      </c>
      <c r="IC70" s="2">
        <f t="shared" si="195"/>
        <v>1232.5569520551026</v>
      </c>
      <c r="ID70" s="2">
        <f t="shared" ref="ID70:IF70" si="196">ID31</f>
        <v>1256.8677248117638</v>
      </c>
      <c r="IE70" s="2">
        <f t="shared" si="196"/>
        <v>1226.5531908446526</v>
      </c>
      <c r="IF70" s="2">
        <f t="shared" si="196"/>
        <v>1147.0160905178927</v>
      </c>
      <c r="IG70" s="2">
        <f t="shared" ref="IG70" si="197">IG31</f>
        <v>1098.6041103649886</v>
      </c>
      <c r="IH70" s="37">
        <f>IH31</f>
        <v>92468.126189101444</v>
      </c>
      <c r="II70" s="2">
        <f t="shared" ref="II70:IU70" si="198">II31</f>
        <v>91586.100128695674</v>
      </c>
      <c r="IJ70" s="2">
        <f t="shared" si="198"/>
        <v>87624.462239325236</v>
      </c>
      <c r="IK70" s="2">
        <f t="shared" si="198"/>
        <v>89017.871600571118</v>
      </c>
      <c r="IL70" s="2">
        <f t="shared" si="198"/>
        <v>87844.722543962722</v>
      </c>
      <c r="IM70" s="2">
        <f t="shared" si="198"/>
        <v>88222.683004157429</v>
      </c>
      <c r="IN70" s="2">
        <f t="shared" si="198"/>
        <v>88562.761991464358</v>
      </c>
      <c r="IO70" s="2">
        <f t="shared" si="198"/>
        <v>31699.306237552293</v>
      </c>
      <c r="IP70" s="2">
        <f t="shared" si="198"/>
        <v>32471.525400813167</v>
      </c>
      <c r="IQ70" s="2">
        <f t="shared" si="198"/>
        <v>33005.009597037286</v>
      </c>
      <c r="IR70" s="2">
        <f t="shared" si="198"/>
        <v>32538.923703344324</v>
      </c>
      <c r="IS70" s="2">
        <f t="shared" si="198"/>
        <v>32475.956826540754</v>
      </c>
      <c r="IT70" s="2">
        <f t="shared" ref="IT70:IV70" si="199">IT31</f>
        <v>32634.767100015913</v>
      </c>
      <c r="IU70" s="2">
        <f t="shared" si="198"/>
        <v>34029.932677414879</v>
      </c>
      <c r="IV70" s="2">
        <f t="shared" si="199"/>
        <v>33591.558640784904</v>
      </c>
      <c r="IW70" s="2">
        <f t="shared" ref="IW70:IX70" si="200">IW31</f>
        <v>31819.708078804317</v>
      </c>
      <c r="IX70" s="2">
        <f t="shared" si="200"/>
        <v>30943.592720052216</v>
      </c>
      <c r="IY70" s="37">
        <f>IY31</f>
        <v>52.054433966860138</v>
      </c>
      <c r="IZ70" s="2">
        <f t="shared" ref="IZ70:JN70" si="201">IZ31</f>
        <v>81.048697007549805</v>
      </c>
      <c r="JA70" s="2">
        <f t="shared" si="201"/>
        <v>93.302938728359095</v>
      </c>
      <c r="JB70" s="2">
        <f t="shared" si="201"/>
        <v>111.60048729530017</v>
      </c>
      <c r="JC70" s="2">
        <f t="shared" si="201"/>
        <v>123.85961745323358</v>
      </c>
      <c r="JD70" s="2">
        <f t="shared" si="201"/>
        <v>203.85085467084997</v>
      </c>
      <c r="JE70" s="2">
        <f t="shared" si="201"/>
        <v>247.29807577301995</v>
      </c>
      <c r="JF70" s="2">
        <f t="shared" si="201"/>
        <v>322.47281774405621</v>
      </c>
      <c r="JG70" s="2">
        <f t="shared" si="201"/>
        <v>441.87679472736733</v>
      </c>
      <c r="JH70" s="2">
        <f t="shared" si="201"/>
        <v>518.70757865639905</v>
      </c>
      <c r="JI70" s="2">
        <f t="shared" si="201"/>
        <v>581.44860805459564</v>
      </c>
      <c r="JJ70" s="2">
        <f t="shared" si="201"/>
        <v>563.81982179699071</v>
      </c>
      <c r="JK70" s="2">
        <f t="shared" si="201"/>
        <v>586.29585711426591</v>
      </c>
      <c r="JL70" s="2">
        <f t="shared" si="201"/>
        <v>661.31551452262238</v>
      </c>
      <c r="JM70" s="2">
        <f t="shared" si="201"/>
        <v>782.37888501726741</v>
      </c>
      <c r="JN70" s="2">
        <f t="shared" si="201"/>
        <v>717.82140106624684</v>
      </c>
      <c r="JO70" s="38">
        <f t="shared" ref="JO70" si="202">JO31</f>
        <v>310.4005081528889</v>
      </c>
    </row>
    <row r="71" spans="1:275" ht="14.4" x14ac:dyDescent="0.3">
      <c r="A71" s="16"/>
      <c r="B71" s="24"/>
      <c r="C71" s="55" t="s">
        <v>1</v>
      </c>
      <c r="D71" s="37">
        <f>SUM(D33:D36)</f>
        <v>11010.546952037583</v>
      </c>
      <c r="E71" s="2">
        <f t="shared" ref="E71:Q71" si="203">SUM(E33:E36)</f>
        <v>9824.8279011525337</v>
      </c>
      <c r="F71" s="2">
        <f t="shared" si="203"/>
        <v>9955.7123717644045</v>
      </c>
      <c r="G71" s="2">
        <f t="shared" si="203"/>
        <v>8690.8618660410502</v>
      </c>
      <c r="H71" s="2">
        <f t="shared" si="203"/>
        <v>7540.1325830497917</v>
      </c>
      <c r="I71" s="2">
        <f t="shared" si="203"/>
        <v>7653.1283317042571</v>
      </c>
      <c r="J71" s="2">
        <f t="shared" si="203"/>
        <v>7680.8541006794239</v>
      </c>
      <c r="K71" s="2">
        <f t="shared" si="203"/>
        <v>8352.4820915779655</v>
      </c>
      <c r="L71" s="2">
        <f t="shared" si="203"/>
        <v>8990.3666756594903</v>
      </c>
      <c r="M71" s="2">
        <f t="shared" si="203"/>
        <v>8481.7951045364061</v>
      </c>
      <c r="N71" s="2">
        <f t="shared" ref="N71" si="204">SUM(N33:N36)</f>
        <v>8411.219164266211</v>
      </c>
      <c r="O71" s="2">
        <f t="shared" si="203"/>
        <v>8273.6142620148385</v>
      </c>
      <c r="P71" s="2">
        <f t="shared" si="203"/>
        <v>6045.2513697867371</v>
      </c>
      <c r="Q71" s="2">
        <f t="shared" si="203"/>
        <v>6347.0621186226572</v>
      </c>
      <c r="R71" s="2">
        <f t="shared" ref="R71:S71" si="205">SUM(R33:R36)</f>
        <v>7522.3171211422696</v>
      </c>
      <c r="S71" s="2">
        <f t="shared" si="205"/>
        <v>7839.1783727072479</v>
      </c>
      <c r="T71" s="2">
        <f t="shared" ref="T71" si="206">SUM(T33:T36)</f>
        <v>8546.3125576615766</v>
      </c>
      <c r="U71" s="37">
        <f>SUM(U33:U36)</f>
        <v>10841.927345206075</v>
      </c>
      <c r="V71" s="2">
        <f t="shared" ref="V71:AH71" si="207">SUM(V33:V36)</f>
        <v>9668.1818663841332</v>
      </c>
      <c r="W71" s="2">
        <f t="shared" si="207"/>
        <v>9799.1626380230555</v>
      </c>
      <c r="X71" s="2">
        <f t="shared" si="207"/>
        <v>8549.5734726013488</v>
      </c>
      <c r="Y71" s="2">
        <f t="shared" si="207"/>
        <v>7411.4112925985364</v>
      </c>
      <c r="Z71" s="2">
        <f t="shared" si="207"/>
        <v>7520.3333078682826</v>
      </c>
      <c r="AA71" s="2">
        <f t="shared" si="207"/>
        <v>7546.6137935092493</v>
      </c>
      <c r="AB71" s="2">
        <f t="shared" si="207"/>
        <v>8206.010422362504</v>
      </c>
      <c r="AC71" s="2">
        <f t="shared" si="207"/>
        <v>8834.4986038356928</v>
      </c>
      <c r="AD71" s="2">
        <f t="shared" si="207"/>
        <v>8333.5256955685181</v>
      </c>
      <c r="AE71" s="2">
        <f t="shared" si="207"/>
        <v>8260.2988167506519</v>
      </c>
      <c r="AF71" s="2">
        <f t="shared" si="207"/>
        <v>8123.1621126266746</v>
      </c>
      <c r="AG71" s="2">
        <f t="shared" si="207"/>
        <v>5923.057841998484</v>
      </c>
      <c r="AH71" s="2">
        <f t="shared" si="207"/>
        <v>6214.9148578013501</v>
      </c>
      <c r="AI71" s="2">
        <f t="shared" ref="AI71:AJ71" si="208">SUM(AI33:AI36)</f>
        <v>7377.4317626377715</v>
      </c>
      <c r="AJ71" s="2">
        <f t="shared" si="208"/>
        <v>7690.2726800348073</v>
      </c>
      <c r="AK71" s="2">
        <f t="shared" ref="AK71" si="209">SUM(AK33:AK36)</f>
        <v>8388.3043337487961</v>
      </c>
      <c r="AL71" s="37">
        <f>SUM(AL33:AL36)</f>
        <v>259.19568073322807</v>
      </c>
      <c r="AM71" s="2">
        <f t="shared" ref="AM71:AX71" si="210">SUM(AM33:AM36)</f>
        <v>253.93488731908357</v>
      </c>
      <c r="AN71" s="2">
        <f t="shared" si="210"/>
        <v>264.61662866553218</v>
      </c>
      <c r="AO71" s="2">
        <f t="shared" si="210"/>
        <v>271.47970081332392</v>
      </c>
      <c r="AP71" s="2">
        <f t="shared" si="210"/>
        <v>216.18513490739178</v>
      </c>
      <c r="AQ71" s="2">
        <f t="shared" si="210"/>
        <v>197.0283525046089</v>
      </c>
      <c r="AR71" s="2">
        <f t="shared" si="210"/>
        <v>183.73156054416654</v>
      </c>
      <c r="AS71" s="2">
        <f t="shared" si="210"/>
        <v>197.31836396938075</v>
      </c>
      <c r="AT71" s="2">
        <f t="shared" si="210"/>
        <v>202.54417521179857</v>
      </c>
      <c r="AU71" s="2">
        <f t="shared" si="210"/>
        <v>179.83095626684462</v>
      </c>
      <c r="AV71" s="2">
        <f t="shared" si="210"/>
        <v>383.57483991491932</v>
      </c>
      <c r="AW71" s="2">
        <f t="shared" si="210"/>
        <v>547.32686252684084</v>
      </c>
      <c r="AX71" s="2">
        <f t="shared" si="210"/>
        <v>537.80019317494236</v>
      </c>
      <c r="AY71" s="2">
        <f t="shared" ref="AY71:BA71" si="211">SUM(AY33:AY36)</f>
        <v>692.41430084998672</v>
      </c>
      <c r="AZ71" s="2">
        <f t="shared" si="211"/>
        <v>560.78606761247761</v>
      </c>
      <c r="BA71" s="2">
        <f t="shared" si="211"/>
        <v>687.57167873059916</v>
      </c>
      <c r="BB71" s="2">
        <f t="shared" ref="BB71" si="212">SUM(BB33:BB36)</f>
        <v>1024.591583957098</v>
      </c>
      <c r="BC71" s="37">
        <f>SUM(BC33:BC36)</f>
        <v>398.71647091968958</v>
      </c>
      <c r="BD71" s="2">
        <f t="shared" ref="BD71:BO71" si="213">SUM(BD33:BD36)</f>
        <v>371.3241983513405</v>
      </c>
      <c r="BE71" s="2">
        <f t="shared" si="213"/>
        <v>386.26070535712887</v>
      </c>
      <c r="BF71" s="2">
        <f t="shared" si="213"/>
        <v>341.91602051226039</v>
      </c>
      <c r="BG71" s="2">
        <f t="shared" si="213"/>
        <v>314.29377750884362</v>
      </c>
      <c r="BH71" s="2">
        <f t="shared" si="213"/>
        <v>342.77093419740163</v>
      </c>
      <c r="BI71" s="2">
        <f t="shared" si="213"/>
        <v>362.1774393409604</v>
      </c>
      <c r="BJ71" s="2">
        <f t="shared" si="213"/>
        <v>419.80961849348756</v>
      </c>
      <c r="BK71" s="2">
        <f t="shared" si="213"/>
        <v>466.42053596441536</v>
      </c>
      <c r="BL71" s="2">
        <f t="shared" si="213"/>
        <v>449.84421823182169</v>
      </c>
      <c r="BM71" s="2">
        <f t="shared" si="213"/>
        <v>453.17282804962969</v>
      </c>
      <c r="BN71" s="2">
        <f t="shared" si="213"/>
        <v>443.1472937366687</v>
      </c>
      <c r="BO71" s="2">
        <f t="shared" si="213"/>
        <v>344.82457494070388</v>
      </c>
      <c r="BP71" s="2">
        <f t="shared" ref="BP71:BR71" si="214">SUM(BP33:BP36)</f>
        <v>371.05106448625986</v>
      </c>
      <c r="BQ71" s="2">
        <f t="shared" si="214"/>
        <v>437.24053105306854</v>
      </c>
      <c r="BR71" s="2">
        <f t="shared" si="214"/>
        <v>443.65283411462565</v>
      </c>
      <c r="BS71" s="2">
        <f t="shared" ref="BS71" si="215">SUM(BS33:BS36)</f>
        <v>447.22317402360119</v>
      </c>
      <c r="BT71" s="37">
        <f>SUM(BT33:BT36)</f>
        <v>55702.262977254009</v>
      </c>
      <c r="BU71" s="2">
        <f t="shared" ref="BU71:CF71" si="216">SUM(BU33:BU36)</f>
        <v>51134.945360351448</v>
      </c>
      <c r="BV71" s="2">
        <f t="shared" si="216"/>
        <v>46781.381219080678</v>
      </c>
      <c r="BW71" s="2">
        <f t="shared" si="216"/>
        <v>43079.216381172329</v>
      </c>
      <c r="BX71" s="2">
        <f t="shared" si="216"/>
        <v>39380.255634003071</v>
      </c>
      <c r="BY71" s="2">
        <f t="shared" si="216"/>
        <v>36443.932403528765</v>
      </c>
      <c r="BZ71" s="2">
        <f t="shared" si="216"/>
        <v>33118.80204959093</v>
      </c>
      <c r="CA71" s="2">
        <f t="shared" si="216"/>
        <v>29697.206123527947</v>
      </c>
      <c r="CB71" s="2">
        <f t="shared" si="216"/>
        <v>26595.392887286496</v>
      </c>
      <c r="CC71" s="2">
        <f t="shared" si="216"/>
        <v>24025.42436098816</v>
      </c>
      <c r="CD71" s="2">
        <f t="shared" si="216"/>
        <v>20089.452564793875</v>
      </c>
      <c r="CE71" s="2">
        <f t="shared" si="216"/>
        <v>17692.964397209831</v>
      </c>
      <c r="CF71" s="2">
        <f t="shared" si="216"/>
        <v>15756.610020074342</v>
      </c>
      <c r="CG71" s="2">
        <f t="shared" ref="CG71:CI71" si="217">SUM(CG33:CG36)</f>
        <v>14431.128308641186</v>
      </c>
      <c r="CH71" s="2">
        <f t="shared" si="217"/>
        <v>13314.607882284599</v>
      </c>
      <c r="CI71" s="2">
        <f t="shared" si="217"/>
        <v>12085.68462760968</v>
      </c>
      <c r="CJ71" s="2">
        <f t="shared" ref="CJ71" si="218">SUM(CJ33:CJ36)</f>
        <v>10805.518445734424</v>
      </c>
      <c r="CK71" s="37">
        <f>SUM(CK33:CK36)</f>
        <v>0</v>
      </c>
      <c r="CL71" s="2">
        <f t="shared" ref="CL71:CW71" si="219">SUM(CL33:CL36)</f>
        <v>0</v>
      </c>
      <c r="CM71" s="2">
        <f t="shared" si="219"/>
        <v>0</v>
      </c>
      <c r="CN71" s="2">
        <f t="shared" si="219"/>
        <v>0</v>
      </c>
      <c r="CO71" s="2">
        <f t="shared" si="219"/>
        <v>0</v>
      </c>
      <c r="CP71" s="2">
        <f t="shared" si="219"/>
        <v>0</v>
      </c>
      <c r="CQ71" s="2">
        <f t="shared" si="219"/>
        <v>0</v>
      </c>
      <c r="CR71" s="2">
        <f t="shared" si="219"/>
        <v>0</v>
      </c>
      <c r="CS71" s="2">
        <f t="shared" si="219"/>
        <v>0</v>
      </c>
      <c r="CT71" s="2">
        <f t="shared" si="219"/>
        <v>0</v>
      </c>
      <c r="CU71" s="2">
        <f t="shared" si="219"/>
        <v>0</v>
      </c>
      <c r="CV71" s="2">
        <f t="shared" si="219"/>
        <v>0</v>
      </c>
      <c r="CW71" s="2">
        <f t="shared" si="219"/>
        <v>0</v>
      </c>
      <c r="CX71" s="2">
        <f t="shared" ref="CX71:CZ71" si="220">SUM(CX33:CX36)</f>
        <v>0</v>
      </c>
      <c r="CY71" s="2">
        <f t="shared" si="220"/>
        <v>0</v>
      </c>
      <c r="CZ71" s="2">
        <f t="shared" si="220"/>
        <v>0</v>
      </c>
      <c r="DA71" s="2">
        <f t="shared" ref="DA71" si="221">SUM(DA33:DA36)</f>
        <v>0</v>
      </c>
      <c r="DB71" s="37">
        <f>SUM(DB33:DB36)</f>
        <v>0</v>
      </c>
      <c r="DC71" s="2">
        <f t="shared" ref="DC71:DN71" si="222">SUM(DC33:DC36)</f>
        <v>0</v>
      </c>
      <c r="DD71" s="2">
        <f t="shared" si="222"/>
        <v>0</v>
      </c>
      <c r="DE71" s="2">
        <f t="shared" si="222"/>
        <v>0</v>
      </c>
      <c r="DF71" s="2">
        <f t="shared" si="222"/>
        <v>0</v>
      </c>
      <c r="DG71" s="2">
        <f t="shared" si="222"/>
        <v>0</v>
      </c>
      <c r="DH71" s="2">
        <f t="shared" si="222"/>
        <v>0</v>
      </c>
      <c r="DI71" s="2">
        <f t="shared" si="222"/>
        <v>0</v>
      </c>
      <c r="DJ71" s="2">
        <f t="shared" si="222"/>
        <v>0</v>
      </c>
      <c r="DK71" s="2">
        <f t="shared" si="222"/>
        <v>0</v>
      </c>
      <c r="DL71" s="2">
        <f t="shared" si="222"/>
        <v>0</v>
      </c>
      <c r="DM71" s="2">
        <f t="shared" si="222"/>
        <v>0</v>
      </c>
      <c r="DN71" s="2">
        <f t="shared" si="222"/>
        <v>0</v>
      </c>
      <c r="DO71" s="2">
        <f t="shared" ref="DO71:DQ71" si="223">SUM(DO33:DO36)</f>
        <v>0</v>
      </c>
      <c r="DP71" s="2">
        <f t="shared" si="223"/>
        <v>0</v>
      </c>
      <c r="DQ71" s="2">
        <f t="shared" si="223"/>
        <v>0</v>
      </c>
      <c r="DR71" s="2">
        <f t="shared" ref="DR71" si="224">SUM(DR33:DR36)</f>
        <v>0</v>
      </c>
      <c r="DS71" s="37">
        <f>SUM(DS33:DS36)</f>
        <v>31295.226801160064</v>
      </c>
      <c r="DT71" s="2">
        <f t="shared" ref="DT71:EE71" si="225">SUM(DT33:DT36)</f>
        <v>27614.034582737997</v>
      </c>
      <c r="DU71" s="2">
        <f t="shared" si="225"/>
        <v>21373.966526533251</v>
      </c>
      <c r="DV71" s="2">
        <f t="shared" si="225"/>
        <v>11645.684620091544</v>
      </c>
      <c r="DW71" s="2">
        <f t="shared" si="225"/>
        <v>8781.4045803954414</v>
      </c>
      <c r="DX71" s="2">
        <f t="shared" si="225"/>
        <v>15640.475225396167</v>
      </c>
      <c r="DY71" s="2">
        <f t="shared" si="225"/>
        <v>15895.047088261757</v>
      </c>
      <c r="DZ71" s="2">
        <f t="shared" si="225"/>
        <v>15536.858222928935</v>
      </c>
      <c r="EA71" s="2">
        <f t="shared" si="225"/>
        <v>25564.462884704415</v>
      </c>
      <c r="EB71" s="2">
        <f t="shared" si="225"/>
        <v>24776.143587314171</v>
      </c>
      <c r="EC71" s="2">
        <f t="shared" si="225"/>
        <v>18014.921052388607</v>
      </c>
      <c r="ED71" s="2">
        <f t="shared" si="225"/>
        <v>18743.208106708513</v>
      </c>
      <c r="EE71" s="2">
        <f t="shared" si="225"/>
        <v>5851.6270437855692</v>
      </c>
      <c r="EF71" s="2">
        <f t="shared" ref="EF71:EH71" si="226">SUM(EF33:EF36)</f>
        <v>4597.1798886239994</v>
      </c>
      <c r="EG71" s="2">
        <f t="shared" si="226"/>
        <v>5162.1351545114658</v>
      </c>
      <c r="EH71" s="2">
        <f t="shared" si="226"/>
        <v>4889.7929514019534</v>
      </c>
      <c r="EI71" s="2">
        <f t="shared" ref="EI71" si="227">SUM(EI33:EI36)</f>
        <v>3012.6870387669578</v>
      </c>
      <c r="EJ71" s="37">
        <f>SUM(EJ33:EJ36)</f>
        <v>126826.34216881327</v>
      </c>
      <c r="EK71" s="2">
        <f t="shared" ref="EK71:EV71" si="228">SUM(EK33:EK36)</f>
        <v>109497.649835298</v>
      </c>
      <c r="EL71" s="2">
        <f t="shared" si="228"/>
        <v>106145.35886424394</v>
      </c>
      <c r="EM71" s="2">
        <f t="shared" si="228"/>
        <v>79294.384562063133</v>
      </c>
      <c r="EN71" s="2">
        <f t="shared" si="228"/>
        <v>61370.653677518945</v>
      </c>
      <c r="EO71" s="2">
        <f t="shared" si="228"/>
        <v>65020.749626661403</v>
      </c>
      <c r="EP71" s="2">
        <f t="shared" si="228"/>
        <v>65467.959428504982</v>
      </c>
      <c r="EQ71" s="2">
        <f t="shared" si="228"/>
        <v>68407.239974559692</v>
      </c>
      <c r="ER71" s="2">
        <f t="shared" si="228"/>
        <v>77302.226888266974</v>
      </c>
      <c r="ES71" s="2">
        <f t="shared" si="228"/>
        <v>70125.340431058765</v>
      </c>
      <c r="ET71" s="2">
        <f t="shared" si="228"/>
        <v>72077.627442100988</v>
      </c>
      <c r="EU71" s="2">
        <f t="shared" si="228"/>
        <v>69509.26634944859</v>
      </c>
      <c r="EV71" s="2">
        <f t="shared" si="228"/>
        <v>53371.217607772647</v>
      </c>
      <c r="EW71" s="2">
        <f t="shared" ref="EW71:EY71" si="229">SUM(EW33:EW36)</f>
        <v>47821.541882151054</v>
      </c>
      <c r="EX71" s="2">
        <f t="shared" si="229"/>
        <v>53531.470616229606</v>
      </c>
      <c r="EY71" s="2">
        <f t="shared" si="229"/>
        <v>49437.802693022888</v>
      </c>
      <c r="EZ71" s="2">
        <f t="shared" ref="EZ71" si="230">SUM(EZ33:EZ36)</f>
        <v>47666.033177943253</v>
      </c>
      <c r="FA71" s="37">
        <f>SUM(FA33:FA36)</f>
        <v>23369.817881910367</v>
      </c>
      <c r="FB71" s="2">
        <f t="shared" ref="FB71:FM71" si="231">SUM(FB33:FB36)</f>
        <v>21832.114696178884</v>
      </c>
      <c r="FC71" s="2">
        <f t="shared" si="231"/>
        <v>22419.948850426339</v>
      </c>
      <c r="FD71" s="2">
        <f t="shared" si="231"/>
        <v>22448.737592825149</v>
      </c>
      <c r="FE71" s="2">
        <f t="shared" si="231"/>
        <v>21093.537350340666</v>
      </c>
      <c r="FF71" s="2">
        <f t="shared" si="231"/>
        <v>21891.643911594569</v>
      </c>
      <c r="FG71" s="2">
        <f t="shared" si="231"/>
        <v>21999.18703846151</v>
      </c>
      <c r="FH71" s="2">
        <f t="shared" si="231"/>
        <v>21861.657398856267</v>
      </c>
      <c r="FI71" s="2">
        <f t="shared" si="231"/>
        <v>22720.490359828837</v>
      </c>
      <c r="FJ71" s="2">
        <f t="shared" si="231"/>
        <v>21142.970935454545</v>
      </c>
      <c r="FK71" s="2">
        <f t="shared" si="231"/>
        <v>19868.847657164381</v>
      </c>
      <c r="FL71" s="2">
        <f t="shared" si="231"/>
        <v>17634.916904655525</v>
      </c>
      <c r="FM71" s="2">
        <f t="shared" si="231"/>
        <v>11198.032918714729</v>
      </c>
      <c r="FN71" s="2">
        <f t="shared" ref="FN71:FP71" si="232">SUM(FN33:FN36)</f>
        <v>11304.994887611665</v>
      </c>
      <c r="FO71" s="2">
        <f t="shared" si="232"/>
        <v>14509.047314999118</v>
      </c>
      <c r="FP71" s="2">
        <f t="shared" si="232"/>
        <v>14970.542319259579</v>
      </c>
      <c r="FQ71" s="2">
        <f t="shared" ref="FQ71" si="233">SUM(FQ33:FQ36)</f>
        <v>15271.201962459147</v>
      </c>
      <c r="FR71" s="37">
        <f>SUM(FR33:FR36)</f>
        <v>110.26919863019423</v>
      </c>
      <c r="FS71" s="2">
        <f t="shared" ref="FS71:GD71" si="234">SUM(FS33:FS36)</f>
        <v>103.63204481738903</v>
      </c>
      <c r="FT71" s="2">
        <f t="shared" si="234"/>
        <v>112.42055657034155</v>
      </c>
      <c r="FU71" s="2">
        <f t="shared" si="234"/>
        <v>103.86367498636709</v>
      </c>
      <c r="FV71" s="2">
        <f t="shared" si="234"/>
        <v>92.220383247973388</v>
      </c>
      <c r="FW71" s="2">
        <f t="shared" si="234"/>
        <v>93.733341637330653</v>
      </c>
      <c r="FX71" s="2">
        <f t="shared" si="234"/>
        <v>91.554017183592038</v>
      </c>
      <c r="FY71" s="2">
        <f t="shared" si="234"/>
        <v>95.220730590872193</v>
      </c>
      <c r="FZ71" s="2">
        <f t="shared" si="234"/>
        <v>101.60168012902598</v>
      </c>
      <c r="GA71" s="2">
        <f t="shared" si="234"/>
        <v>95.920649440228431</v>
      </c>
      <c r="GB71" s="2">
        <f t="shared" si="234"/>
        <v>91.866074411328157</v>
      </c>
      <c r="GC71" s="2">
        <f t="shared" si="234"/>
        <v>96.443010648669997</v>
      </c>
      <c r="GD71" s="2">
        <f t="shared" si="234"/>
        <v>83.660879668062151</v>
      </c>
      <c r="GE71" s="2">
        <f t="shared" ref="GE71:GG71" si="235">SUM(GE33:GE36)</f>
        <v>85.141900875759617</v>
      </c>
      <c r="GF71" s="2">
        <f t="shared" si="235"/>
        <v>91.552449217236855</v>
      </c>
      <c r="GG71" s="2">
        <f t="shared" si="235"/>
        <v>89.7722755989913</v>
      </c>
      <c r="GH71" s="2">
        <f t="shared" ref="GH71" si="236">SUM(GH33:GH36)</f>
        <v>89.376105697191207</v>
      </c>
      <c r="GI71" s="37">
        <f>SUM(GI33:GI36)</f>
        <v>6029.9939000103568</v>
      </c>
      <c r="GJ71" s="2">
        <f t="shared" ref="GJ71:GU71" si="237">SUM(GJ33:GJ36)</f>
        <v>5393.4875980777924</v>
      </c>
      <c r="GK71" s="2">
        <f t="shared" si="237"/>
        <v>5375.830611729064</v>
      </c>
      <c r="GL71" s="2">
        <f t="shared" si="237"/>
        <v>5135.5866201657127</v>
      </c>
      <c r="GM71" s="2">
        <f t="shared" si="237"/>
        <v>4573.211807741387</v>
      </c>
      <c r="GN71" s="2">
        <f t="shared" si="237"/>
        <v>4502.7129370904058</v>
      </c>
      <c r="GO71" s="2">
        <f t="shared" si="237"/>
        <v>4564.0815306190034</v>
      </c>
      <c r="GP71" s="2">
        <f t="shared" si="237"/>
        <v>4803.4402344604669</v>
      </c>
      <c r="GQ71" s="2">
        <f t="shared" si="237"/>
        <v>4608.4702792220005</v>
      </c>
      <c r="GR71" s="2">
        <f t="shared" si="237"/>
        <v>4214.3237567704036</v>
      </c>
      <c r="GS71" s="2">
        <f t="shared" si="237"/>
        <v>4366.5959876909792</v>
      </c>
      <c r="GT71" s="2">
        <f t="shared" si="237"/>
        <v>4561.8795087604594</v>
      </c>
      <c r="GU71" s="2">
        <f t="shared" si="237"/>
        <v>4062.1963997193593</v>
      </c>
      <c r="GV71" s="2">
        <f t="shared" ref="GV71:GX71" si="238">SUM(GV33:GV36)</f>
        <v>3834.2323554150394</v>
      </c>
      <c r="GW71" s="2">
        <f t="shared" si="238"/>
        <v>4692.1585837602988</v>
      </c>
      <c r="GX71" s="2">
        <f t="shared" si="238"/>
        <v>4323.5253487495111</v>
      </c>
      <c r="GY71" s="2">
        <f t="shared" ref="GY71" si="239">SUM(GY33:GY36)</f>
        <v>4036.484170037656</v>
      </c>
      <c r="GZ71" s="37">
        <f>SUM(GZ33:GZ36)</f>
        <v>9194.358280892211</v>
      </c>
      <c r="HA71" s="2">
        <f t="shared" ref="HA71:HL71" si="240">SUM(HA33:HA36)</f>
        <v>8154.3554794985166</v>
      </c>
      <c r="HB71" s="2">
        <f t="shared" si="240"/>
        <v>7344.9196118447235</v>
      </c>
      <c r="HC71" s="2">
        <f t="shared" si="240"/>
        <v>5244.1944903374306</v>
      </c>
      <c r="HD71" s="2">
        <f t="shared" si="240"/>
        <v>4081.9403920561049</v>
      </c>
      <c r="HE71" s="2">
        <f t="shared" si="240"/>
        <v>5053.6835339100244</v>
      </c>
      <c r="HF71" s="2">
        <f t="shared" si="240"/>
        <v>4989.5320332853626</v>
      </c>
      <c r="HG71" s="2">
        <f t="shared" si="240"/>
        <v>5255.5841966745811</v>
      </c>
      <c r="HH71" s="2">
        <f t="shared" si="240"/>
        <v>6596.4253725723374</v>
      </c>
      <c r="HI71" s="2">
        <f t="shared" si="240"/>
        <v>6280.9166830364074</v>
      </c>
      <c r="HJ71" s="2">
        <f t="shared" si="240"/>
        <v>6593.7005794666657</v>
      </c>
      <c r="HK71" s="2">
        <f t="shared" si="240"/>
        <v>5920.5389763092235</v>
      </c>
      <c r="HL71" s="2">
        <f t="shared" si="240"/>
        <v>4149.2902634742477</v>
      </c>
      <c r="HM71" s="2">
        <f t="shared" ref="HM71:HO71" si="241">SUM(HM33:HM36)</f>
        <v>3739.1501027143527</v>
      </c>
      <c r="HN71" s="2">
        <f t="shared" si="241"/>
        <v>4321.1969165204673</v>
      </c>
      <c r="HO71" s="2">
        <f t="shared" si="241"/>
        <v>4123.6122884532133</v>
      </c>
      <c r="HP71" s="2">
        <f t="shared" ref="HP71" si="242">SUM(HP33:HP36)</f>
        <v>4294.1141069682844</v>
      </c>
      <c r="HQ71" s="37">
        <f>SUM(HQ33:HQ36)</f>
        <v>7586.2993735735372</v>
      </c>
      <c r="HR71" s="2">
        <f t="shared" ref="HR71:IC71" si="243">SUM(HR33:HR36)</f>
        <v>6637.4692323147865</v>
      </c>
      <c r="HS71" s="2">
        <f t="shared" si="243"/>
        <v>6021.7623798388304</v>
      </c>
      <c r="HT71" s="2">
        <f t="shared" si="243"/>
        <v>3870.3241100617915</v>
      </c>
      <c r="HU71" s="2">
        <f t="shared" si="243"/>
        <v>2942.4115552312933</v>
      </c>
      <c r="HV71" s="2">
        <f t="shared" si="243"/>
        <v>3757.7502543803762</v>
      </c>
      <c r="HW71" s="2">
        <f t="shared" si="243"/>
        <v>3801.8462101450805</v>
      </c>
      <c r="HX71" s="2">
        <f t="shared" si="243"/>
        <v>3780.8800750107048</v>
      </c>
      <c r="HY71" s="2">
        <f t="shared" si="243"/>
        <v>5119.1528813404257</v>
      </c>
      <c r="HZ71" s="2">
        <f t="shared" si="243"/>
        <v>4823.6448011992743</v>
      </c>
      <c r="IA71" s="2">
        <f t="shared" si="243"/>
        <v>5070.548596953895</v>
      </c>
      <c r="IB71" s="2">
        <f t="shared" si="243"/>
        <v>4526.5405910623367</v>
      </c>
      <c r="IC71" s="2">
        <f t="shared" si="243"/>
        <v>2902.8332757694443</v>
      </c>
      <c r="ID71" s="2">
        <f t="shared" ref="ID71:IF71" si="244">SUM(ID33:ID36)</f>
        <v>2484.3391836548403</v>
      </c>
      <c r="IE71" s="2">
        <f t="shared" si="244"/>
        <v>2906.0341671834894</v>
      </c>
      <c r="IF71" s="2">
        <f t="shared" si="244"/>
        <v>2815.9489451610743</v>
      </c>
      <c r="IG71" s="2">
        <f t="shared" ref="IG71" si="245">SUM(IG33:IG36)</f>
        <v>3046.0587172576402</v>
      </c>
      <c r="IH71" s="37">
        <f>SUM(IH33:IH36)</f>
        <v>10282.600636501536</v>
      </c>
      <c r="II71" s="2">
        <f t="shared" ref="II71:IU71" si="246">SUM(II33:II36)</f>
        <v>9218.1556099707632</v>
      </c>
      <c r="IJ71" s="2">
        <f t="shared" si="246"/>
        <v>8268.318702549921</v>
      </c>
      <c r="IK71" s="2">
        <f t="shared" si="246"/>
        <v>6402.7111766612552</v>
      </c>
      <c r="IL71" s="2">
        <f t="shared" si="246"/>
        <v>5092.8602557303693</v>
      </c>
      <c r="IM71" s="2">
        <f t="shared" si="246"/>
        <v>6147.4512011227953</v>
      </c>
      <c r="IN71" s="2">
        <f t="shared" si="246"/>
        <v>5963.0639099832888</v>
      </c>
      <c r="IO71" s="2">
        <f t="shared" si="246"/>
        <v>6543.9790081764168</v>
      </c>
      <c r="IP71" s="2">
        <f t="shared" si="246"/>
        <v>7790.2962932180972</v>
      </c>
      <c r="IQ71" s="2">
        <f t="shared" si="246"/>
        <v>7443.8492060308417</v>
      </c>
      <c r="IR71" s="2">
        <f t="shared" si="246"/>
        <v>7783.4692702386392</v>
      </c>
      <c r="IS71" s="2">
        <f t="shared" si="246"/>
        <v>7050.4013548018065</v>
      </c>
      <c r="IT71" s="2">
        <f t="shared" ref="IT71:IV71" si="247">SUM(IT33:IT36)</f>
        <v>5245.1962062317752</v>
      </c>
      <c r="IU71" s="2">
        <f t="shared" si="246"/>
        <v>4899.9786432775545</v>
      </c>
      <c r="IV71" s="2">
        <f t="shared" si="247"/>
        <v>5618.5585954505668</v>
      </c>
      <c r="IW71" s="2">
        <f t="shared" ref="IW71:IX71" si="248">SUM(IW33:IW36)</f>
        <v>5317.1640643006294</v>
      </c>
      <c r="IX71" s="2">
        <f t="shared" si="248"/>
        <v>5392.2990590387453</v>
      </c>
      <c r="IY71" s="37">
        <f>SUM(IY33:IY36)</f>
        <v>199.22321826993183</v>
      </c>
      <c r="IZ71" s="2">
        <f t="shared" ref="IZ71:JN71" si="249">SUM(IZ33:IZ36)</f>
        <v>232.85418998628847</v>
      </c>
      <c r="JA71" s="2">
        <f t="shared" si="249"/>
        <v>267.83422455024743</v>
      </c>
      <c r="JB71" s="2">
        <f t="shared" si="249"/>
        <v>366.53153415118993</v>
      </c>
      <c r="JC71" s="2">
        <f t="shared" si="249"/>
        <v>480.51629969636639</v>
      </c>
      <c r="JD71" s="2">
        <f t="shared" si="249"/>
        <v>602.20187399112672</v>
      </c>
      <c r="JE71" s="2">
        <f t="shared" si="249"/>
        <v>790.77531613822646</v>
      </c>
      <c r="JF71" s="2">
        <f t="shared" si="249"/>
        <v>936.54174213053466</v>
      </c>
      <c r="JG71" s="2">
        <f t="shared" si="249"/>
        <v>1147.0432661942159</v>
      </c>
      <c r="JH71" s="2">
        <f t="shared" si="249"/>
        <v>1267.7588858055447</v>
      </c>
      <c r="JI71" s="2">
        <f t="shared" si="249"/>
        <v>1320.1637349201903</v>
      </c>
      <c r="JJ71" s="2">
        <f t="shared" si="249"/>
        <v>1290.6811407665336</v>
      </c>
      <c r="JK71" s="2">
        <f t="shared" si="249"/>
        <v>1255.6345099925093</v>
      </c>
      <c r="JL71" s="2">
        <f t="shared" si="249"/>
        <v>1351.1399169626166</v>
      </c>
      <c r="JM71" s="2">
        <f t="shared" si="249"/>
        <v>1457.6671089433783</v>
      </c>
      <c r="JN71" s="2">
        <f t="shared" si="249"/>
        <v>1347.518933025457</v>
      </c>
      <c r="JO71" s="38">
        <f t="shared" ref="JO71" si="250">SUM(JO33:JO36)</f>
        <v>927.51588032927589</v>
      </c>
    </row>
    <row r="72" spans="1:275" ht="14.4" x14ac:dyDescent="0.3">
      <c r="A72" s="16"/>
      <c r="B72" s="24"/>
      <c r="C72" s="55" t="s">
        <v>84</v>
      </c>
      <c r="D72" s="37">
        <f>SUM(D37:D56)+D32</f>
        <v>4318.3323125013576</v>
      </c>
      <c r="E72" s="2">
        <f t="shared" ref="E72:Q72" si="251">SUM(E37:E56)+E32</f>
        <v>4093.4335086355186</v>
      </c>
      <c r="F72" s="2">
        <f t="shared" si="251"/>
        <v>4287.3869587609115</v>
      </c>
      <c r="G72" s="2">
        <f t="shared" si="251"/>
        <v>4303.3847533917742</v>
      </c>
      <c r="H72" s="2">
        <f t="shared" si="251"/>
        <v>3958.6804684108765</v>
      </c>
      <c r="I72" s="2">
        <f t="shared" si="251"/>
        <v>3911.6795559984557</v>
      </c>
      <c r="J72" s="2">
        <f t="shared" si="251"/>
        <v>3693.3070757243167</v>
      </c>
      <c r="K72" s="2">
        <f t="shared" si="251"/>
        <v>3536.9618282008742</v>
      </c>
      <c r="L72" s="2">
        <f t="shared" si="251"/>
        <v>3459.8755571308502</v>
      </c>
      <c r="M72" s="2">
        <f t="shared" si="251"/>
        <v>3421.4178438343961</v>
      </c>
      <c r="N72" s="2">
        <f t="shared" ref="N72" si="252">SUM(N37:N56)+N32</f>
        <v>3345.2503844228049</v>
      </c>
      <c r="O72" s="2">
        <f t="shared" si="251"/>
        <v>3372.6034984165312</v>
      </c>
      <c r="P72" s="2">
        <f t="shared" si="251"/>
        <v>3125.7153515703631</v>
      </c>
      <c r="Q72" s="2">
        <f t="shared" si="251"/>
        <v>3065.2881740645034</v>
      </c>
      <c r="R72" s="2">
        <f t="shared" ref="R72" si="253">SUM(R37:R56)+R32</f>
        <v>2794.7792850004421</v>
      </c>
      <c r="S72" s="2">
        <f t="shared" ref="S72:T72" si="254">SUM(S37:S56)+S32</f>
        <v>2773.0703353134104</v>
      </c>
      <c r="T72" s="2">
        <f t="shared" si="254"/>
        <v>3212.230831810879</v>
      </c>
      <c r="U72" s="37">
        <f>SUM(U37:U56)+U32</f>
        <v>3856.4865242005631</v>
      </c>
      <c r="V72" s="2">
        <f t="shared" ref="V72:AD72" si="255">SUM(V37:V56)+V32</f>
        <v>3663.5006213583729</v>
      </c>
      <c r="W72" s="2">
        <f t="shared" si="255"/>
        <v>3861.5680405968224</v>
      </c>
      <c r="X72" s="2">
        <f t="shared" si="255"/>
        <v>3900.2256496869536</v>
      </c>
      <c r="Y72" s="2">
        <f t="shared" si="255"/>
        <v>3551.2511735465137</v>
      </c>
      <c r="Z72" s="2">
        <f t="shared" si="255"/>
        <v>3518.7179911125959</v>
      </c>
      <c r="AA72" s="2">
        <f t="shared" si="255"/>
        <v>3275.1613773871059</v>
      </c>
      <c r="AB72" s="2">
        <f t="shared" si="255"/>
        <v>3092.1433696921658</v>
      </c>
      <c r="AC72" s="2">
        <f t="shared" si="255"/>
        <v>3003.4832729138657</v>
      </c>
      <c r="AD72" s="2">
        <f t="shared" si="255"/>
        <v>2932.2522190980835</v>
      </c>
      <c r="AE72" s="2">
        <f t="shared" ref="AE72" si="256">SUM(AE37:AE56)+AE32</f>
        <v>2890.4545369947427</v>
      </c>
      <c r="AF72" s="2">
        <f t="shared" ref="AF72:AH72" si="257">SUM(AF37:AF56)+AF32</f>
        <v>2936.5966252427434</v>
      </c>
      <c r="AG72" s="2">
        <f t="shared" si="257"/>
        <v>2710.3337272427971</v>
      </c>
      <c r="AH72" s="2">
        <f t="shared" si="257"/>
        <v>2686.5761967265498</v>
      </c>
      <c r="AI72" s="2">
        <f t="shared" ref="AI72:AJ72" si="258">SUM(AI37:AI56)+AI32</f>
        <v>2445.4748951788888</v>
      </c>
      <c r="AJ72" s="2">
        <f t="shared" si="258"/>
        <v>2472.9011106702237</v>
      </c>
      <c r="AK72" s="2">
        <f t="shared" ref="AK72" si="259">SUM(AK37:AK56)+AK32</f>
        <v>2945.2852789009748</v>
      </c>
      <c r="AL72" s="37">
        <f>SUM(AL37:AL56)+AL32</f>
        <v>294.42365139102674</v>
      </c>
      <c r="AM72" s="2">
        <f t="shared" ref="AM72:AU72" si="260">SUM(AM37:AM56)+AM32</f>
        <v>231.98236607734458</v>
      </c>
      <c r="AN72" s="2">
        <f t="shared" si="260"/>
        <v>198.65768659689567</v>
      </c>
      <c r="AO72" s="2">
        <f t="shared" si="260"/>
        <v>207.46690991258248</v>
      </c>
      <c r="AP72" s="2">
        <f t="shared" si="260"/>
        <v>143.51328069606296</v>
      </c>
      <c r="AQ72" s="2">
        <f t="shared" si="260"/>
        <v>127.9201011700265</v>
      </c>
      <c r="AR72" s="2">
        <f t="shared" si="260"/>
        <v>119.13078423054586</v>
      </c>
      <c r="AS72" s="2">
        <f t="shared" si="260"/>
        <v>124.9618893113944</v>
      </c>
      <c r="AT72" s="2">
        <f t="shared" si="260"/>
        <v>124.75402737643373</v>
      </c>
      <c r="AU72" s="2">
        <f t="shared" si="260"/>
        <v>137.49505727483336</v>
      </c>
      <c r="AV72" s="2">
        <f t="shared" ref="AV72" si="261">SUM(AV37:AV56)+AV32</f>
        <v>135.33287221406042</v>
      </c>
      <c r="AW72" s="2">
        <f t="shared" ref="AW72:AX72" si="262">SUM(AW37:AW56)+AW32</f>
        <v>135.1634216001782</v>
      </c>
      <c r="AX72" s="2">
        <f t="shared" si="262"/>
        <v>124.9599457645764</v>
      </c>
      <c r="AY72" s="2">
        <f t="shared" ref="AY72:BA72" si="263">SUM(AY37:AY56)+AY32</f>
        <v>123.47784438552912</v>
      </c>
      <c r="AZ72" s="2">
        <f t="shared" si="263"/>
        <v>126.92165552178747</v>
      </c>
      <c r="BA72" s="2">
        <f t="shared" si="263"/>
        <v>125.94517322600949</v>
      </c>
      <c r="BB72" s="2">
        <f t="shared" ref="BB72" si="264">SUM(BB37:BB56)+BB32</f>
        <v>117.05127039208799</v>
      </c>
      <c r="BC72" s="37">
        <f>SUM(BC37:BC56)+BC32</f>
        <v>461.60857158507747</v>
      </c>
      <c r="BD72" s="2">
        <f t="shared" ref="BD72:BL72" si="265">SUM(BD37:BD56)+BD32</f>
        <v>414.99200886056661</v>
      </c>
      <c r="BE72" s="2">
        <f t="shared" si="265"/>
        <v>472.44141515481516</v>
      </c>
      <c r="BF72" s="2">
        <f t="shared" si="265"/>
        <v>394.14217315948076</v>
      </c>
      <c r="BG72" s="2">
        <f t="shared" si="265"/>
        <v>394.51848854710778</v>
      </c>
      <c r="BH72" s="2">
        <f t="shared" si="265"/>
        <v>351.84056356340659</v>
      </c>
      <c r="BI72" s="2">
        <f t="shared" si="265"/>
        <v>378.86645565068579</v>
      </c>
      <c r="BJ72" s="2">
        <f t="shared" si="265"/>
        <v>395.13976572352385</v>
      </c>
      <c r="BK72" s="2">
        <f t="shared" si="265"/>
        <v>364.03740215289702</v>
      </c>
      <c r="BL72" s="2">
        <f t="shared" si="265"/>
        <v>507.98883460658976</v>
      </c>
      <c r="BM72" s="2">
        <f t="shared" ref="BM72" si="266">SUM(BM37:BM56)+BM32</f>
        <v>421.98342676424397</v>
      </c>
      <c r="BN72" s="2">
        <f t="shared" ref="BN72:BO72" si="267">SUM(BN37:BN56)+BN32</f>
        <v>406.54924000894317</v>
      </c>
      <c r="BO72" s="2">
        <f t="shared" si="267"/>
        <v>387.0933580096347</v>
      </c>
      <c r="BP72" s="2">
        <f t="shared" ref="BP72:BR72" si="268">SUM(BP37:BP56)+BP32</f>
        <v>373.56905120893089</v>
      </c>
      <c r="BQ72" s="2">
        <f t="shared" si="268"/>
        <v>364.48894954150097</v>
      </c>
      <c r="BR72" s="2">
        <f t="shared" si="268"/>
        <v>351.15848978831201</v>
      </c>
      <c r="BS72" s="2">
        <f t="shared" ref="BS72" si="269">SUM(BS37:BS56)+BS32</f>
        <v>331.85408477249501</v>
      </c>
      <c r="BT72" s="37">
        <f>SUM(BT37:BT56)+BT32</f>
        <v>326042.74608373683</v>
      </c>
      <c r="BU72" s="2">
        <f t="shared" ref="BU72:CC72" si="270">SUM(BU37:BU56)+BU32</f>
        <v>309014.07169594913</v>
      </c>
      <c r="BV72" s="2">
        <f t="shared" si="270"/>
        <v>291778.41035019717</v>
      </c>
      <c r="BW72" s="2">
        <f t="shared" si="270"/>
        <v>290662.33161258814</v>
      </c>
      <c r="BX72" s="2">
        <f t="shared" si="270"/>
        <v>296740.98863974697</v>
      </c>
      <c r="BY72" s="2">
        <f t="shared" si="270"/>
        <v>294368.35215765086</v>
      </c>
      <c r="BZ72" s="2">
        <f t="shared" si="270"/>
        <v>312850.22648569167</v>
      </c>
      <c r="CA72" s="2">
        <f t="shared" si="270"/>
        <v>335260.737537081</v>
      </c>
      <c r="CB72" s="2">
        <f t="shared" si="270"/>
        <v>355295.9068272931</v>
      </c>
      <c r="CC72" s="2">
        <f t="shared" si="270"/>
        <v>349778.71463976282</v>
      </c>
      <c r="CD72" s="2">
        <f t="shared" ref="CD72" si="271">SUM(CD37:CD56)+CD32</f>
        <v>338474.20646465756</v>
      </c>
      <c r="CE72" s="2">
        <f t="shared" ref="CE72:CF72" si="272">SUM(CE37:CE56)+CE32</f>
        <v>323993.28084221313</v>
      </c>
      <c r="CF72" s="2">
        <f t="shared" si="272"/>
        <v>308836.14927804098</v>
      </c>
      <c r="CG72" s="2">
        <f t="shared" ref="CG72:CI72" si="273">SUM(CG37:CG56)+CG32</f>
        <v>275818.28754577663</v>
      </c>
      <c r="CH72" s="2">
        <f t="shared" si="273"/>
        <v>248742.51431245936</v>
      </c>
      <c r="CI72" s="2">
        <f t="shared" si="273"/>
        <v>203189.05638546619</v>
      </c>
      <c r="CJ72" s="2">
        <f t="shared" ref="CJ72" si="274">SUM(CJ37:CJ56)+CJ32</f>
        <v>175351.65723409946</v>
      </c>
      <c r="CK72" s="37">
        <f>SUM(CK37:CK56)+CK32</f>
        <v>4681.7559999999594</v>
      </c>
      <c r="CL72" s="2">
        <f t="shared" ref="CL72:CT72" si="275">SUM(CL37:CL56)+CL32</f>
        <v>3904.78599999997</v>
      </c>
      <c r="CM72" s="2">
        <f t="shared" si="275"/>
        <v>2740.93299999996</v>
      </c>
      <c r="CN72" s="2">
        <f t="shared" si="275"/>
        <v>1705.2399999999991</v>
      </c>
      <c r="CO72" s="2">
        <f t="shared" si="275"/>
        <v>1593.1</v>
      </c>
      <c r="CP72" s="2">
        <f t="shared" si="275"/>
        <v>1249.56</v>
      </c>
      <c r="CQ72" s="2">
        <f t="shared" si="275"/>
        <v>1041.3000000000011</v>
      </c>
      <c r="CR72" s="2">
        <f t="shared" si="275"/>
        <v>833.04</v>
      </c>
      <c r="CS72" s="2">
        <f t="shared" si="275"/>
        <v>624.78</v>
      </c>
      <c r="CT72" s="2">
        <f t="shared" si="275"/>
        <v>416.52</v>
      </c>
      <c r="CU72" s="2">
        <f t="shared" ref="CU72" si="276">SUM(CU37:CU56)+CU32</f>
        <v>208.25999999999971</v>
      </c>
      <c r="CV72" s="2">
        <f t="shared" ref="CV72:CW72" si="277">SUM(CV37:CV56)+CV32</f>
        <v>0</v>
      </c>
      <c r="CW72" s="2">
        <f t="shared" si="277"/>
        <v>0</v>
      </c>
      <c r="CX72" s="2">
        <f t="shared" ref="CX72:CZ72" si="278">SUM(CX37:CX56)+CX32</f>
        <v>0</v>
      </c>
      <c r="CY72" s="2">
        <f t="shared" si="278"/>
        <v>0</v>
      </c>
      <c r="CZ72" s="2">
        <f t="shared" si="278"/>
        <v>0</v>
      </c>
      <c r="DA72" s="2">
        <f t="shared" ref="DA72" si="279">SUM(DA37:DA56)+DA32</f>
        <v>0</v>
      </c>
      <c r="DB72" s="37">
        <f>SUM(DB37:DB56)+DB32</f>
        <v>551.15250806182405</v>
      </c>
      <c r="DC72" s="2">
        <f t="shared" ref="DC72:DK72" si="280">SUM(DC37:DC56)+DC32</f>
        <v>545.64098298120598</v>
      </c>
      <c r="DD72" s="2">
        <f t="shared" si="280"/>
        <v>540.18457315139403</v>
      </c>
      <c r="DE72" s="2">
        <f t="shared" si="280"/>
        <v>534.78272741988098</v>
      </c>
      <c r="DF72" s="2">
        <f t="shared" si="280"/>
        <v>529.43490014568101</v>
      </c>
      <c r="DG72" s="2">
        <f t="shared" si="280"/>
        <v>524.14055114422399</v>
      </c>
      <c r="DH72" s="2">
        <f t="shared" si="280"/>
        <v>518.89914563278205</v>
      </c>
      <c r="DI72" s="2">
        <f t="shared" si="280"/>
        <v>513.71015417645503</v>
      </c>
      <c r="DJ72" s="2">
        <f t="shared" si="280"/>
        <v>508.57305263468999</v>
      </c>
      <c r="DK72" s="2">
        <f t="shared" si="280"/>
        <v>503.48732210834299</v>
      </c>
      <c r="DL72" s="2">
        <f t="shared" ref="DL72" si="281">SUM(DL37:DL56)+DL32</f>
        <v>498.45244888726</v>
      </c>
      <c r="DM72" s="2">
        <f t="shared" ref="DM72:DN72" si="282">SUM(DM37:DM56)+DM32</f>
        <v>493.467924398386</v>
      </c>
      <c r="DN72" s="2">
        <f t="shared" si="282"/>
        <v>466.85669556244602</v>
      </c>
      <c r="DO72" s="2">
        <f t="shared" ref="DO72:DQ72" si="283">SUM(DO37:DO56)+DO32</f>
        <v>440.51157901486403</v>
      </c>
      <c r="DP72" s="2">
        <f t="shared" si="283"/>
        <v>418.49752598602203</v>
      </c>
      <c r="DQ72" s="2">
        <f t="shared" si="283"/>
        <v>396.70361348746701</v>
      </c>
      <c r="DR72" s="2">
        <f t="shared" ref="DR72" si="284">SUM(DR37:DR56)+DR32</f>
        <v>375.12764011389601</v>
      </c>
      <c r="DS72" s="37">
        <f>SUM(DS37:DS56)+DS32</f>
        <v>49.949153214416718</v>
      </c>
      <c r="DT72" s="2">
        <f t="shared" ref="DT72:EB72" si="285">SUM(DT37:DT56)+DT32</f>
        <v>53.683081626806455</v>
      </c>
      <c r="DU72" s="2">
        <f t="shared" si="285"/>
        <v>50.808266419702463</v>
      </c>
      <c r="DV72" s="2">
        <f t="shared" si="285"/>
        <v>37.944134310770011</v>
      </c>
      <c r="DW72" s="2">
        <f t="shared" si="285"/>
        <v>39.488411268647255</v>
      </c>
      <c r="DX72" s="2">
        <f t="shared" si="285"/>
        <v>35.252646660964608</v>
      </c>
      <c r="DY72" s="2">
        <f t="shared" si="285"/>
        <v>31.048540990295653</v>
      </c>
      <c r="DZ72" s="2">
        <f t="shared" si="285"/>
        <v>34.583233862447379</v>
      </c>
      <c r="EA72" s="2">
        <f t="shared" si="285"/>
        <v>38.929782133798859</v>
      </c>
      <c r="EB72" s="2">
        <f t="shared" si="285"/>
        <v>35.355142615713056</v>
      </c>
      <c r="EC72" s="2">
        <f t="shared" ref="EC72" si="286">SUM(EC37:EC56)+EC32</f>
        <v>38.127135308520835</v>
      </c>
      <c r="ED72" s="2">
        <f t="shared" ref="ED72:EE72" si="287">SUM(ED37:ED56)+ED32</f>
        <v>27.858425385744312</v>
      </c>
      <c r="EE72" s="2">
        <f t="shared" si="287"/>
        <v>28.815864175673365</v>
      </c>
      <c r="EF72" s="2">
        <f t="shared" ref="EF72:EH72" si="288">SUM(EF37:EF56)+EF32</f>
        <v>30.662314136841768</v>
      </c>
      <c r="EG72" s="2">
        <f t="shared" si="288"/>
        <v>26.245060275047294</v>
      </c>
      <c r="EH72" s="2">
        <f t="shared" si="288"/>
        <v>21.964407712771628</v>
      </c>
      <c r="EI72" s="2">
        <f t="shared" ref="EI72" si="289">SUM(EI37:EI56)+EI32</f>
        <v>22.490888757087298</v>
      </c>
      <c r="EJ72" s="37">
        <f>SUM(EJ37:EJ56)+EJ32</f>
        <v>17042.591815215757</v>
      </c>
      <c r="EK72" s="2">
        <f t="shared" ref="EK72:ES72" si="290">SUM(EK37:EK56)+EK32</f>
        <v>15484.161705833096</v>
      </c>
      <c r="EL72" s="2">
        <f t="shared" si="290"/>
        <v>15378.935453905706</v>
      </c>
      <c r="EM72" s="2">
        <f t="shared" si="290"/>
        <v>15777.954034075858</v>
      </c>
      <c r="EN72" s="2">
        <f t="shared" si="290"/>
        <v>15195.897294795248</v>
      </c>
      <c r="EO72" s="2">
        <f t="shared" si="290"/>
        <v>15652.079115938652</v>
      </c>
      <c r="EP72" s="2">
        <f t="shared" si="290"/>
        <v>14587.461659203718</v>
      </c>
      <c r="EQ72" s="2">
        <f t="shared" si="290"/>
        <v>13814.699165619586</v>
      </c>
      <c r="ER72" s="2">
        <f t="shared" si="290"/>
        <v>13356.04398764265</v>
      </c>
      <c r="ES72" s="2">
        <f t="shared" si="290"/>
        <v>12568.771558233351</v>
      </c>
      <c r="ET72" s="2">
        <f t="shared" ref="ET72" si="291">SUM(ET37:ET56)+ET32</f>
        <v>11775.127162139062</v>
      </c>
      <c r="EU72" s="2">
        <f t="shared" ref="EU72:EV72" si="292">SUM(EU37:EU56)+EU32</f>
        <v>10348.807475915099</v>
      </c>
      <c r="EV72" s="2">
        <f t="shared" si="292"/>
        <v>8806.7236144525305</v>
      </c>
      <c r="EW72" s="2">
        <f t="shared" ref="EW72:EY72" si="293">SUM(EW37:EW56)+EW32</f>
        <v>7897.6267960949226</v>
      </c>
      <c r="EX72" s="2">
        <f t="shared" si="293"/>
        <v>7455.6693496458174</v>
      </c>
      <c r="EY72" s="2">
        <f t="shared" si="293"/>
        <v>6917.658069554408</v>
      </c>
      <c r="EZ72" s="2">
        <f t="shared" ref="EZ72" si="294">SUM(EZ37:EZ56)+EZ32</f>
        <v>6026.4330553800919</v>
      </c>
      <c r="FA72" s="37">
        <f>SUM(FA37:FA56)+FA32</f>
        <v>25217.204536695768</v>
      </c>
      <c r="FB72" s="2">
        <f t="shared" ref="FB72:FJ72" si="295">SUM(FB37:FB56)+FB32</f>
        <v>22216.732425210095</v>
      </c>
      <c r="FC72" s="2">
        <f t="shared" si="295"/>
        <v>20332.072277416402</v>
      </c>
      <c r="FD72" s="2">
        <f t="shared" si="295"/>
        <v>18671.923757338529</v>
      </c>
      <c r="FE72" s="2">
        <f t="shared" si="295"/>
        <v>15022.325601360481</v>
      </c>
      <c r="FF72" s="2">
        <f t="shared" si="295"/>
        <v>14451.180275586412</v>
      </c>
      <c r="FG72" s="2">
        <f t="shared" si="295"/>
        <v>12723.17732274759</v>
      </c>
      <c r="FH72" s="2">
        <f t="shared" si="295"/>
        <v>12556.994198565892</v>
      </c>
      <c r="FI72" s="2">
        <f t="shared" si="295"/>
        <v>11830.037804364512</v>
      </c>
      <c r="FJ72" s="2">
        <f t="shared" si="295"/>
        <v>12392.188366349563</v>
      </c>
      <c r="FK72" s="2">
        <f t="shared" ref="FK72" si="296">SUM(FK37:FK56)+FK32</f>
        <v>11223.136380881317</v>
      </c>
      <c r="FL72" s="2">
        <f t="shared" ref="FL72:FM72" si="297">SUM(FL37:FL56)+FL32</f>
        <v>11139.085697014718</v>
      </c>
      <c r="FM72" s="2">
        <f t="shared" si="297"/>
        <v>10111.728105276332</v>
      </c>
      <c r="FN72" s="2">
        <f t="shared" ref="FN72:FP72" si="298">SUM(FN37:FN56)+FN32</f>
        <v>10562.9513811652</v>
      </c>
      <c r="FO72" s="2">
        <f t="shared" si="298"/>
        <v>10646.998310439058</v>
      </c>
      <c r="FP72" s="2">
        <f t="shared" si="298"/>
        <v>11204.644809183897</v>
      </c>
      <c r="FQ72" s="2">
        <f t="shared" ref="FQ72" si="299">SUM(FQ37:FQ56)+FQ32</f>
        <v>10420.217363061733</v>
      </c>
      <c r="FR72" s="37">
        <f>SUM(FR37:FR56)+FR32</f>
        <v>515.07487231568177</v>
      </c>
      <c r="FS72" s="2">
        <f t="shared" ref="FS72:GA72" si="300">SUM(FS37:FS56)+FS32</f>
        <v>453.20538987484366</v>
      </c>
      <c r="FT72" s="2">
        <f t="shared" si="300"/>
        <v>414.61833647832185</v>
      </c>
      <c r="FU72" s="2">
        <f t="shared" si="300"/>
        <v>365.10264083519422</v>
      </c>
      <c r="FV72" s="2">
        <f t="shared" si="300"/>
        <v>311.4654876527801</v>
      </c>
      <c r="FW72" s="2">
        <f t="shared" si="300"/>
        <v>281.76214192210625</v>
      </c>
      <c r="FX72" s="2">
        <f t="shared" si="300"/>
        <v>232.93940554086663</v>
      </c>
      <c r="FY72" s="2">
        <f t="shared" si="300"/>
        <v>232.62870888632125</v>
      </c>
      <c r="FZ72" s="2">
        <f t="shared" si="300"/>
        <v>202.86732359413276</v>
      </c>
      <c r="GA72" s="2">
        <f t="shared" si="300"/>
        <v>235.27218689063534</v>
      </c>
      <c r="GB72" s="2">
        <f t="shared" ref="GB72" si="301">SUM(GB37:GB56)+GB32</f>
        <v>202.66564935192474</v>
      </c>
      <c r="GC72" s="2">
        <f t="shared" ref="GC72:GD72" si="302">SUM(GC37:GC56)+GC32</f>
        <v>203.7199102131442</v>
      </c>
      <c r="GD72" s="2">
        <f t="shared" si="302"/>
        <v>187.81284995231846</v>
      </c>
      <c r="GE72" s="2">
        <f t="shared" ref="GE72:GG72" si="303">SUM(GE37:GE56)+GE32</f>
        <v>193.99257378957861</v>
      </c>
      <c r="GF72" s="2">
        <f t="shared" si="303"/>
        <v>192.69676940116494</v>
      </c>
      <c r="GG72" s="2">
        <f t="shared" si="303"/>
        <v>199.66187064578045</v>
      </c>
      <c r="GH72" s="2">
        <f t="shared" ref="GH72" si="304">SUM(GH37:GH56)+GH32</f>
        <v>180.71263775879123</v>
      </c>
      <c r="GI72" s="37">
        <f>SUM(GI37:GI56)+GI32</f>
        <v>4274.9564636130262</v>
      </c>
      <c r="GJ72" s="2">
        <f t="shared" ref="GJ72:GR72" si="305">SUM(GJ37:GJ56)+GJ32</f>
        <v>3700.8393160686983</v>
      </c>
      <c r="GK72" s="2">
        <f t="shared" si="305"/>
        <v>3379.811986578432</v>
      </c>
      <c r="GL72" s="2">
        <f t="shared" si="305"/>
        <v>2981.8176547169378</v>
      </c>
      <c r="GM72" s="2">
        <f t="shared" si="305"/>
        <v>2128.0145947624887</v>
      </c>
      <c r="GN72" s="2">
        <f t="shared" si="305"/>
        <v>1897.277991418074</v>
      </c>
      <c r="GO72" s="2">
        <f t="shared" si="305"/>
        <v>1663.7030489520503</v>
      </c>
      <c r="GP72" s="2">
        <f t="shared" si="305"/>
        <v>1629.9552294368725</v>
      </c>
      <c r="GQ72" s="2">
        <f t="shared" si="305"/>
        <v>1568.511028110082</v>
      </c>
      <c r="GR72" s="2">
        <f t="shared" si="305"/>
        <v>1633.9719517772182</v>
      </c>
      <c r="GS72" s="2">
        <f t="shared" ref="GS72" si="306">SUM(GS37:GS56)+GS32</f>
        <v>1496.4242316802824</v>
      </c>
      <c r="GT72" s="2">
        <f t="shared" ref="GT72:GU72" si="307">SUM(GT37:GT56)+GT32</f>
        <v>1512.494754961037</v>
      </c>
      <c r="GU72" s="2">
        <f t="shared" si="307"/>
        <v>1402.9238152280159</v>
      </c>
      <c r="GV72" s="2">
        <f t="shared" ref="GV72:GX72" si="308">SUM(GV37:GV56)+GV32</f>
        <v>1524.3199010122289</v>
      </c>
      <c r="GW72" s="2">
        <f t="shared" si="308"/>
        <v>1536.8927786889496</v>
      </c>
      <c r="GX72" s="2">
        <f t="shared" si="308"/>
        <v>1584.6901338899143</v>
      </c>
      <c r="GY72" s="2">
        <f t="shared" ref="GY72" si="309">SUM(GY37:GY56)+GY32</f>
        <v>1497.6346899400769</v>
      </c>
      <c r="GZ72" s="37">
        <f>SUM(GZ37:GZ56)+GZ32</f>
        <v>2333.5957515293931</v>
      </c>
      <c r="HA72" s="2">
        <f t="shared" ref="HA72:HI72" si="310">SUM(HA37:HA56)+HA32</f>
        <v>2303.4774076703902</v>
      </c>
      <c r="HB72" s="2">
        <f t="shared" si="310"/>
        <v>2080.237061581151</v>
      </c>
      <c r="HC72" s="2">
        <f t="shared" si="310"/>
        <v>2610.7128126036114</v>
      </c>
      <c r="HD72" s="2">
        <f t="shared" si="310"/>
        <v>2417.9467501018707</v>
      </c>
      <c r="HE72" s="2">
        <f t="shared" si="310"/>
        <v>2603.1258022035554</v>
      </c>
      <c r="HF72" s="2">
        <f t="shared" si="310"/>
        <v>2326.4663739774742</v>
      </c>
      <c r="HG72" s="2">
        <f t="shared" si="310"/>
        <v>2989.3636213571508</v>
      </c>
      <c r="HH72" s="2">
        <f t="shared" si="310"/>
        <v>2846.5921482729495</v>
      </c>
      <c r="HI72" s="2">
        <f t="shared" si="310"/>
        <v>2773.6385305180866</v>
      </c>
      <c r="HJ72" s="2">
        <f t="shared" ref="HJ72" si="311">SUM(HJ37:HJ56)+HJ32</f>
        <v>2869.6432381471304</v>
      </c>
      <c r="HK72" s="2">
        <f t="shared" ref="HK72:HL72" si="312">SUM(HK37:HK56)+HK32</f>
        <v>2677.9709775830743</v>
      </c>
      <c r="HL72" s="2">
        <f t="shared" si="312"/>
        <v>2518.4382355432344</v>
      </c>
      <c r="HM72" s="2">
        <f t="shared" ref="HM72:HO72" si="313">SUM(HM37:HM56)+HM32</f>
        <v>2481.0280747997249</v>
      </c>
      <c r="HN72" s="2">
        <f t="shared" si="313"/>
        <v>2707.398725137376</v>
      </c>
      <c r="HO72" s="2">
        <f t="shared" si="313"/>
        <v>2554.2326333385058</v>
      </c>
      <c r="HP72" s="2">
        <f t="shared" ref="HP72" si="314">SUM(HP37:HP56)+HP32</f>
        <v>2285.619112155895</v>
      </c>
      <c r="HQ72" s="37">
        <f>SUM(HQ37:HQ56)+HQ32</f>
        <v>774.04311887482072</v>
      </c>
      <c r="HR72" s="2">
        <f t="shared" ref="HR72:HZ72" si="315">SUM(HR37:HR56)+HR32</f>
        <v>703.46882410661965</v>
      </c>
      <c r="HS72" s="2">
        <f t="shared" si="315"/>
        <v>661.52494244491265</v>
      </c>
      <c r="HT72" s="2">
        <f t="shared" si="315"/>
        <v>701.43038894582503</v>
      </c>
      <c r="HU72" s="2">
        <f t="shared" si="315"/>
        <v>654.09208879516416</v>
      </c>
      <c r="HV72" s="2">
        <f t="shared" si="315"/>
        <v>639.34453371202142</v>
      </c>
      <c r="HW72" s="2">
        <f t="shared" si="315"/>
        <v>556.6503513299599</v>
      </c>
      <c r="HX72" s="2">
        <f t="shared" si="315"/>
        <v>582.56932969722459</v>
      </c>
      <c r="HY72" s="2">
        <f t="shared" si="315"/>
        <v>560.08781641867404</v>
      </c>
      <c r="HZ72" s="2">
        <f t="shared" si="315"/>
        <v>532.31363709404991</v>
      </c>
      <c r="IA72" s="2">
        <f t="shared" ref="IA72" si="316">SUM(IA37:IA56)+IA32</f>
        <v>524.31474980074245</v>
      </c>
      <c r="IB72" s="2">
        <f t="shared" ref="IB72:IC72" si="317">SUM(IB37:IB56)+IB32</f>
        <v>471.17458730569302</v>
      </c>
      <c r="IC72" s="2">
        <f t="shared" si="317"/>
        <v>433.67074109681016</v>
      </c>
      <c r="ID72" s="2">
        <f t="shared" ref="ID72:IF72" si="318">SUM(ID37:ID56)+ID32</f>
        <v>418.9623742910959</v>
      </c>
      <c r="IE72" s="2">
        <f t="shared" si="318"/>
        <v>421.99311098024725</v>
      </c>
      <c r="IF72" s="2">
        <f t="shared" si="318"/>
        <v>399.17281191495863</v>
      </c>
      <c r="IG72" s="2">
        <f t="shared" ref="IG72" si="319">SUM(IG37:IG56)+IG32</f>
        <v>362.29842356615524</v>
      </c>
      <c r="IH72" s="37">
        <f>SUM(IH37:IH56)+IH32</f>
        <v>3962.6598839600465</v>
      </c>
      <c r="II72" s="2">
        <f t="shared" ref="II72:IQ72" si="320">SUM(II37:II56)+II32</f>
        <v>3977.1286325307019</v>
      </c>
      <c r="IJ72" s="2">
        <f t="shared" si="320"/>
        <v>3558.0288771197147</v>
      </c>
      <c r="IK72" s="2">
        <f t="shared" si="320"/>
        <v>4613.1687557139676</v>
      </c>
      <c r="IL72" s="2">
        <f t="shared" si="320"/>
        <v>4265.6846977998157</v>
      </c>
      <c r="IM72" s="2">
        <f t="shared" si="320"/>
        <v>4662.8782620309794</v>
      </c>
      <c r="IN72" s="2">
        <f t="shared" si="320"/>
        <v>4179.1155240204462</v>
      </c>
      <c r="IO72" s="2">
        <f t="shared" si="320"/>
        <v>5520.7814194030943</v>
      </c>
      <c r="IP72" s="2">
        <f t="shared" si="320"/>
        <v>5245.6303404910223</v>
      </c>
      <c r="IQ72" s="2">
        <f t="shared" si="320"/>
        <v>5125.3275329632315</v>
      </c>
      <c r="IR72" s="2">
        <f t="shared" ref="IR72" si="321">SUM(IR37:IR56)+IR32</f>
        <v>5326.5641490372618</v>
      </c>
      <c r="IS72" s="2">
        <f t="shared" ref="IS72:IU72" si="322">SUM(IS37:IS56)+IS32</f>
        <v>4991.1552304360039</v>
      </c>
      <c r="IT72" s="2">
        <f t="shared" ref="IT72:IV72" si="323">SUM(IT37:IT56)+IT32</f>
        <v>4703.0520100032945</v>
      </c>
      <c r="IU72" s="2">
        <f t="shared" si="322"/>
        <v>4638.6520928261198</v>
      </c>
      <c r="IV72" s="2">
        <f t="shared" si="323"/>
        <v>5104.1471787814608</v>
      </c>
      <c r="IW72" s="2">
        <f t="shared" ref="IW72:IX72" si="324">SUM(IW37:IW56)+IW32</f>
        <v>4810.1653334332459</v>
      </c>
      <c r="IX72" s="2">
        <f t="shared" si="324"/>
        <v>4294.5022271533526</v>
      </c>
      <c r="IY72" s="37">
        <f>SUM(IY37:IY56)+IY32</f>
        <v>235.68230993956035</v>
      </c>
      <c r="IZ72" s="2">
        <f t="shared" ref="IZ72:JH72" si="325">SUM(IZ37:IZ56)+IZ32</f>
        <v>226.0972414724985</v>
      </c>
      <c r="JA72" s="2">
        <f t="shared" si="325"/>
        <v>220.92080160456391</v>
      </c>
      <c r="JB72" s="2">
        <f t="shared" si="325"/>
        <v>318.00853710690171</v>
      </c>
      <c r="JC72" s="2">
        <f t="shared" si="325"/>
        <v>391.21818054545906</v>
      </c>
      <c r="JD72" s="2">
        <f t="shared" si="325"/>
        <v>482.89683135773589</v>
      </c>
      <c r="JE72" s="2">
        <f t="shared" si="325"/>
        <v>509.27749083304207</v>
      </c>
      <c r="JF72" s="2">
        <f t="shared" si="325"/>
        <v>628.71571585795596</v>
      </c>
      <c r="JG72" s="2">
        <f t="shared" si="325"/>
        <v>767.67172563184658</v>
      </c>
      <c r="JH72" s="2">
        <f t="shared" si="325"/>
        <v>914.87430137850117</v>
      </c>
      <c r="JI72" s="2">
        <f t="shared" ref="JI72" si="326">SUM(JI37:JI56)+JI32</f>
        <v>927.66025776420759</v>
      </c>
      <c r="JJ72" s="2">
        <f t="shared" ref="JJ72:JN72" si="327">SUM(JJ37:JJ56)+JJ32</f>
        <v>858.22335048603577</v>
      </c>
      <c r="JK72" s="2">
        <f t="shared" si="327"/>
        <v>818.00544244559137</v>
      </c>
      <c r="JL72" s="2">
        <f t="shared" si="327"/>
        <v>850.05984862129981</v>
      </c>
      <c r="JM72" s="2">
        <f t="shared" si="327"/>
        <v>982.39547967409567</v>
      </c>
      <c r="JN72" s="2">
        <f t="shared" si="327"/>
        <v>940.80305996737616</v>
      </c>
      <c r="JO72" s="38">
        <f t="shared" ref="JO72" si="328">SUM(JO37:JO56)+JO32</f>
        <v>420.18574750686889</v>
      </c>
    </row>
    <row r="73" spans="1:275" ht="14.4" x14ac:dyDescent="0.3">
      <c r="A73" s="16"/>
      <c r="B73" s="24"/>
      <c r="C73" s="55" t="s">
        <v>73</v>
      </c>
      <c r="D73" s="37">
        <f>D57</f>
        <v>577.13890704185656</v>
      </c>
      <c r="E73" s="2">
        <f t="shared" ref="E73:Q73" si="329">E57</f>
        <v>544.33764075644922</v>
      </c>
      <c r="F73" s="2">
        <f t="shared" si="329"/>
        <v>559.32011970919962</v>
      </c>
      <c r="G73" s="2">
        <f t="shared" si="329"/>
        <v>496.83133757371871</v>
      </c>
      <c r="H73" s="2">
        <f t="shared" si="329"/>
        <v>507.15694710598854</v>
      </c>
      <c r="I73" s="2">
        <f t="shared" si="329"/>
        <v>443.09340243532631</v>
      </c>
      <c r="J73" s="2">
        <f t="shared" si="329"/>
        <v>414.91114318760498</v>
      </c>
      <c r="K73" s="2">
        <f t="shared" si="329"/>
        <v>406.93596934250797</v>
      </c>
      <c r="L73" s="2">
        <f t="shared" si="329"/>
        <v>396.27288911985704</v>
      </c>
      <c r="M73" s="2">
        <f t="shared" si="329"/>
        <v>378.66752106059715</v>
      </c>
      <c r="N73" s="2">
        <f t="shared" ref="N73" si="330">N57</f>
        <v>363.63129419371882</v>
      </c>
      <c r="O73" s="2">
        <f t="shared" si="329"/>
        <v>389.1363162638325</v>
      </c>
      <c r="P73" s="2">
        <f t="shared" si="329"/>
        <v>371.64108881225621</v>
      </c>
      <c r="Q73" s="2">
        <f t="shared" si="329"/>
        <v>361.43354389610136</v>
      </c>
      <c r="R73" s="2">
        <f t="shared" ref="R73:S73" si="331">R57</f>
        <v>319.83791581081209</v>
      </c>
      <c r="S73" s="2">
        <f t="shared" si="331"/>
        <v>313.97041435543287</v>
      </c>
      <c r="T73" s="2">
        <f t="shared" ref="T73" si="332">T57</f>
        <v>365.80461930275055</v>
      </c>
      <c r="U73" s="37">
        <f>U57</f>
        <v>560.64796331888192</v>
      </c>
      <c r="V73" s="2">
        <f t="shared" ref="V73:AH73" si="333">V57</f>
        <v>528.6791909587165</v>
      </c>
      <c r="W73" s="2">
        <f t="shared" si="333"/>
        <v>545.52320651859827</v>
      </c>
      <c r="X73" s="2">
        <f t="shared" si="333"/>
        <v>483.29526653800417</v>
      </c>
      <c r="Y73" s="2">
        <f t="shared" si="333"/>
        <v>494.13873766498403</v>
      </c>
      <c r="Z73" s="2">
        <f t="shared" si="333"/>
        <v>430.95533593172229</v>
      </c>
      <c r="AA73" s="2">
        <f t="shared" si="333"/>
        <v>403.72220140183009</v>
      </c>
      <c r="AB73" s="2">
        <f t="shared" si="333"/>
        <v>396.19221858133409</v>
      </c>
      <c r="AC73" s="2">
        <f t="shared" si="333"/>
        <v>385.14683370363633</v>
      </c>
      <c r="AD73" s="2">
        <f t="shared" si="333"/>
        <v>367.93864095799256</v>
      </c>
      <c r="AE73" s="2">
        <f t="shared" si="333"/>
        <v>354.26192274301286</v>
      </c>
      <c r="AF73" s="2">
        <f t="shared" si="333"/>
        <v>381.27789469065948</v>
      </c>
      <c r="AG73" s="2">
        <f t="shared" si="333"/>
        <v>364.25154568976831</v>
      </c>
      <c r="AH73" s="2">
        <f t="shared" si="333"/>
        <v>354.31880748412533</v>
      </c>
      <c r="AI73" s="2">
        <f t="shared" ref="AI73:AJ73" si="334">AI57</f>
        <v>313.28880353688669</v>
      </c>
      <c r="AJ73" s="2">
        <f t="shared" si="334"/>
        <v>307.5088050469447</v>
      </c>
      <c r="AK73" s="2">
        <f t="shared" ref="AK73" si="335">AK57</f>
        <v>359.56743791328626</v>
      </c>
      <c r="AL73" s="37">
        <f>AL57</f>
        <v>153.19930166495135</v>
      </c>
      <c r="AM73" s="2">
        <f t="shared" ref="AM73:AX73" si="336">AM57</f>
        <v>155.38110536825394</v>
      </c>
      <c r="AN73" s="2">
        <f t="shared" si="336"/>
        <v>149.21558346685188</v>
      </c>
      <c r="AO73" s="2">
        <f t="shared" si="336"/>
        <v>153.37818376242927</v>
      </c>
      <c r="AP73" s="2">
        <f t="shared" si="336"/>
        <v>137.91381196275697</v>
      </c>
      <c r="AQ73" s="2">
        <f t="shared" si="336"/>
        <v>122.14059360078896</v>
      </c>
      <c r="AR73" s="2">
        <f t="shared" si="336"/>
        <v>121.86810772069592</v>
      </c>
      <c r="AS73" s="2">
        <f t="shared" si="336"/>
        <v>119.8797485929486</v>
      </c>
      <c r="AT73" s="2">
        <f t="shared" si="336"/>
        <v>118.8182788836622</v>
      </c>
      <c r="AU73" s="2">
        <f t="shared" si="336"/>
        <v>89.798906056756095</v>
      </c>
      <c r="AV73" s="2">
        <f t="shared" si="336"/>
        <v>85.556252345087756</v>
      </c>
      <c r="AW73" s="2">
        <f t="shared" si="336"/>
        <v>77.149413421945226</v>
      </c>
      <c r="AX73" s="2">
        <f t="shared" si="336"/>
        <v>73.288814507059541</v>
      </c>
      <c r="AY73" s="2">
        <f t="shared" ref="AY73:BA73" si="337">AY57</f>
        <v>70.78903907840737</v>
      </c>
      <c r="AZ73" s="2">
        <f t="shared" si="337"/>
        <v>65.178678030863708</v>
      </c>
      <c r="BA73" s="2">
        <f t="shared" si="337"/>
        <v>61.802817672241424</v>
      </c>
      <c r="BB73" s="2">
        <f t="shared" ref="BB73" si="338">BB57</f>
        <v>57.631194900583488</v>
      </c>
      <c r="BC73" s="37">
        <f>BC57</f>
        <v>10.94035643626002</v>
      </c>
      <c r="BD73" s="2">
        <f t="shared" ref="BD73:BO73" si="339">BD57</f>
        <v>14.002868278516456</v>
      </c>
      <c r="BE73" s="2">
        <f t="shared" si="339"/>
        <v>12.485884154285515</v>
      </c>
      <c r="BF73" s="2">
        <f t="shared" si="339"/>
        <v>12.948761034161235</v>
      </c>
      <c r="BG73" s="2">
        <f t="shared" si="339"/>
        <v>13.867662352724313</v>
      </c>
      <c r="BH73" s="2">
        <f t="shared" si="339"/>
        <v>13.660685236686332</v>
      </c>
      <c r="BI73" s="2">
        <f t="shared" si="339"/>
        <v>12.063445481561013</v>
      </c>
      <c r="BJ73" s="2">
        <f t="shared" si="339"/>
        <v>12.705439524674306</v>
      </c>
      <c r="BK73" s="2">
        <f t="shared" si="339"/>
        <v>16.20774260168362</v>
      </c>
      <c r="BL73" s="2">
        <f t="shared" si="339"/>
        <v>16.715067432235546</v>
      </c>
      <c r="BM73" s="2">
        <f t="shared" si="339"/>
        <v>17.052790080227954</v>
      </c>
      <c r="BN73" s="2">
        <f t="shared" si="339"/>
        <v>14.185083748567227</v>
      </c>
      <c r="BO73" s="2">
        <f t="shared" si="339"/>
        <v>13.80778719268215</v>
      </c>
      <c r="BP73" s="2">
        <f t="shared" ref="BP73:BR73" si="340">BP57</f>
        <v>14.216382300718685</v>
      </c>
      <c r="BQ73" s="2">
        <f t="shared" si="340"/>
        <v>13.466161834232526</v>
      </c>
      <c r="BR73" s="2">
        <f t="shared" si="340"/>
        <v>13.79004005252521</v>
      </c>
      <c r="BS73" s="2">
        <f t="shared" ref="BS73" si="341">BS57</f>
        <v>13.948801925934156</v>
      </c>
      <c r="BT73" s="37">
        <f>BT57</f>
        <v>9302.168820746876</v>
      </c>
      <c r="BU73" s="2">
        <f t="shared" ref="BU73:CF73" si="342">BU57</f>
        <v>7597.0187536143376</v>
      </c>
      <c r="BV73" s="2">
        <f t="shared" si="342"/>
        <v>6310.1175526435109</v>
      </c>
      <c r="BW73" s="2">
        <f t="shared" si="342"/>
        <v>5810.0602163135036</v>
      </c>
      <c r="BX73" s="2">
        <f t="shared" si="342"/>
        <v>5481.6921825754052</v>
      </c>
      <c r="BY73" s="2">
        <f t="shared" si="342"/>
        <v>5098.0482950592368</v>
      </c>
      <c r="BZ73" s="2">
        <f t="shared" si="342"/>
        <v>4579.8217169811478</v>
      </c>
      <c r="CA73" s="2">
        <f t="shared" si="342"/>
        <v>4020.1763265322124</v>
      </c>
      <c r="CB73" s="2">
        <f t="shared" si="342"/>
        <v>3504.0918180316507</v>
      </c>
      <c r="CC73" s="2">
        <f t="shared" si="342"/>
        <v>3785.0178634730773</v>
      </c>
      <c r="CD73" s="2">
        <f t="shared" si="342"/>
        <v>2454.8070137834811</v>
      </c>
      <c r="CE73" s="2">
        <f t="shared" si="342"/>
        <v>1939.1908039883131</v>
      </c>
      <c r="CF73" s="2">
        <f t="shared" si="342"/>
        <v>1678.3927102295791</v>
      </c>
      <c r="CG73" s="2">
        <f t="shared" ref="CG73:CI73" si="343">CG57</f>
        <v>1365.3020080905069</v>
      </c>
      <c r="CH73" s="2">
        <f t="shared" si="343"/>
        <v>1155.5764029894574</v>
      </c>
      <c r="CI73" s="2">
        <f t="shared" si="343"/>
        <v>1076.7697997461348</v>
      </c>
      <c r="CJ73" s="2">
        <f t="shared" ref="CJ73" si="344">CJ57</f>
        <v>927.07542187559613</v>
      </c>
      <c r="CK73" s="37">
        <f>CK57</f>
        <v>0</v>
      </c>
      <c r="CL73" s="2">
        <f t="shared" ref="CL73:CW73" si="345">CL57</f>
        <v>0</v>
      </c>
      <c r="CM73" s="2">
        <f t="shared" si="345"/>
        <v>0</v>
      </c>
      <c r="CN73" s="2">
        <f t="shared" si="345"/>
        <v>0</v>
      </c>
      <c r="CO73" s="2">
        <f t="shared" si="345"/>
        <v>0</v>
      </c>
      <c r="CP73" s="2">
        <f t="shared" si="345"/>
        <v>0</v>
      </c>
      <c r="CQ73" s="2">
        <f t="shared" si="345"/>
        <v>0</v>
      </c>
      <c r="CR73" s="2">
        <f t="shared" si="345"/>
        <v>0</v>
      </c>
      <c r="CS73" s="2">
        <f t="shared" si="345"/>
        <v>0</v>
      </c>
      <c r="CT73" s="2">
        <f t="shared" si="345"/>
        <v>0</v>
      </c>
      <c r="CU73" s="2">
        <f t="shared" si="345"/>
        <v>0</v>
      </c>
      <c r="CV73" s="2">
        <f t="shared" si="345"/>
        <v>0</v>
      </c>
      <c r="CW73" s="2">
        <f t="shared" si="345"/>
        <v>0</v>
      </c>
      <c r="CX73" s="2">
        <f t="shared" ref="CX73:CZ73" si="346">CX57</f>
        <v>0</v>
      </c>
      <c r="CY73" s="2">
        <f t="shared" si="346"/>
        <v>0</v>
      </c>
      <c r="CZ73" s="2">
        <f t="shared" si="346"/>
        <v>0</v>
      </c>
      <c r="DA73" s="2">
        <f t="shared" ref="DA73" si="347">DA57</f>
        <v>0</v>
      </c>
      <c r="DB73" s="37">
        <f>DB57</f>
        <v>0</v>
      </c>
      <c r="DC73" s="2">
        <f t="shared" ref="DC73:DN73" si="348">DC57</f>
        <v>0</v>
      </c>
      <c r="DD73" s="2">
        <f t="shared" si="348"/>
        <v>0</v>
      </c>
      <c r="DE73" s="2">
        <f t="shared" si="348"/>
        <v>0</v>
      </c>
      <c r="DF73" s="2">
        <f t="shared" si="348"/>
        <v>0</v>
      </c>
      <c r="DG73" s="2">
        <f t="shared" si="348"/>
        <v>0</v>
      </c>
      <c r="DH73" s="2">
        <f t="shared" si="348"/>
        <v>0</v>
      </c>
      <c r="DI73" s="2">
        <f t="shared" si="348"/>
        <v>0</v>
      </c>
      <c r="DJ73" s="2">
        <f t="shared" si="348"/>
        <v>0</v>
      </c>
      <c r="DK73" s="2">
        <f t="shared" si="348"/>
        <v>0</v>
      </c>
      <c r="DL73" s="2">
        <f t="shared" si="348"/>
        <v>0</v>
      </c>
      <c r="DM73" s="2">
        <f t="shared" si="348"/>
        <v>0</v>
      </c>
      <c r="DN73" s="2">
        <f t="shared" si="348"/>
        <v>0</v>
      </c>
      <c r="DO73" s="2">
        <f t="shared" ref="DO73:DQ73" si="349">DO57</f>
        <v>0</v>
      </c>
      <c r="DP73" s="2">
        <f t="shared" si="349"/>
        <v>0</v>
      </c>
      <c r="DQ73" s="2">
        <f t="shared" si="349"/>
        <v>0</v>
      </c>
      <c r="DR73" s="2">
        <f t="shared" ref="DR73" si="350">DR57</f>
        <v>0</v>
      </c>
      <c r="DS73" s="37">
        <f>DS57</f>
        <v>62.167469656394843</v>
      </c>
      <c r="DT73" s="2">
        <f t="shared" ref="DT73:EE73" si="351">DT57</f>
        <v>64.721973480000898</v>
      </c>
      <c r="DU73" s="2">
        <f t="shared" si="351"/>
        <v>61.047877487346746</v>
      </c>
      <c r="DV73" s="2">
        <f t="shared" si="351"/>
        <v>52.439584432883436</v>
      </c>
      <c r="DW73" s="2">
        <f t="shared" si="351"/>
        <v>57.928348813835491</v>
      </c>
      <c r="DX73" s="2">
        <f t="shared" si="351"/>
        <v>40.233612943710789</v>
      </c>
      <c r="DY73" s="2">
        <f t="shared" si="351"/>
        <v>31.857914801326782</v>
      </c>
      <c r="DZ73" s="2">
        <f t="shared" si="351"/>
        <v>31.841220902638035</v>
      </c>
      <c r="EA73" s="2">
        <f t="shared" si="351"/>
        <v>39.776960485301714</v>
      </c>
      <c r="EB73" s="2">
        <f t="shared" si="351"/>
        <v>40.329662956177856</v>
      </c>
      <c r="EC73" s="2">
        <f t="shared" si="351"/>
        <v>40.270810679056474</v>
      </c>
      <c r="ED73" s="2">
        <f t="shared" si="351"/>
        <v>25.59481690136526</v>
      </c>
      <c r="EE73" s="2">
        <f t="shared" si="351"/>
        <v>24.934672239893754</v>
      </c>
      <c r="EF73" s="2">
        <f t="shared" ref="EF73:EH73" si="352">EF57</f>
        <v>26.197031096935156</v>
      </c>
      <c r="EG73" s="2">
        <f t="shared" si="352"/>
        <v>21.475088501970419</v>
      </c>
      <c r="EH73" s="2">
        <f t="shared" si="352"/>
        <v>21.414330342476294</v>
      </c>
      <c r="EI73" s="2">
        <f t="shared" ref="EI73" si="353">EI57</f>
        <v>21.508081362408529</v>
      </c>
      <c r="EJ73" s="37">
        <f>EJ57</f>
        <v>1703.8204646757229</v>
      </c>
      <c r="EK73" s="2">
        <f t="shared" ref="EK73:EV73" si="354">EK57</f>
        <v>1536.688941530668</v>
      </c>
      <c r="EL73" s="2">
        <f t="shared" si="354"/>
        <v>1465.7873980687111</v>
      </c>
      <c r="EM73" s="2">
        <f t="shared" si="354"/>
        <v>1413.7947355067924</v>
      </c>
      <c r="EN73" s="2">
        <f t="shared" si="354"/>
        <v>1418.8991920414878</v>
      </c>
      <c r="EO73" s="2">
        <f t="shared" si="354"/>
        <v>1380.796782246782</v>
      </c>
      <c r="EP73" s="2">
        <f t="shared" si="354"/>
        <v>1323.0709820539148</v>
      </c>
      <c r="EQ73" s="2">
        <f t="shared" si="354"/>
        <v>1293.8100016137398</v>
      </c>
      <c r="ER73" s="2">
        <f t="shared" si="354"/>
        <v>1279.4416559708313</v>
      </c>
      <c r="ES73" s="2">
        <f t="shared" si="354"/>
        <v>1196.3940495241825</v>
      </c>
      <c r="ET73" s="2">
        <f t="shared" si="354"/>
        <v>1124.3318588302745</v>
      </c>
      <c r="EU73" s="2">
        <f t="shared" si="354"/>
        <v>999.34505596888641</v>
      </c>
      <c r="EV73" s="2">
        <f t="shared" si="354"/>
        <v>911.76959693933918</v>
      </c>
      <c r="EW73" s="2">
        <f t="shared" ref="EW73:EY73" si="355">EW57</f>
        <v>856.42692555467545</v>
      </c>
      <c r="EX73" s="2">
        <f t="shared" si="355"/>
        <v>789.29167630261315</v>
      </c>
      <c r="EY73" s="2">
        <f t="shared" si="355"/>
        <v>761.08998055264522</v>
      </c>
      <c r="EZ73" s="2">
        <f t="shared" ref="EZ73" si="356">EZ57</f>
        <v>732.016668840649</v>
      </c>
      <c r="FA73" s="37">
        <f>FA57</f>
        <v>24648.500152093668</v>
      </c>
      <c r="FB73" s="2">
        <f t="shared" ref="FB73:FM73" si="357">FB57</f>
        <v>23845.560720522157</v>
      </c>
      <c r="FC73" s="2">
        <f t="shared" si="357"/>
        <v>23547.952984468619</v>
      </c>
      <c r="FD73" s="2">
        <f t="shared" si="357"/>
        <v>23467.416615498656</v>
      </c>
      <c r="FE73" s="2">
        <f t="shared" si="357"/>
        <v>23460.687136556538</v>
      </c>
      <c r="FF73" s="2">
        <f t="shared" si="357"/>
        <v>23256.429071252602</v>
      </c>
      <c r="FG73" s="2">
        <f t="shared" si="357"/>
        <v>23099.237441799683</v>
      </c>
      <c r="FH73" s="2">
        <f t="shared" si="357"/>
        <v>23432.215779039074</v>
      </c>
      <c r="FI73" s="2">
        <f t="shared" si="357"/>
        <v>23909.224576291355</v>
      </c>
      <c r="FJ73" s="2">
        <f t="shared" si="357"/>
        <v>23919.871442717875</v>
      </c>
      <c r="FK73" s="2">
        <f t="shared" si="357"/>
        <v>23742.221201802338</v>
      </c>
      <c r="FL73" s="2">
        <f t="shared" si="357"/>
        <v>23182.667078988819</v>
      </c>
      <c r="FM73" s="2">
        <f t="shared" si="357"/>
        <v>22842.681045154502</v>
      </c>
      <c r="FN73" s="2">
        <f t="shared" ref="FN73:FP73" si="358">FN57</f>
        <v>22599.649292381033</v>
      </c>
      <c r="FO73" s="2">
        <f t="shared" si="358"/>
        <v>22116.172581695093</v>
      </c>
      <c r="FP73" s="2">
        <f t="shared" si="358"/>
        <v>21578.390103993148</v>
      </c>
      <c r="FQ73" s="2">
        <f t="shared" ref="FQ73" si="359">FQ57</f>
        <v>21038.623316671459</v>
      </c>
      <c r="FR73" s="37">
        <f>FR57</f>
        <v>52.453890660883552</v>
      </c>
      <c r="FS73" s="2">
        <f t="shared" ref="FS73:GD73" si="360">FS57</f>
        <v>51.022054737092638</v>
      </c>
      <c r="FT73" s="2">
        <f t="shared" si="360"/>
        <v>45.175633421716725</v>
      </c>
      <c r="FU73" s="2">
        <f t="shared" si="360"/>
        <v>42.025184341027881</v>
      </c>
      <c r="FV73" s="2">
        <f t="shared" si="360"/>
        <v>34.858396679475398</v>
      </c>
      <c r="FW73" s="2">
        <f t="shared" si="360"/>
        <v>28.883569522483075</v>
      </c>
      <c r="FX73" s="2">
        <f t="shared" si="360"/>
        <v>26.651292985673734</v>
      </c>
      <c r="FY73" s="2">
        <f t="shared" si="360"/>
        <v>33.749862294584325</v>
      </c>
      <c r="FZ73" s="2">
        <f t="shared" si="360"/>
        <v>28.98364453923902</v>
      </c>
      <c r="GA73" s="2">
        <f t="shared" si="360"/>
        <v>25.081597157768154</v>
      </c>
      <c r="GB73" s="2">
        <f t="shared" si="360"/>
        <v>24.366841032378662</v>
      </c>
      <c r="GC73" s="2">
        <f t="shared" si="360"/>
        <v>22.3659992162824</v>
      </c>
      <c r="GD73" s="2">
        <f t="shared" si="360"/>
        <v>20.876517017946988</v>
      </c>
      <c r="GE73" s="2">
        <f t="shared" ref="GE73:GG73" si="361">GE57</f>
        <v>19.780725393085568</v>
      </c>
      <c r="GF73" s="2">
        <f t="shared" si="361"/>
        <v>17.650379481503656</v>
      </c>
      <c r="GG73" s="2">
        <f t="shared" si="361"/>
        <v>17.596240379084566</v>
      </c>
      <c r="GH73" s="2">
        <f t="shared" ref="GH73" si="362">GH57</f>
        <v>16.835344039473636</v>
      </c>
      <c r="GI73" s="37">
        <f>GI57</f>
        <v>2038.5063796369161</v>
      </c>
      <c r="GJ73" s="2">
        <f t="shared" ref="GJ73:GU73" si="363">GJ57</f>
        <v>1906.5299699136278</v>
      </c>
      <c r="GK73" s="2">
        <f t="shared" si="363"/>
        <v>1785.0224587009482</v>
      </c>
      <c r="GL73" s="2">
        <f t="shared" si="363"/>
        <v>1649.8531139789022</v>
      </c>
      <c r="GM73" s="2">
        <f t="shared" si="363"/>
        <v>1505.6008641626217</v>
      </c>
      <c r="GN73" s="2">
        <f t="shared" si="363"/>
        <v>1338.114551993131</v>
      </c>
      <c r="GO73" s="2">
        <f t="shared" si="363"/>
        <v>1211.989922338433</v>
      </c>
      <c r="GP73" s="2">
        <f t="shared" si="363"/>
        <v>1176.156023553538</v>
      </c>
      <c r="GQ73" s="2">
        <f t="shared" si="363"/>
        <v>1156.2886442917115</v>
      </c>
      <c r="GR73" s="2">
        <f t="shared" si="363"/>
        <v>1103.5377766879215</v>
      </c>
      <c r="GS73" s="2">
        <f t="shared" si="363"/>
        <v>1041.8004851987439</v>
      </c>
      <c r="GT73" s="2">
        <f t="shared" si="363"/>
        <v>961.25779401146906</v>
      </c>
      <c r="GU73" s="2">
        <f t="shared" si="363"/>
        <v>908.19148834763985</v>
      </c>
      <c r="GV73" s="2">
        <f t="shared" ref="GV73:GX73" si="364">GV57</f>
        <v>876.35485516687686</v>
      </c>
      <c r="GW73" s="2">
        <f t="shared" si="364"/>
        <v>827.65383612915934</v>
      </c>
      <c r="GX73" s="2">
        <f t="shared" si="364"/>
        <v>769.84370563709092</v>
      </c>
      <c r="GY73" s="2">
        <f t="shared" ref="GY73" si="365">GY57</f>
        <v>717.62727114588813</v>
      </c>
      <c r="GZ73" s="37">
        <f>GZ57</f>
        <v>302.75641288854536</v>
      </c>
      <c r="HA73" s="2">
        <f t="shared" ref="HA73:HL73" si="366">HA57</f>
        <v>340.39490733982848</v>
      </c>
      <c r="HB73" s="2">
        <f t="shared" si="366"/>
        <v>310.08725888242572</v>
      </c>
      <c r="HC73" s="2">
        <f t="shared" si="366"/>
        <v>329.95353441782891</v>
      </c>
      <c r="HD73" s="2">
        <f t="shared" si="366"/>
        <v>337.91446464072948</v>
      </c>
      <c r="HE73" s="2">
        <f t="shared" si="366"/>
        <v>334.01895288583319</v>
      </c>
      <c r="HF73" s="2">
        <f t="shared" si="366"/>
        <v>289.91979048792172</v>
      </c>
      <c r="HG73" s="2">
        <f t="shared" si="366"/>
        <v>336.41854526350471</v>
      </c>
      <c r="HH73" s="2">
        <f t="shared" si="366"/>
        <v>359.26724732369786</v>
      </c>
      <c r="HI73" s="2">
        <f t="shared" si="366"/>
        <v>352.18145667049203</v>
      </c>
      <c r="HJ73" s="2">
        <f t="shared" si="366"/>
        <v>345.6088287911935</v>
      </c>
      <c r="HK73" s="2">
        <f t="shared" si="366"/>
        <v>296.06157070947756</v>
      </c>
      <c r="HL73" s="2">
        <f t="shared" si="366"/>
        <v>290.57657092146798</v>
      </c>
      <c r="HM73" s="2">
        <f t="shared" ref="HM73:HO73" si="367">HM57</f>
        <v>292.50515441917105</v>
      </c>
      <c r="HN73" s="2">
        <f t="shared" si="367"/>
        <v>289.49987083936787</v>
      </c>
      <c r="HO73" s="2">
        <f t="shared" si="367"/>
        <v>288.88986511322076</v>
      </c>
      <c r="HP73" s="2">
        <f t="shared" ref="HP73" si="368">HP57</f>
        <v>274.80061282685864</v>
      </c>
      <c r="HQ73" s="37">
        <f>HQ57</f>
        <v>165.34772215671791</v>
      </c>
      <c r="HR73" s="2">
        <f t="shared" ref="HR73:IC73" si="369">HR57</f>
        <v>196.37102524083141</v>
      </c>
      <c r="HS73" s="2">
        <f t="shared" si="369"/>
        <v>185.80600875134562</v>
      </c>
      <c r="HT73" s="2">
        <f t="shared" si="369"/>
        <v>174.72169145292139</v>
      </c>
      <c r="HU73" s="2">
        <f t="shared" si="369"/>
        <v>190.72789266529418</v>
      </c>
      <c r="HV73" s="2">
        <f t="shared" si="369"/>
        <v>171.98591529417851</v>
      </c>
      <c r="HW73" s="2">
        <f t="shared" si="369"/>
        <v>145.23663791892173</v>
      </c>
      <c r="HX73" s="2">
        <f t="shared" si="369"/>
        <v>147.28785902839348</v>
      </c>
      <c r="HY73" s="2">
        <f t="shared" si="369"/>
        <v>182.23376000431827</v>
      </c>
      <c r="HZ73" s="2">
        <f t="shared" si="369"/>
        <v>182.38992043625052</v>
      </c>
      <c r="IA73" s="2">
        <f t="shared" si="369"/>
        <v>176.41118162085505</v>
      </c>
      <c r="IB73" s="2">
        <f t="shared" si="369"/>
        <v>137.76749008472677</v>
      </c>
      <c r="IC73" s="2">
        <f t="shared" si="369"/>
        <v>133.26663663956154</v>
      </c>
      <c r="ID73" s="2">
        <f t="shared" ref="ID73:IF73" si="370">ID57</f>
        <v>134.56944184958454</v>
      </c>
      <c r="IE73" s="2">
        <f t="shared" si="370"/>
        <v>121.6556083626122</v>
      </c>
      <c r="IF73" s="2">
        <f t="shared" si="370"/>
        <v>120.54125369954762</v>
      </c>
      <c r="IG73" s="2">
        <f t="shared" ref="IG73" si="371">IG57</f>
        <v>114.41839787972775</v>
      </c>
      <c r="IH73" s="37">
        <f>IH57</f>
        <v>444.92040768148536</v>
      </c>
      <c r="II73" s="2">
        <f t="shared" ref="II73:IU73" si="372">II57</f>
        <v>488.60474357859994</v>
      </c>
      <c r="IJ73" s="2">
        <f t="shared" si="372"/>
        <v>436.98635328258837</v>
      </c>
      <c r="IK73" s="2">
        <f t="shared" si="372"/>
        <v>490.98829238314067</v>
      </c>
      <c r="IL73" s="2">
        <f t="shared" si="372"/>
        <v>489.78059011718636</v>
      </c>
      <c r="IM73" s="2">
        <f t="shared" si="372"/>
        <v>502.17899087168985</v>
      </c>
      <c r="IN73" s="2">
        <f t="shared" si="372"/>
        <v>440.1054660068254</v>
      </c>
      <c r="IO73" s="2">
        <f t="shared" si="372"/>
        <v>534.03351560713952</v>
      </c>
      <c r="IP73" s="2">
        <f t="shared" si="372"/>
        <v>542.68842922883732</v>
      </c>
      <c r="IQ73" s="2">
        <f t="shared" si="372"/>
        <v>527.97941770272985</v>
      </c>
      <c r="IR73" s="2">
        <f t="shared" si="372"/>
        <v>520.53303337375417</v>
      </c>
      <c r="IS73" s="2">
        <f t="shared" si="372"/>
        <v>460.58323289715389</v>
      </c>
      <c r="IT73" s="2">
        <f t="shared" ref="IT73:IV73" si="373">IT57</f>
        <v>454.07206000304956</v>
      </c>
      <c r="IU73" s="2">
        <f t="shared" si="372"/>
        <v>456.31169938235195</v>
      </c>
      <c r="IV73" s="2">
        <f t="shared" si="373"/>
        <v>464.36697644905462</v>
      </c>
      <c r="IW73" s="2">
        <f t="shared" ref="IW73:IX73" si="374">IW57</f>
        <v>463.86186420211294</v>
      </c>
      <c r="IX73" s="2">
        <f t="shared" si="374"/>
        <v>441.08220616655103</v>
      </c>
      <c r="IY73" s="37">
        <f>IY57</f>
        <v>110.08101121560753</v>
      </c>
      <c r="IZ73" s="2">
        <f t="shared" ref="IZ73:JN73" si="375">IZ57</f>
        <v>198.6647039029607</v>
      </c>
      <c r="JA73" s="2">
        <f t="shared" si="375"/>
        <v>162.55075481888252</v>
      </c>
      <c r="JB73" s="2">
        <f t="shared" si="375"/>
        <v>178.4027817978417</v>
      </c>
      <c r="JC73" s="2">
        <f t="shared" si="375"/>
        <v>184.12139002217498</v>
      </c>
      <c r="JD73" s="2">
        <f t="shared" si="375"/>
        <v>178.28530513642781</v>
      </c>
      <c r="JE73" s="2">
        <f t="shared" si="375"/>
        <v>134.83504154050985</v>
      </c>
      <c r="JF73" s="2">
        <f t="shared" si="375"/>
        <v>158.70322565042031</v>
      </c>
      <c r="JG73" s="2">
        <f t="shared" si="375"/>
        <v>240.50817930656621</v>
      </c>
      <c r="JH73" s="2">
        <f t="shared" si="375"/>
        <v>256.77058108134696</v>
      </c>
      <c r="JI73" s="2">
        <f t="shared" si="375"/>
        <v>259.39520850262011</v>
      </c>
      <c r="JJ73" s="2">
        <f t="shared" si="375"/>
        <v>186.43969388765561</v>
      </c>
      <c r="JK73" s="2">
        <f t="shared" si="375"/>
        <v>184.0182512531851</v>
      </c>
      <c r="JL73" s="2">
        <f t="shared" si="375"/>
        <v>195.17303712313631</v>
      </c>
      <c r="JM73" s="2">
        <f t="shared" si="375"/>
        <v>182.15563020787462</v>
      </c>
      <c r="JN73" s="2">
        <f t="shared" si="375"/>
        <v>191.24740847838805</v>
      </c>
      <c r="JO73" s="38">
        <f t="shared" ref="JO73" si="376">JO57</f>
        <v>154.14469698716212</v>
      </c>
    </row>
    <row r="74" spans="1:275" ht="14.4" x14ac:dyDescent="0.3">
      <c r="A74" s="16"/>
      <c r="B74" s="24"/>
      <c r="C74" s="56" t="s">
        <v>163</v>
      </c>
      <c r="D74" s="37">
        <f>D58+D59</f>
        <v>11307.668588027762</v>
      </c>
      <c r="E74" s="2">
        <f t="shared" ref="E74:Q74" si="377">E58+E59</f>
        <v>11237.34791816932</v>
      </c>
      <c r="F74" s="2">
        <f t="shared" si="377"/>
        <v>10994.484248846624</v>
      </c>
      <c r="G74" s="2">
        <f t="shared" si="377"/>
        <v>10267.196751664587</v>
      </c>
      <c r="H74" s="2">
        <f t="shared" si="377"/>
        <v>9904.8370994659108</v>
      </c>
      <c r="I74" s="2">
        <f t="shared" si="377"/>
        <v>9862.388294209999</v>
      </c>
      <c r="J74" s="2">
        <f t="shared" si="377"/>
        <v>9803.1231279802814</v>
      </c>
      <c r="K74" s="2">
        <f t="shared" si="377"/>
        <v>9940.933904854528</v>
      </c>
      <c r="L74" s="2">
        <f t="shared" si="377"/>
        <v>9710.1983163873356</v>
      </c>
      <c r="M74" s="2">
        <f t="shared" si="377"/>
        <v>9611.0093399642265</v>
      </c>
      <c r="N74" s="2">
        <f t="shared" ref="N74" si="378">N58+N59</f>
        <v>9132.4880823052499</v>
      </c>
      <c r="O74" s="2">
        <f t="shared" si="377"/>
        <v>8977.5734586341387</v>
      </c>
      <c r="P74" s="2">
        <f t="shared" si="377"/>
        <v>8342.218383765281</v>
      </c>
      <c r="Q74" s="2">
        <f t="shared" si="377"/>
        <v>8359.4117907220079</v>
      </c>
      <c r="R74" s="2">
        <f t="shared" ref="R74:S74" si="379">R58+R59</f>
        <v>7395.8757923093644</v>
      </c>
      <c r="S74" s="2">
        <f t="shared" si="379"/>
        <v>7227.9644275716646</v>
      </c>
      <c r="T74" s="2">
        <f t="shared" ref="T74" si="380">T58+T59</f>
        <v>8583.8580851621846</v>
      </c>
      <c r="U74" s="37">
        <f>U58+U59</f>
        <v>10788.119891633549</v>
      </c>
      <c r="V74" s="2">
        <f t="shared" ref="V74:AH74" si="381">V58+V59</f>
        <v>10719.957910314528</v>
      </c>
      <c r="W74" s="2">
        <f t="shared" si="381"/>
        <v>10497.233149251091</v>
      </c>
      <c r="X74" s="2">
        <f t="shared" si="381"/>
        <v>9795.2782158026585</v>
      </c>
      <c r="Y74" s="2">
        <f t="shared" si="381"/>
        <v>9446.3793545168191</v>
      </c>
      <c r="Z74" s="2">
        <f t="shared" si="381"/>
        <v>9409.8840221793598</v>
      </c>
      <c r="AA74" s="2">
        <f t="shared" si="381"/>
        <v>9359.7653858880112</v>
      </c>
      <c r="AB74" s="2">
        <f t="shared" si="381"/>
        <v>9507.6892274728489</v>
      </c>
      <c r="AC74" s="2">
        <f t="shared" si="381"/>
        <v>9278.1408930846792</v>
      </c>
      <c r="AD74" s="2">
        <f t="shared" si="381"/>
        <v>9194.3036711123077</v>
      </c>
      <c r="AE74" s="2">
        <f t="shared" si="381"/>
        <v>8742.0486186445323</v>
      </c>
      <c r="AF74" s="2">
        <f t="shared" si="381"/>
        <v>8601.8079745192881</v>
      </c>
      <c r="AG74" s="2">
        <f t="shared" si="381"/>
        <v>7985.3608573247675</v>
      </c>
      <c r="AH74" s="2">
        <f t="shared" si="381"/>
        <v>8012.1310724993155</v>
      </c>
      <c r="AI74" s="2">
        <f t="shared" ref="AI74:AJ74" si="382">AI58+AI59</f>
        <v>7072.8759930069527</v>
      </c>
      <c r="AJ74" s="2">
        <f t="shared" si="382"/>
        <v>6918.901901419501</v>
      </c>
      <c r="AK74" s="2">
        <f t="shared" ref="AK74" si="383">AK58+AK59</f>
        <v>8284.2223494424452</v>
      </c>
      <c r="AL74" s="37">
        <f>AL58+AL59</f>
        <v>4271.362866362676</v>
      </c>
      <c r="AM74" s="2">
        <f t="shared" ref="AM74:AX74" si="384">AM58+AM59</f>
        <v>4293.0165009435286</v>
      </c>
      <c r="AN74" s="2">
        <f t="shared" si="384"/>
        <v>4154.4376878199855</v>
      </c>
      <c r="AO74" s="2">
        <f t="shared" si="384"/>
        <v>3966.4895039266639</v>
      </c>
      <c r="AP74" s="2">
        <f t="shared" si="384"/>
        <v>3568.8636537452462</v>
      </c>
      <c r="AQ74" s="2">
        <f t="shared" si="384"/>
        <v>3520.4250679868305</v>
      </c>
      <c r="AR74" s="2">
        <f t="shared" si="384"/>
        <v>3337.3922926250793</v>
      </c>
      <c r="AS74" s="2">
        <f t="shared" si="384"/>
        <v>3177.6620070295835</v>
      </c>
      <c r="AT74" s="2">
        <f t="shared" si="384"/>
        <v>3256.2318983621017</v>
      </c>
      <c r="AU74" s="2">
        <f t="shared" si="384"/>
        <v>3167.2795342577633</v>
      </c>
      <c r="AV74" s="2">
        <f t="shared" si="384"/>
        <v>2800.1859918673913</v>
      </c>
      <c r="AW74" s="2">
        <f t="shared" si="384"/>
        <v>2801.5047101121022</v>
      </c>
      <c r="AX74" s="2">
        <f t="shared" si="384"/>
        <v>2651.3585302592692</v>
      </c>
      <c r="AY74" s="2">
        <f t="shared" ref="AY74:BA74" si="385">AY58+AY59</f>
        <v>2750.0160029522085</v>
      </c>
      <c r="AZ74" s="2">
        <f t="shared" si="385"/>
        <v>2472.2270109409565</v>
      </c>
      <c r="BA74" s="2">
        <f t="shared" si="385"/>
        <v>2366.8113784307388</v>
      </c>
      <c r="BB74" s="2">
        <f t="shared" ref="BB74" si="386">BB58+BB59</f>
        <v>2364.0136231457195</v>
      </c>
      <c r="BC74" s="37">
        <f>BC58+BC59</f>
        <v>330.77019285965872</v>
      </c>
      <c r="BD74" s="2">
        <f t="shared" ref="BD74:BO74" si="387">BD58+BD59</f>
        <v>334.9381281482386</v>
      </c>
      <c r="BE74" s="2">
        <f t="shared" si="387"/>
        <v>327.87112012258262</v>
      </c>
      <c r="BF74" s="2">
        <f t="shared" si="387"/>
        <v>308.77911541458172</v>
      </c>
      <c r="BG74" s="2">
        <f t="shared" si="387"/>
        <v>316.6852274970596</v>
      </c>
      <c r="BH74" s="2">
        <f t="shared" si="387"/>
        <v>313.08739872855671</v>
      </c>
      <c r="BI74" s="2">
        <f t="shared" si="387"/>
        <v>310.59420125241246</v>
      </c>
      <c r="BJ74" s="2">
        <f t="shared" si="387"/>
        <v>324.2164216893068</v>
      </c>
      <c r="BK74" s="2">
        <f t="shared" si="387"/>
        <v>347.62739985141457</v>
      </c>
      <c r="BL74" s="2">
        <f t="shared" si="387"/>
        <v>363.31490215159204</v>
      </c>
      <c r="BM74" s="2">
        <f t="shared" si="387"/>
        <v>357.19179337826483</v>
      </c>
      <c r="BN74" s="2">
        <f t="shared" si="387"/>
        <v>364.75181296068268</v>
      </c>
      <c r="BO74" s="2">
        <f t="shared" si="387"/>
        <v>357.20557805538726</v>
      </c>
      <c r="BP74" s="2">
        <f t="shared" ref="BP74:BR74" si="388">BP58+BP59</f>
        <v>368.71389438517588</v>
      </c>
      <c r="BQ74" s="2">
        <f t="shared" si="388"/>
        <v>350.46703612383499</v>
      </c>
      <c r="BR74" s="2">
        <f t="shared" si="388"/>
        <v>340.40470727441692</v>
      </c>
      <c r="BS74" s="2">
        <f t="shared" ref="BS74" si="389">BS58+BS59</f>
        <v>343.14315000886995</v>
      </c>
      <c r="BT74" s="37">
        <f>BT58+BT59</f>
        <v>311745.2825201801</v>
      </c>
      <c r="BU74" s="2">
        <f t="shared" ref="BU74:CF74" si="390">BU58+BU59</f>
        <v>307881.3008861125</v>
      </c>
      <c r="BV74" s="2">
        <f t="shared" si="390"/>
        <v>293500.81293094106</v>
      </c>
      <c r="BW74" s="2">
        <f t="shared" si="390"/>
        <v>278495.58143968304</v>
      </c>
      <c r="BX74" s="2">
        <f t="shared" si="390"/>
        <v>274078.54245735094</v>
      </c>
      <c r="BY74" s="2">
        <f t="shared" si="390"/>
        <v>270440.06891278969</v>
      </c>
      <c r="BZ74" s="2">
        <f t="shared" si="390"/>
        <v>267084.39542124531</v>
      </c>
      <c r="CA74" s="2">
        <f t="shared" si="390"/>
        <v>257839.0792830165</v>
      </c>
      <c r="CB74" s="2">
        <f t="shared" si="390"/>
        <v>248253.09613525931</v>
      </c>
      <c r="CC74" s="2">
        <f t="shared" si="390"/>
        <v>231239.90550042471</v>
      </c>
      <c r="CD74" s="2">
        <f t="shared" si="390"/>
        <v>216879.97819429767</v>
      </c>
      <c r="CE74" s="2">
        <f t="shared" si="390"/>
        <v>200170.65387272675</v>
      </c>
      <c r="CF74" s="2">
        <f t="shared" si="390"/>
        <v>187493.15271301064</v>
      </c>
      <c r="CG74" s="2">
        <f t="shared" ref="CG74:CI74" si="391">CG58+CG59</f>
        <v>172130.57654894143</v>
      </c>
      <c r="CH74" s="2">
        <f t="shared" si="391"/>
        <v>160485.18089726052</v>
      </c>
      <c r="CI74" s="2">
        <f t="shared" si="391"/>
        <v>152187.85651489921</v>
      </c>
      <c r="CJ74" s="2">
        <f t="shared" ref="CJ74" si="392">CJ58+CJ59</f>
        <v>142135.2918791908</v>
      </c>
      <c r="CK74" s="37">
        <f>CK58+CK59</f>
        <v>0</v>
      </c>
      <c r="CL74" s="2">
        <f t="shared" ref="CL74:CW74" si="393">CL58+CL59</f>
        <v>0</v>
      </c>
      <c r="CM74" s="2">
        <f t="shared" si="393"/>
        <v>0</v>
      </c>
      <c r="CN74" s="2">
        <f t="shared" si="393"/>
        <v>0</v>
      </c>
      <c r="CO74" s="2">
        <f t="shared" si="393"/>
        <v>0</v>
      </c>
      <c r="CP74" s="2">
        <f t="shared" si="393"/>
        <v>0</v>
      </c>
      <c r="CQ74" s="2">
        <f t="shared" si="393"/>
        <v>0</v>
      </c>
      <c r="CR74" s="2">
        <f t="shared" si="393"/>
        <v>0</v>
      </c>
      <c r="CS74" s="2">
        <f t="shared" si="393"/>
        <v>0</v>
      </c>
      <c r="CT74" s="2">
        <f t="shared" si="393"/>
        <v>0</v>
      </c>
      <c r="CU74" s="2">
        <f t="shared" si="393"/>
        <v>0</v>
      </c>
      <c r="CV74" s="2">
        <f t="shared" si="393"/>
        <v>0</v>
      </c>
      <c r="CW74" s="2">
        <f t="shared" si="393"/>
        <v>0</v>
      </c>
      <c r="CX74" s="2">
        <f t="shared" ref="CX74:CZ74" si="394">CX58+CX59</f>
        <v>0</v>
      </c>
      <c r="CY74" s="2">
        <f t="shared" si="394"/>
        <v>0</v>
      </c>
      <c r="CZ74" s="2">
        <f t="shared" si="394"/>
        <v>0</v>
      </c>
      <c r="DA74" s="2">
        <f t="shared" ref="DA74" si="395">DA58+DA59</f>
        <v>0</v>
      </c>
      <c r="DB74" s="37">
        <f>DB58+DB59</f>
        <v>551.15250806182405</v>
      </c>
      <c r="DC74" s="2">
        <f t="shared" ref="DC74:DN74" si="396">DC58+DC59</f>
        <v>545.64098298120598</v>
      </c>
      <c r="DD74" s="2">
        <f t="shared" si="396"/>
        <v>540.18457315139403</v>
      </c>
      <c r="DE74" s="2">
        <f t="shared" si="396"/>
        <v>534.78272741988098</v>
      </c>
      <c r="DF74" s="2">
        <f t="shared" si="396"/>
        <v>529.43490014568101</v>
      </c>
      <c r="DG74" s="2">
        <f t="shared" si="396"/>
        <v>524.14055114422399</v>
      </c>
      <c r="DH74" s="2">
        <f t="shared" si="396"/>
        <v>518.89914563278205</v>
      </c>
      <c r="DI74" s="2">
        <f t="shared" si="396"/>
        <v>513.71015417645503</v>
      </c>
      <c r="DJ74" s="2">
        <f t="shared" si="396"/>
        <v>508.57305263468999</v>
      </c>
      <c r="DK74" s="2">
        <f t="shared" si="396"/>
        <v>503.48732210834299</v>
      </c>
      <c r="DL74" s="2">
        <f t="shared" si="396"/>
        <v>498.45244888726</v>
      </c>
      <c r="DM74" s="2">
        <f t="shared" si="396"/>
        <v>493.467924398386</v>
      </c>
      <c r="DN74" s="2">
        <f t="shared" si="396"/>
        <v>466.85669556244602</v>
      </c>
      <c r="DO74" s="2">
        <f t="shared" ref="DO74:DQ74" si="397">DO58+DO59</f>
        <v>440.51157901486403</v>
      </c>
      <c r="DP74" s="2">
        <f t="shared" si="397"/>
        <v>418.49752598602203</v>
      </c>
      <c r="DQ74" s="2">
        <f t="shared" si="397"/>
        <v>396.70361348746701</v>
      </c>
      <c r="DR74" s="2">
        <f t="shared" ref="DR74" si="398">DR58+DR59</f>
        <v>375.12764011389601</v>
      </c>
      <c r="DS74" s="37">
        <f>DS58+DS59</f>
        <v>738.36362552972457</v>
      </c>
      <c r="DT74" s="2">
        <f t="shared" ref="DT74:EE74" si="399">DT58+DT59</f>
        <v>719.1197502433206</v>
      </c>
      <c r="DU74" s="2">
        <f t="shared" si="399"/>
        <v>690.16501140455898</v>
      </c>
      <c r="DV74" s="2">
        <f t="shared" si="399"/>
        <v>647.37503262385189</v>
      </c>
      <c r="DW74" s="2">
        <f t="shared" si="399"/>
        <v>623.33674114976691</v>
      </c>
      <c r="DX74" s="2">
        <f t="shared" si="399"/>
        <v>610.73705968563763</v>
      </c>
      <c r="DY74" s="2">
        <f t="shared" si="399"/>
        <v>572.55248825387628</v>
      </c>
      <c r="DZ74" s="2">
        <f t="shared" si="399"/>
        <v>552.88206844391345</v>
      </c>
      <c r="EA74" s="2">
        <f t="shared" si="399"/>
        <v>547.592600312336</v>
      </c>
      <c r="EB74" s="2">
        <f t="shared" si="399"/>
        <v>537.29821936120413</v>
      </c>
      <c r="EC74" s="2">
        <f t="shared" si="399"/>
        <v>479.43130132222115</v>
      </c>
      <c r="ED74" s="2">
        <f t="shared" si="399"/>
        <v>479.0041752966294</v>
      </c>
      <c r="EE74" s="2">
        <f t="shared" si="399"/>
        <v>466.77859393971261</v>
      </c>
      <c r="EF74" s="2">
        <f t="shared" ref="EF74:EH74" si="400">EF58+EF59</f>
        <v>488.53665516767654</v>
      </c>
      <c r="EG74" s="2">
        <f t="shared" si="400"/>
        <v>432.28257365409996</v>
      </c>
      <c r="EH74" s="2">
        <f t="shared" si="400"/>
        <v>412.58651679742889</v>
      </c>
      <c r="EI74" s="2">
        <f t="shared" ref="EI74" si="401">EI58+EI59</f>
        <v>415.31308220232813</v>
      </c>
      <c r="EJ74" s="37">
        <f>EJ58+EJ59</f>
        <v>26847.392284313515</v>
      </c>
      <c r="EK74" s="2">
        <f t="shared" ref="EK74:EV74" si="402">EK58+EK59</f>
        <v>26000.743219134823</v>
      </c>
      <c r="EL74" s="2">
        <f t="shared" si="402"/>
        <v>25598.946014062079</v>
      </c>
      <c r="EM74" s="2">
        <f t="shared" si="402"/>
        <v>23763.713888828323</v>
      </c>
      <c r="EN74" s="2">
        <f t="shared" si="402"/>
        <v>24734.421181976493</v>
      </c>
      <c r="EO74" s="2">
        <f t="shared" si="402"/>
        <v>25371.797680382188</v>
      </c>
      <c r="EP74" s="2">
        <f t="shared" si="402"/>
        <v>26302.825649007289</v>
      </c>
      <c r="EQ74" s="2">
        <f t="shared" si="402"/>
        <v>26768.003656723089</v>
      </c>
      <c r="ER74" s="2">
        <f t="shared" si="402"/>
        <v>27822.754289387995</v>
      </c>
      <c r="ES74" s="2">
        <f t="shared" si="402"/>
        <v>27306.916786686175</v>
      </c>
      <c r="ET74" s="2">
        <f t="shared" si="402"/>
        <v>26045.390171414343</v>
      </c>
      <c r="EU74" s="2">
        <f t="shared" si="402"/>
        <v>24156.899786446102</v>
      </c>
      <c r="EV74" s="2">
        <f t="shared" si="402"/>
        <v>21803.122833440095</v>
      </c>
      <c r="EW74" s="2">
        <f t="shared" ref="EW74:EY74" si="403">EW58+EW59</f>
        <v>21144.288745067319</v>
      </c>
      <c r="EX74" s="2">
        <f t="shared" si="403"/>
        <v>19882.71089796551</v>
      </c>
      <c r="EY74" s="2">
        <f t="shared" si="403"/>
        <v>19303.306033158107</v>
      </c>
      <c r="EZ74" s="2">
        <f t="shared" ref="EZ74" si="404">EZ58+EZ59</f>
        <v>19192.977034400556</v>
      </c>
      <c r="FA74" s="37">
        <f>FA58+FA59</f>
        <v>274203.92712510854</v>
      </c>
      <c r="FB74" s="2">
        <f t="shared" ref="FB74:FM74" si="405">FB58+FB59</f>
        <v>269056.33400888287</v>
      </c>
      <c r="FC74" s="2">
        <f t="shared" si="405"/>
        <v>259370.49780134656</v>
      </c>
      <c r="FD74" s="2">
        <f t="shared" si="405"/>
        <v>243536.66899337608</v>
      </c>
      <c r="FE74" s="2">
        <f t="shared" si="405"/>
        <v>222625.31287771385</v>
      </c>
      <c r="FF74" s="2">
        <f t="shared" si="405"/>
        <v>216664.72428677577</v>
      </c>
      <c r="FG74" s="2">
        <f t="shared" si="405"/>
        <v>207355.89778279237</v>
      </c>
      <c r="FH74" s="2">
        <f t="shared" si="405"/>
        <v>197830.5883273269</v>
      </c>
      <c r="FI74" s="2">
        <f t="shared" si="405"/>
        <v>201829.79882211622</v>
      </c>
      <c r="FJ74" s="2">
        <f t="shared" si="405"/>
        <v>193713.64895958969</v>
      </c>
      <c r="FK74" s="2">
        <f t="shared" si="405"/>
        <v>176333.2275456783</v>
      </c>
      <c r="FL74" s="2">
        <f t="shared" si="405"/>
        <v>173665.91602884541</v>
      </c>
      <c r="FM74" s="2">
        <f t="shared" si="405"/>
        <v>162839.79074049686</v>
      </c>
      <c r="FN74" s="2">
        <f t="shared" ref="FN74:FP74" si="406">FN58+FN59</f>
        <v>165918.85950609704</v>
      </c>
      <c r="FO74" s="2">
        <f t="shared" si="406"/>
        <v>154720.08513648488</v>
      </c>
      <c r="FP74" s="2">
        <f t="shared" si="406"/>
        <v>148712.03328959539</v>
      </c>
      <c r="FQ74" s="2">
        <f t="shared" ref="FQ74" si="407">FQ58+FQ59</f>
        <v>147124.28356332934</v>
      </c>
      <c r="FR74" s="37">
        <f>FR58+FR59</f>
        <v>3826.8001361384304</v>
      </c>
      <c r="FS74" s="2">
        <f t="shared" ref="FS74:GD74" si="408">FS58+FS59</f>
        <v>3658.658423681663</v>
      </c>
      <c r="FT74" s="2">
        <f t="shared" si="408"/>
        <v>3497.1542964953355</v>
      </c>
      <c r="FU74" s="2">
        <f t="shared" si="408"/>
        <v>3074.2272630042789</v>
      </c>
      <c r="FV74" s="2">
        <f t="shared" si="408"/>
        <v>3025.6791687962054</v>
      </c>
      <c r="FW74" s="2">
        <f t="shared" si="408"/>
        <v>2804.244169999512</v>
      </c>
      <c r="FX74" s="2">
        <f t="shared" si="408"/>
        <v>2649.6129137492048</v>
      </c>
      <c r="FY74" s="2">
        <f t="shared" si="408"/>
        <v>2472.5414797579269</v>
      </c>
      <c r="FZ74" s="2">
        <f t="shared" si="408"/>
        <v>2454.4278209646459</v>
      </c>
      <c r="GA74" s="2">
        <f t="shared" si="408"/>
        <v>2315.9490965200489</v>
      </c>
      <c r="GB74" s="2">
        <f t="shared" si="408"/>
        <v>2183.6992895327526</v>
      </c>
      <c r="GC74" s="2">
        <f t="shared" si="408"/>
        <v>2094.4694058154801</v>
      </c>
      <c r="GD74" s="2">
        <f t="shared" si="408"/>
        <v>1994.5645737011389</v>
      </c>
      <c r="GE74" s="2">
        <f t="shared" ref="GE74:GG74" si="409">GE58+GE59</f>
        <v>2000.2301875419039</v>
      </c>
      <c r="GF74" s="2">
        <f t="shared" si="409"/>
        <v>1980.826031526949</v>
      </c>
      <c r="GG74" s="2">
        <f t="shared" si="409"/>
        <v>1953.365630456298</v>
      </c>
      <c r="GH74" s="2">
        <f t="shared" ref="GH74" si="410">GH58+GH59</f>
        <v>1959.4468280998017</v>
      </c>
      <c r="GI74" s="37">
        <f>GI58+GI59</f>
        <v>69032.583218953718</v>
      </c>
      <c r="GJ74" s="2">
        <f t="shared" ref="GJ74:GU74" si="411">GJ58+GJ59</f>
        <v>67142.736585255843</v>
      </c>
      <c r="GK74" s="2">
        <f t="shared" si="411"/>
        <v>65778.946988221447</v>
      </c>
      <c r="GL74" s="2">
        <f t="shared" si="411"/>
        <v>63355.536366942819</v>
      </c>
      <c r="GM74" s="2">
        <f t="shared" si="411"/>
        <v>57919.943789354715</v>
      </c>
      <c r="GN74" s="2">
        <f t="shared" si="411"/>
        <v>54507.218732938287</v>
      </c>
      <c r="GO74" s="2">
        <f t="shared" si="411"/>
        <v>52199.014318009067</v>
      </c>
      <c r="GP74" s="2">
        <f t="shared" si="411"/>
        <v>52004.350125156539</v>
      </c>
      <c r="GQ74" s="2">
        <f t="shared" si="411"/>
        <v>49946.085799586377</v>
      </c>
      <c r="GR74" s="2">
        <f t="shared" si="411"/>
        <v>47319.602337853845</v>
      </c>
      <c r="GS74" s="2">
        <f t="shared" si="411"/>
        <v>45171.495808546963</v>
      </c>
      <c r="GT74" s="2">
        <f t="shared" si="411"/>
        <v>44734.066885445834</v>
      </c>
      <c r="GU74" s="2">
        <f t="shared" si="411"/>
        <v>44148.840004270023</v>
      </c>
      <c r="GV74" s="2">
        <f t="shared" ref="GV74:GX74" si="412">GV58+GV59</f>
        <v>41743.514371114376</v>
      </c>
      <c r="GW74" s="2">
        <f t="shared" si="412"/>
        <v>42493.770044622965</v>
      </c>
      <c r="GX74" s="2">
        <f t="shared" si="412"/>
        <v>38535.043596737174</v>
      </c>
      <c r="GY74" s="2">
        <f t="shared" ref="GY74" si="413">GY58+GY59</f>
        <v>36520.075565660052</v>
      </c>
      <c r="GZ74" s="37">
        <f>GZ58+GZ59</f>
        <v>15623.622498899495</v>
      </c>
      <c r="HA74" s="2">
        <f t="shared" ref="HA74:HL74" si="414">HA58+HA59</f>
        <v>16058.110527431118</v>
      </c>
      <c r="HB74" s="2">
        <f t="shared" si="414"/>
        <v>15143.217292653726</v>
      </c>
      <c r="HC74" s="2">
        <f t="shared" si="414"/>
        <v>16070.589981425264</v>
      </c>
      <c r="HD74" s="2">
        <f t="shared" si="414"/>
        <v>14889.198526876562</v>
      </c>
      <c r="HE74" s="2">
        <f t="shared" si="414"/>
        <v>15275.519752904713</v>
      </c>
      <c r="HF74" s="2">
        <f t="shared" si="414"/>
        <v>14152.608751129403</v>
      </c>
      <c r="HG74" s="2">
        <f t="shared" si="414"/>
        <v>16018.865138400028</v>
      </c>
      <c r="HH74" s="2">
        <f t="shared" si="414"/>
        <v>15584.953483470763</v>
      </c>
      <c r="HI74" s="2">
        <f t="shared" si="414"/>
        <v>15269.623432630897</v>
      </c>
      <c r="HJ74" s="2">
        <f t="shared" si="414"/>
        <v>14430.994494132065</v>
      </c>
      <c r="HK74" s="2">
        <f t="shared" si="414"/>
        <v>13963.867004200356</v>
      </c>
      <c r="HL74" s="2">
        <f t="shared" si="414"/>
        <v>13494.306809885114</v>
      </c>
      <c r="HM74" s="2">
        <f t="shared" ref="HM74:HO74" si="415">HM58+HM59</f>
        <v>13940.278759439369</v>
      </c>
      <c r="HN74" s="2">
        <f t="shared" si="415"/>
        <v>13855.492981783875</v>
      </c>
      <c r="HO74" s="2">
        <f t="shared" si="415"/>
        <v>12831.787219334448</v>
      </c>
      <c r="HP74" s="2">
        <f t="shared" ref="HP74" si="416">HP58+HP59</f>
        <v>12446.230825959992</v>
      </c>
      <c r="HQ74" s="37">
        <f>HQ58+HQ59</f>
        <v>10216.305169419807</v>
      </c>
      <c r="HR74" s="2">
        <f t="shared" ref="HR74:IC74" si="417">HR58+HR59</f>
        <v>10461.04682858195</v>
      </c>
      <c r="HS74" s="2">
        <f t="shared" si="417"/>
        <v>10114.35955865729</v>
      </c>
      <c r="HT74" s="2">
        <f t="shared" si="417"/>
        <v>10012.314393926506</v>
      </c>
      <c r="HU74" s="2">
        <f t="shared" si="417"/>
        <v>9293.2320527463289</v>
      </c>
      <c r="HV74" s="2">
        <f t="shared" si="417"/>
        <v>9067.4353299520535</v>
      </c>
      <c r="HW74" s="2">
        <f t="shared" si="417"/>
        <v>8345.8220228459595</v>
      </c>
      <c r="HX74" s="2">
        <f t="shared" si="417"/>
        <v>8254.1703669980798</v>
      </c>
      <c r="HY74" s="2">
        <f t="shared" si="417"/>
        <v>8114.4342104367815</v>
      </c>
      <c r="HZ74" s="2">
        <f t="shared" si="417"/>
        <v>7915.5932907037568</v>
      </c>
      <c r="IA74" s="2">
        <f t="shared" si="417"/>
        <v>6909.0986165159393</v>
      </c>
      <c r="IB74" s="2">
        <f t="shared" si="417"/>
        <v>6790.5591136035173</v>
      </c>
      <c r="IC74" s="2">
        <f t="shared" si="417"/>
        <v>6469.7693429373148</v>
      </c>
      <c r="ID74" s="2">
        <f t="shared" ref="ID74:IF74" si="418">ID58+ID59</f>
        <v>6623.7082250527365</v>
      </c>
      <c r="IE74" s="2">
        <f t="shared" si="418"/>
        <v>6039.9681379454241</v>
      </c>
      <c r="IF74" s="2">
        <f t="shared" si="418"/>
        <v>5669.7674409737965</v>
      </c>
      <c r="IG74" s="2">
        <f t="shared" ref="IG74" si="419">IG58+IG59</f>
        <v>5640.0086745166591</v>
      </c>
      <c r="IH74" s="37">
        <f>IH58+IH59</f>
        <v>20910.798236858973</v>
      </c>
      <c r="II74" s="2">
        <f t="shared" ref="II74:IU74" si="420">II58+II59</f>
        <v>21553.176346772158</v>
      </c>
      <c r="IJ74" s="2">
        <f t="shared" si="420"/>
        <v>20026.226165130331</v>
      </c>
      <c r="IK74" s="2">
        <f t="shared" si="420"/>
        <v>22076.132561906357</v>
      </c>
      <c r="IL74" s="2">
        <f t="shared" si="420"/>
        <v>20437.500089638441</v>
      </c>
      <c r="IM74" s="2">
        <f t="shared" si="420"/>
        <v>21473.543589275567</v>
      </c>
      <c r="IN74" s="2">
        <f t="shared" si="420"/>
        <v>19939.169364381753</v>
      </c>
      <c r="IO74" s="2">
        <f t="shared" si="420"/>
        <v>23908.923579920858</v>
      </c>
      <c r="IP74" s="2">
        <f t="shared" si="420"/>
        <v>23152.623001972574</v>
      </c>
      <c r="IQ74" s="2">
        <f t="shared" si="420"/>
        <v>22723.769427648444</v>
      </c>
      <c r="IR74" s="2">
        <f t="shared" si="420"/>
        <v>22088.539529705784</v>
      </c>
      <c r="IS74" s="2">
        <f t="shared" si="420"/>
        <v>21262.000328237296</v>
      </c>
      <c r="IT74" s="2">
        <f t="shared" ref="IT74:IV74" si="421">IT58+IT59</f>
        <v>20657.148156509931</v>
      </c>
      <c r="IU74" s="2">
        <f t="shared" si="420"/>
        <v>21403.571324889086</v>
      </c>
      <c r="IV74" s="2">
        <f t="shared" si="421"/>
        <v>21848.120915829088</v>
      </c>
      <c r="IW74" s="2">
        <f t="shared" ref="IW74:IX74" si="422">IW58+IW59</f>
        <v>20146.106371487829</v>
      </c>
      <c r="IX74" s="2">
        <f t="shared" si="422"/>
        <v>19367.456013464966</v>
      </c>
      <c r="IY74" s="37">
        <f>IY58+IY59</f>
        <v>5173.654544252915</v>
      </c>
      <c r="IZ74" s="2">
        <f t="shared" ref="IZ74:JN74" si="423">IZ58+IZ59</f>
        <v>5553.2740480983548</v>
      </c>
      <c r="JA74" s="2">
        <f t="shared" si="423"/>
        <v>5548.8973410989665</v>
      </c>
      <c r="JB74" s="2">
        <f t="shared" si="423"/>
        <v>5615.2049924156418</v>
      </c>
      <c r="JC74" s="2">
        <f t="shared" si="423"/>
        <v>5522.3742450668415</v>
      </c>
      <c r="JD74" s="2">
        <f t="shared" si="423"/>
        <v>5382.4519723743906</v>
      </c>
      <c r="JE74" s="2">
        <f t="shared" si="423"/>
        <v>5310.7985257325063</v>
      </c>
      <c r="JF74" s="2">
        <f t="shared" si="423"/>
        <v>5321.207886682163</v>
      </c>
      <c r="JG74" s="2">
        <f t="shared" si="423"/>
        <v>5669.0330255710032</v>
      </c>
      <c r="JH74" s="2">
        <f t="shared" si="423"/>
        <v>5784.1915706926538</v>
      </c>
      <c r="JI74" s="2">
        <f t="shared" si="423"/>
        <v>5412.638619965096</v>
      </c>
      <c r="JJ74" s="2">
        <f t="shared" si="423"/>
        <v>5327.7462364815519</v>
      </c>
      <c r="JK74" s="2">
        <f t="shared" si="423"/>
        <v>5319.4380975560307</v>
      </c>
      <c r="JL74" s="2">
        <f t="shared" si="423"/>
        <v>5600.8743324092311</v>
      </c>
      <c r="JM74" s="2">
        <f t="shared" si="423"/>
        <v>5531.8543892637545</v>
      </c>
      <c r="JN74" s="2">
        <f t="shared" si="423"/>
        <v>5334.2030523497378</v>
      </c>
      <c r="JO74" s="38">
        <f t="shared" ref="JO74" si="424">JO58+JO59</f>
        <v>4390.0487039964564</v>
      </c>
    </row>
    <row r="75" spans="1:275" ht="14.4" x14ac:dyDescent="0.3">
      <c r="A75" s="16"/>
      <c r="B75" s="24"/>
      <c r="C75" s="57" t="s">
        <v>85</v>
      </c>
      <c r="D75" s="39">
        <f>SUM(D66:D74)</f>
        <v>67410.900597714528</v>
      </c>
      <c r="E75" s="40">
        <f t="shared" ref="E75:P75" si="425">SUM(E66:E74)</f>
        <v>61977.613682747717</v>
      </c>
      <c r="F75" s="40">
        <f t="shared" si="425"/>
        <v>68110.602371168527</v>
      </c>
      <c r="G75" s="40">
        <f t="shared" si="425"/>
        <v>62820.483929818023</v>
      </c>
      <c r="H75" s="40">
        <f t="shared" si="425"/>
        <v>59284.490395003748</v>
      </c>
      <c r="I75" s="40">
        <f t="shared" si="425"/>
        <v>57694.273835606786</v>
      </c>
      <c r="J75" s="40">
        <f t="shared" si="425"/>
        <v>56136.769272346166</v>
      </c>
      <c r="K75" s="40">
        <f t="shared" si="425"/>
        <v>56788.342105749143</v>
      </c>
      <c r="L75" s="40">
        <f t="shared" si="425"/>
        <v>57709.867809985197</v>
      </c>
      <c r="M75" s="40">
        <f t="shared" si="425"/>
        <v>56360.959843809746</v>
      </c>
      <c r="N75" s="40">
        <f t="shared" ref="N75" si="426">SUM(N66:N74)</f>
        <v>55399.668326757965</v>
      </c>
      <c r="O75" s="40">
        <f t="shared" si="425"/>
        <v>54128.298486718209</v>
      </c>
      <c r="P75" s="40">
        <f t="shared" si="425"/>
        <v>48590.951515415669</v>
      </c>
      <c r="Q75" s="40">
        <f>SUM(Q66:Q74)</f>
        <v>50620.213836521871</v>
      </c>
      <c r="R75" s="40">
        <f t="shared" ref="R75" si="427">SUM(R66:R74)</f>
        <v>49424.790373032149</v>
      </c>
      <c r="S75" s="40">
        <f>SUM(S66:S74)</f>
        <v>48587.928853689576</v>
      </c>
      <c r="T75" s="40">
        <f>SUM(T66:T74)</f>
        <v>52106.102970591994</v>
      </c>
      <c r="U75" s="39">
        <f>SUM(U66:U74)</f>
        <v>55720.343611996032</v>
      </c>
      <c r="V75" s="40">
        <f t="shared" ref="V75:AH75" si="428">SUM(V66:V74)</f>
        <v>50917.04401116979</v>
      </c>
      <c r="W75" s="40">
        <f t="shared" si="428"/>
        <v>56927.969584270511</v>
      </c>
      <c r="X75" s="40">
        <f t="shared" si="428"/>
        <v>52113.585001545092</v>
      </c>
      <c r="Y75" s="40">
        <f t="shared" si="428"/>
        <v>48987.944855834037</v>
      </c>
      <c r="Z75" s="40">
        <f t="shared" si="428"/>
        <v>47526.894841417539</v>
      </c>
      <c r="AA75" s="40">
        <f t="shared" si="428"/>
        <v>45962.295054704053</v>
      </c>
      <c r="AB75" s="40">
        <f t="shared" si="428"/>
        <v>46734.647351896856</v>
      </c>
      <c r="AC75" s="40">
        <f t="shared" si="428"/>
        <v>47743.346221462591</v>
      </c>
      <c r="AD75" s="40">
        <f t="shared" si="428"/>
        <v>46355.396254193671</v>
      </c>
      <c r="AE75" s="40">
        <f t="shared" si="428"/>
        <v>45757.864430459231</v>
      </c>
      <c r="AF75" s="40">
        <f t="shared" si="428"/>
        <v>44643.434529775986</v>
      </c>
      <c r="AG75" s="40">
        <f t="shared" si="428"/>
        <v>39195.92026508756</v>
      </c>
      <c r="AH75" s="40">
        <f t="shared" si="428"/>
        <v>41431.704330088069</v>
      </c>
      <c r="AI75" s="40">
        <f t="shared" ref="AI75:AJ75" si="429">SUM(AI66:AI74)</f>
        <v>40285.886691317384</v>
      </c>
      <c r="AJ75" s="40">
        <f t="shared" si="429"/>
        <v>39702.547871166607</v>
      </c>
      <c r="AK75" s="40">
        <f t="shared" ref="AK75" si="430">SUM(AK66:AK74)</f>
        <v>43378.948281025339</v>
      </c>
      <c r="AL75" s="39">
        <f>SUM(AL66:AL74)</f>
        <v>226704.78583933748</v>
      </c>
      <c r="AM75" s="40">
        <f t="shared" ref="AM75:AX75" si="431">SUM(AM66:AM74)</f>
        <v>220380.55118974234</v>
      </c>
      <c r="AN75" s="40">
        <f t="shared" si="431"/>
        <v>216319.2629851673</v>
      </c>
      <c r="AO75" s="40">
        <f t="shared" si="431"/>
        <v>209972.40297512658</v>
      </c>
      <c r="AP75" s="40">
        <f t="shared" si="431"/>
        <v>202498.55965445438</v>
      </c>
      <c r="AQ75" s="40">
        <f t="shared" si="431"/>
        <v>198418.94459001432</v>
      </c>
      <c r="AR75" s="40">
        <f t="shared" si="431"/>
        <v>193099.18963162909</v>
      </c>
      <c r="AS75" s="40">
        <f t="shared" si="431"/>
        <v>188160.54089451747</v>
      </c>
      <c r="AT75" s="40">
        <f t="shared" si="431"/>
        <v>185520.10395058207</v>
      </c>
      <c r="AU75" s="40">
        <f t="shared" si="431"/>
        <v>183954.78346803045</v>
      </c>
      <c r="AV75" s="40">
        <f t="shared" si="431"/>
        <v>180534.97133329275</v>
      </c>
      <c r="AW75" s="40">
        <f t="shared" si="431"/>
        <v>174861.40199958169</v>
      </c>
      <c r="AX75" s="40">
        <f t="shared" si="431"/>
        <v>171367.17643591197</v>
      </c>
      <c r="AY75" s="40">
        <f t="shared" ref="AY75:BA75" si="432">SUM(AY66:AY74)</f>
        <v>169396.15275670926</v>
      </c>
      <c r="AZ75" s="40">
        <f t="shared" si="432"/>
        <v>167833.97848542294</v>
      </c>
      <c r="BA75" s="40">
        <f t="shared" si="432"/>
        <v>165949.76873840732</v>
      </c>
      <c r="BB75" s="40">
        <f t="shared" ref="BB75" si="433">SUM(BB66:BB74)</f>
        <v>161392.55298403691</v>
      </c>
      <c r="BC75" s="39">
        <f>SUM(BC66:BC74)</f>
        <v>14581.437688883878</v>
      </c>
      <c r="BD75" s="40">
        <f t="shared" ref="BD75:BO75" si="434">SUM(BD66:BD74)</f>
        <v>13920.425742980555</v>
      </c>
      <c r="BE75" s="40">
        <f t="shared" si="434"/>
        <v>14442.699777960497</v>
      </c>
      <c r="BF75" s="40">
        <f t="shared" si="434"/>
        <v>13350.790735981429</v>
      </c>
      <c r="BG75" s="40">
        <f t="shared" si="434"/>
        <v>13124.83316124161</v>
      </c>
      <c r="BH75" s="40">
        <f t="shared" si="434"/>
        <v>13238.699691451116</v>
      </c>
      <c r="BI75" s="40">
        <f t="shared" si="434"/>
        <v>13612.174174763939</v>
      </c>
      <c r="BJ75" s="40">
        <f t="shared" si="434"/>
        <v>13736.017630825983</v>
      </c>
      <c r="BK75" s="40">
        <f t="shared" si="434"/>
        <v>13615.595672106874</v>
      </c>
      <c r="BL75" s="40">
        <f t="shared" si="434"/>
        <v>14087.754003873884</v>
      </c>
      <c r="BM75" s="40">
        <f t="shared" si="434"/>
        <v>13248.031253617197</v>
      </c>
      <c r="BN75" s="40">
        <f t="shared" si="434"/>
        <v>13479.00647361427</v>
      </c>
      <c r="BO75" s="40">
        <f t="shared" si="434"/>
        <v>13627.328453930359</v>
      </c>
      <c r="BP75" s="40">
        <f t="shared" ref="BP75:BR75" si="435">SUM(BP66:BP74)</f>
        <v>13246.11553065849</v>
      </c>
      <c r="BQ75" s="40">
        <f t="shared" si="435"/>
        <v>13396.847112196425</v>
      </c>
      <c r="BR75" s="40">
        <f t="shared" si="435"/>
        <v>12872.077316385876</v>
      </c>
      <c r="BS75" s="40">
        <f t="shared" ref="BS75" si="436">SUM(BS66:BS74)</f>
        <v>12961.727926789208</v>
      </c>
      <c r="BT75" s="39">
        <f>SUM(BT66:BT74)</f>
        <v>1087446.1994110779</v>
      </c>
      <c r="BU75" s="40">
        <f t="shared" ref="BU75:CF75" si="437">SUM(BU66:BU74)</f>
        <v>1084060.2088586758</v>
      </c>
      <c r="BV75" s="40">
        <f t="shared" si="437"/>
        <v>1063729.5678199087</v>
      </c>
      <c r="BW75" s="40">
        <f t="shared" si="437"/>
        <v>1038904.0179855069</v>
      </c>
      <c r="BX75" s="40">
        <f t="shared" si="437"/>
        <v>1022800.159758385</v>
      </c>
      <c r="BY75" s="40">
        <f t="shared" si="437"/>
        <v>1013827.4711497703</v>
      </c>
      <c r="BZ75" s="40">
        <f t="shared" si="437"/>
        <v>1039298.4309263164</v>
      </c>
      <c r="CA75" s="40">
        <f t="shared" si="437"/>
        <v>1058693.9074631357</v>
      </c>
      <c r="CB75" s="40">
        <f t="shared" si="437"/>
        <v>1076483.4271644866</v>
      </c>
      <c r="CC75" s="40">
        <f t="shared" si="437"/>
        <v>1041407.9837113104</v>
      </c>
      <c r="CD75" s="40">
        <f t="shared" si="437"/>
        <v>986430.05401780456</v>
      </c>
      <c r="CE75" s="40">
        <f t="shared" si="437"/>
        <v>937066.87369116617</v>
      </c>
      <c r="CF75" s="40">
        <f t="shared" si="437"/>
        <v>888640.46254957595</v>
      </c>
      <c r="CG75" s="40">
        <f t="shared" ref="CG75:CI75" si="438">SUM(CG66:CG74)</f>
        <v>850833.0198995024</v>
      </c>
      <c r="CH75" s="40">
        <f t="shared" si="438"/>
        <v>816418.69085592148</v>
      </c>
      <c r="CI75" s="40">
        <f t="shared" si="438"/>
        <v>757480.84944717982</v>
      </c>
      <c r="CJ75" s="40">
        <f t="shared" ref="CJ75" si="439">SUM(CJ66:CJ74)</f>
        <v>707467.999142115</v>
      </c>
      <c r="CK75" s="39">
        <f>SUM(CK66:CK74)</f>
        <v>316205.71912456694</v>
      </c>
      <c r="CL75" s="40">
        <f t="shared" ref="CL75:CW75" si="440">SUM(CL66:CL74)</f>
        <v>44780.05755862697</v>
      </c>
      <c r="CM75" s="40">
        <f t="shared" si="440"/>
        <v>169244.38117181198</v>
      </c>
      <c r="CN75" s="40">
        <f t="shared" si="440"/>
        <v>193666.62294370998</v>
      </c>
      <c r="CO75" s="40">
        <f t="shared" si="440"/>
        <v>70942.200679743008</v>
      </c>
      <c r="CP75" s="40">
        <f t="shared" si="440"/>
        <v>46216.017452384993</v>
      </c>
      <c r="CQ75" s="40">
        <f t="shared" si="440"/>
        <v>73885.169665593014</v>
      </c>
      <c r="CR75" s="40">
        <f t="shared" si="440"/>
        <v>31693.523564079002</v>
      </c>
      <c r="CS75" s="40">
        <f t="shared" si="440"/>
        <v>28114.9169565339</v>
      </c>
      <c r="CT75" s="40">
        <f t="shared" si="440"/>
        <v>32949.489675684999</v>
      </c>
      <c r="CU75" s="40">
        <f t="shared" si="440"/>
        <v>55671.161103820203</v>
      </c>
      <c r="CV75" s="40">
        <f t="shared" si="440"/>
        <v>44425.9480307505</v>
      </c>
      <c r="CW75" s="40">
        <f t="shared" si="440"/>
        <v>58653.468247828103</v>
      </c>
      <c r="CX75" s="40">
        <f t="shared" ref="CX75:CZ75" si="441">SUM(CX66:CX74)</f>
        <v>44749.4939952239</v>
      </c>
      <c r="CY75" s="40">
        <f t="shared" si="441"/>
        <v>34433.1778374844</v>
      </c>
      <c r="CZ75" s="40">
        <f t="shared" si="441"/>
        <v>31348.102818082101</v>
      </c>
      <c r="DA75" s="40">
        <f t="shared" ref="DA75" si="442">SUM(DA66:DA74)</f>
        <v>24140.7935009584</v>
      </c>
      <c r="DB75" s="39">
        <f>SUM(DB66:DB74)</f>
        <v>75090.076127127657</v>
      </c>
      <c r="DC75" s="40">
        <f t="shared" ref="DC75:DN75" si="443">SUM(DC66:DC74)</f>
        <v>72161.149957983609</v>
      </c>
      <c r="DD75" s="40">
        <f t="shared" si="443"/>
        <v>65404.033162078587</v>
      </c>
      <c r="DE75" s="40">
        <f t="shared" si="443"/>
        <v>57141.459005092256</v>
      </c>
      <c r="DF75" s="40">
        <f t="shared" si="443"/>
        <v>54762.720677832753</v>
      </c>
      <c r="DG75" s="40">
        <f t="shared" si="443"/>
        <v>43349.638832150245</v>
      </c>
      <c r="DH75" s="40">
        <f t="shared" si="443"/>
        <v>47287.151052171954</v>
      </c>
      <c r="DI75" s="40">
        <f t="shared" si="443"/>
        <v>54767.505609685017</v>
      </c>
      <c r="DJ75" s="40">
        <f t="shared" si="443"/>
        <v>59227.480676934472</v>
      </c>
      <c r="DK75" s="40">
        <f t="shared" si="443"/>
        <v>47217.368097650076</v>
      </c>
      <c r="DL75" s="40">
        <f t="shared" si="443"/>
        <v>33995.201636345228</v>
      </c>
      <c r="DM75" s="40">
        <f t="shared" si="443"/>
        <v>35315.163724245664</v>
      </c>
      <c r="DN75" s="40">
        <f t="shared" si="443"/>
        <v>38214.339033608696</v>
      </c>
      <c r="DO75" s="40">
        <f t="shared" ref="DO75:DQ75" si="444">SUM(DO66:DO74)</f>
        <v>39614.099726687622</v>
      </c>
      <c r="DP75" s="40">
        <f t="shared" si="444"/>
        <v>38535.930697455042</v>
      </c>
      <c r="DQ75" s="40">
        <f t="shared" si="444"/>
        <v>38858.016740044528</v>
      </c>
      <c r="DR75" s="40">
        <f t="shared" ref="DR75" si="445">SUM(DR66:DR74)</f>
        <v>41696.512771424896</v>
      </c>
      <c r="DS75" s="39">
        <f>SUM(DS66:DS74)</f>
        <v>57379.519416336203</v>
      </c>
      <c r="DT75" s="40">
        <f t="shared" ref="DT75:EE75" si="446">SUM(DT66:DT74)</f>
        <v>50981.779620109242</v>
      </c>
      <c r="DU75" s="40">
        <f t="shared" si="446"/>
        <v>46999.174782452239</v>
      </c>
      <c r="DV75" s="40">
        <f t="shared" si="446"/>
        <v>35053.798783086553</v>
      </c>
      <c r="DW75" s="40">
        <f t="shared" si="446"/>
        <v>31442.830566965193</v>
      </c>
      <c r="DX75" s="40">
        <f t="shared" si="446"/>
        <v>35950.216521989219</v>
      </c>
      <c r="DY75" s="40">
        <f t="shared" si="446"/>
        <v>34022.322427683357</v>
      </c>
      <c r="DZ75" s="40">
        <f t="shared" si="446"/>
        <v>31823.098492785113</v>
      </c>
      <c r="EA75" s="40">
        <f t="shared" si="446"/>
        <v>42996.940376331142</v>
      </c>
      <c r="EB75" s="40">
        <f t="shared" si="446"/>
        <v>42029.47781429383</v>
      </c>
      <c r="EC75" s="40">
        <f t="shared" si="446"/>
        <v>34869.705016956759</v>
      </c>
      <c r="ED75" s="40">
        <f t="shared" si="446"/>
        <v>35131.750304887377</v>
      </c>
      <c r="EE75" s="40">
        <f t="shared" si="446"/>
        <v>20804.805723424284</v>
      </c>
      <c r="EF75" s="40">
        <f t="shared" ref="EF75:EH75" si="447">SUM(EF66:EF74)</f>
        <v>20759.000424374142</v>
      </c>
      <c r="EG75" s="40">
        <f t="shared" si="447"/>
        <v>20512.064474300529</v>
      </c>
      <c r="EH75" s="40">
        <f t="shared" si="447"/>
        <v>20009.718945217555</v>
      </c>
      <c r="EI75" s="40">
        <f t="shared" ref="EI75" si="448">SUM(EI66:EI74)</f>
        <v>17873.816431985328</v>
      </c>
      <c r="EJ75" s="39">
        <f>SUM(EJ66:EJ74)</f>
        <v>257639.40482286096</v>
      </c>
      <c r="EK75" s="40">
        <f t="shared" ref="EK75:EW75" si="449">SUM(EK66:EK74)</f>
        <v>231987.87085418269</v>
      </c>
      <c r="EL75" s="40">
        <f t="shared" si="449"/>
        <v>234062.76058619824</v>
      </c>
      <c r="EM75" s="40">
        <f t="shared" si="449"/>
        <v>202641.77776504043</v>
      </c>
      <c r="EN75" s="40">
        <f t="shared" si="449"/>
        <v>182785.36511812429</v>
      </c>
      <c r="EO75" s="40">
        <f t="shared" si="449"/>
        <v>185470.53484997593</v>
      </c>
      <c r="EP75" s="40">
        <f t="shared" si="449"/>
        <v>185612.82848767022</v>
      </c>
      <c r="EQ75" s="40">
        <f t="shared" si="449"/>
        <v>186836.72400268074</v>
      </c>
      <c r="ER75" s="40">
        <f t="shared" si="449"/>
        <v>196120.96758285788</v>
      </c>
      <c r="ES75" s="40">
        <f t="shared" si="449"/>
        <v>186664.31270284354</v>
      </c>
      <c r="ET75" s="40">
        <f t="shared" si="449"/>
        <v>184156.4834986495</v>
      </c>
      <c r="EU75" s="40">
        <f t="shared" si="449"/>
        <v>175782.57406440077</v>
      </c>
      <c r="EV75" s="40">
        <f t="shared" si="449"/>
        <v>153014.74235568347</v>
      </c>
      <c r="EW75" s="40">
        <f t="shared" si="449"/>
        <v>146989.03914933404</v>
      </c>
      <c r="EX75" s="40">
        <f t="shared" ref="EX75:EY75" si="450">SUM(EX66:EX74)</f>
        <v>148469.66583702259</v>
      </c>
      <c r="EY75" s="40">
        <f t="shared" si="450"/>
        <v>140924.01308153503</v>
      </c>
      <c r="EZ75" s="40">
        <f t="shared" ref="EZ75" si="451">SUM(EZ66:EZ74)</f>
        <v>135737.01956461469</v>
      </c>
      <c r="FA75" s="39">
        <f>SUM(FA66:FA74)</f>
        <v>429531.24720283621</v>
      </c>
      <c r="FB75" s="40">
        <f t="shared" ref="FB75:FM75" si="452">SUM(FB66:FB74)</f>
        <v>413179.41618746857</v>
      </c>
      <c r="FC75" s="40">
        <f t="shared" si="452"/>
        <v>405393.08035068645</v>
      </c>
      <c r="FD75" s="40">
        <f t="shared" si="452"/>
        <v>386486.45467032347</v>
      </c>
      <c r="FE75" s="40">
        <f t="shared" si="452"/>
        <v>361123.0164445815</v>
      </c>
      <c r="FF75" s="40">
        <f t="shared" si="452"/>
        <v>353302.21917246655</v>
      </c>
      <c r="FG75" s="40">
        <f t="shared" si="452"/>
        <v>343030.64095436438</v>
      </c>
      <c r="FH75" s="40">
        <f t="shared" si="452"/>
        <v>331675.44937108416</v>
      </c>
      <c r="FI75" s="40">
        <f t="shared" si="452"/>
        <v>338099.77289265976</v>
      </c>
      <c r="FJ75" s="40">
        <f t="shared" si="452"/>
        <v>330158.08397857321</v>
      </c>
      <c r="FK75" s="40">
        <f t="shared" si="452"/>
        <v>310710.56982858409</v>
      </c>
      <c r="FL75" s="40">
        <f t="shared" si="452"/>
        <v>304972.11769653682</v>
      </c>
      <c r="FM75" s="40">
        <f t="shared" si="452"/>
        <v>284574.92529584042</v>
      </c>
      <c r="FN75" s="40">
        <f t="shared" ref="FN75:FP75" si="453">SUM(FN66:FN74)</f>
        <v>285587.25199110177</v>
      </c>
      <c r="FO75" s="40">
        <f t="shared" si="453"/>
        <v>277581.62825781846</v>
      </c>
      <c r="FP75" s="40">
        <f t="shared" si="453"/>
        <v>269079.49612856412</v>
      </c>
      <c r="FQ75" s="40">
        <f t="shared" ref="FQ75" si="454">SUM(FQ66:FQ74)</f>
        <v>264871.64886564948</v>
      </c>
      <c r="FR75" s="39">
        <f>SUM(FR66:FR74)</f>
        <v>62075.014891318526</v>
      </c>
      <c r="FS75" s="40">
        <f t="shared" ref="FS75:GD75" si="455">SUM(FS66:FS74)</f>
        <v>58359.520647851758</v>
      </c>
      <c r="FT75" s="40">
        <f t="shared" si="455"/>
        <v>59552.235438783318</v>
      </c>
      <c r="FU75" s="40">
        <f t="shared" si="455"/>
        <v>59242.382330704764</v>
      </c>
      <c r="FV75" s="40">
        <f t="shared" si="455"/>
        <v>57870.781964443573</v>
      </c>
      <c r="FW75" s="40">
        <f t="shared" si="455"/>
        <v>58885.134858983933</v>
      </c>
      <c r="FX75" s="40">
        <f t="shared" si="455"/>
        <v>59491.195309258044</v>
      </c>
      <c r="FY75" s="40">
        <f t="shared" si="455"/>
        <v>59526.836082514346</v>
      </c>
      <c r="FZ75" s="40">
        <f t="shared" si="455"/>
        <v>58162.757736154148</v>
      </c>
      <c r="GA75" s="40">
        <f t="shared" si="455"/>
        <v>58637.678518130939</v>
      </c>
      <c r="GB75" s="40">
        <f t="shared" si="455"/>
        <v>57775.761995599045</v>
      </c>
      <c r="GC75" s="40">
        <f t="shared" si="455"/>
        <v>57603.955027859876</v>
      </c>
      <c r="GD75" s="40">
        <f t="shared" si="455"/>
        <v>58481.765914906588</v>
      </c>
      <c r="GE75" s="40">
        <f t="shared" ref="GE75:GG75" si="456">SUM(GE66:GE74)</f>
        <v>57135.331031182504</v>
      </c>
      <c r="GF75" s="40">
        <f t="shared" si="456"/>
        <v>56706.413130901674</v>
      </c>
      <c r="GG75" s="40">
        <f t="shared" si="456"/>
        <v>56720.969977493507</v>
      </c>
      <c r="GH75" s="40">
        <f t="shared" ref="GH75" si="457">SUM(GH66:GH74)</f>
        <v>56070.182151283494</v>
      </c>
      <c r="GI75" s="39">
        <f>SUM(GI66:GI74)</f>
        <v>196999.81883315032</v>
      </c>
      <c r="GJ75" s="40">
        <f t="shared" ref="GJ75:GU75" si="458">SUM(GJ66:GJ74)</f>
        <v>181492.36846186605</v>
      </c>
      <c r="GK75" s="40">
        <f t="shared" si="458"/>
        <v>178628.48382136517</v>
      </c>
      <c r="GL75" s="40">
        <f t="shared" si="458"/>
        <v>176243.99607820599</v>
      </c>
      <c r="GM75" s="40">
        <f t="shared" si="458"/>
        <v>168289.20071294415</v>
      </c>
      <c r="GN75" s="40">
        <f t="shared" si="458"/>
        <v>161100.25082298648</v>
      </c>
      <c r="GO75" s="40">
        <f t="shared" si="458"/>
        <v>157315.36470590619</v>
      </c>
      <c r="GP75" s="40">
        <f t="shared" si="458"/>
        <v>158855.76688618705</v>
      </c>
      <c r="GQ75" s="40">
        <f t="shared" si="458"/>
        <v>152370.83176474634</v>
      </c>
      <c r="GR75" s="40">
        <f t="shared" si="458"/>
        <v>144695.57219290384</v>
      </c>
      <c r="GS75" s="40">
        <f t="shared" si="458"/>
        <v>140470.6413147795</v>
      </c>
      <c r="GT75" s="40">
        <f t="shared" si="458"/>
        <v>141380.49678412947</v>
      </c>
      <c r="GU75" s="40">
        <f t="shared" si="458"/>
        <v>139439.65177508915</v>
      </c>
      <c r="GV75" s="40">
        <f t="shared" ref="GV75:GX75" si="459">SUM(GV66:GV74)</f>
        <v>136136.59596624901</v>
      </c>
      <c r="GW75" s="40">
        <f t="shared" si="459"/>
        <v>139687.4135062292</v>
      </c>
      <c r="GX75" s="40">
        <f t="shared" si="459"/>
        <v>131496.98741896031</v>
      </c>
      <c r="GY75" s="40">
        <f t="shared" ref="GY75" si="460">SUM(GY66:GY74)</f>
        <v>126901.11635252024</v>
      </c>
      <c r="GZ75" s="39">
        <f>SUM(GZ66:GZ74)</f>
        <v>73271.622708112583</v>
      </c>
      <c r="HA75" s="40">
        <f t="shared" ref="HA75:HL75" si="461">SUM(HA66:HA74)</f>
        <v>70324.367635184739</v>
      </c>
      <c r="HB75" s="40">
        <f t="shared" si="461"/>
        <v>67881.197898356069</v>
      </c>
      <c r="HC75" s="40">
        <f t="shared" si="461"/>
        <v>66941.000009794399</v>
      </c>
      <c r="HD75" s="40">
        <f t="shared" si="461"/>
        <v>63455.216367556248</v>
      </c>
      <c r="HE75" s="40">
        <f t="shared" si="461"/>
        <v>64479.516292568755</v>
      </c>
      <c r="HF75" s="40">
        <f t="shared" si="461"/>
        <v>60870.631843805153</v>
      </c>
      <c r="HG75" s="40">
        <f t="shared" si="461"/>
        <v>46313.313117765058</v>
      </c>
      <c r="HH75" s="40">
        <f t="shared" si="461"/>
        <v>47218.167214559129</v>
      </c>
      <c r="HI75" s="40">
        <f t="shared" si="461"/>
        <v>47183.898769786014</v>
      </c>
      <c r="HJ75" s="40">
        <f t="shared" si="461"/>
        <v>46551.900352675366</v>
      </c>
      <c r="HK75" s="40">
        <f t="shared" si="461"/>
        <v>44559.567225259292</v>
      </c>
      <c r="HL75" s="40">
        <f t="shared" si="461"/>
        <v>41839.262252951623</v>
      </c>
      <c r="HM75" s="40">
        <f t="shared" ref="HM75:HO75" si="462">SUM(HM66:HM74)</f>
        <v>41467.768148605988</v>
      </c>
      <c r="HN75" s="40">
        <f t="shared" si="462"/>
        <v>42243.165944827015</v>
      </c>
      <c r="HO75" s="40">
        <f t="shared" si="462"/>
        <v>40227.073521078215</v>
      </c>
      <c r="HP75" s="40">
        <f t="shared" ref="HP75" si="463">SUM(HP66:HP74)</f>
        <v>38914.523577515873</v>
      </c>
      <c r="HQ75" s="39">
        <f>SUM(HQ66:HQ74)</f>
        <v>33246.491979024067</v>
      </c>
      <c r="HR75" s="40">
        <f t="shared" ref="HR75:IC75" si="464">SUM(HR66:HR74)</f>
        <v>30868.44146360716</v>
      </c>
      <c r="HS75" s="40">
        <f t="shared" si="464"/>
        <v>30296.960967448234</v>
      </c>
      <c r="HT75" s="40">
        <f t="shared" si="464"/>
        <v>27512.579006135329</v>
      </c>
      <c r="HU75" s="40">
        <f t="shared" si="464"/>
        <v>25496.464625563749</v>
      </c>
      <c r="HV75" s="40">
        <f t="shared" si="464"/>
        <v>25343.726866204699</v>
      </c>
      <c r="HW75" s="40">
        <f t="shared" si="464"/>
        <v>22622.567428832259</v>
      </c>
      <c r="HX75" s="40">
        <f t="shared" si="464"/>
        <v>20177.631991161892</v>
      </c>
      <c r="HY75" s="40">
        <f t="shared" si="464"/>
        <v>21430.446556486691</v>
      </c>
      <c r="HZ75" s="40">
        <f t="shared" si="464"/>
        <v>21438.09870719981</v>
      </c>
      <c r="IA75" s="40">
        <f t="shared" si="464"/>
        <v>20563.020612004253</v>
      </c>
      <c r="IB75" s="40">
        <f t="shared" si="464"/>
        <v>19210.02769864961</v>
      </c>
      <c r="IC75" s="40">
        <f t="shared" si="464"/>
        <v>17091.712589398889</v>
      </c>
      <c r="ID75" s="40">
        <f t="shared" ref="ID75:IF75" si="465">SUM(ID66:ID74)</f>
        <v>16025.74555282057</v>
      </c>
      <c r="IE75" s="40">
        <f t="shared" si="465"/>
        <v>15909.100136718658</v>
      </c>
      <c r="IF75" s="40">
        <f t="shared" si="465"/>
        <v>15561.325199499785</v>
      </c>
      <c r="IG75" s="40">
        <f t="shared" ref="IG75" si="466">SUM(IG66:IG74)</f>
        <v>15237.362643626513</v>
      </c>
      <c r="IH75" s="39">
        <f>SUM(IH66:IH74)</f>
        <v>151758.66555921163</v>
      </c>
      <c r="II75" s="40">
        <f t="shared" ref="II75:IU75" si="467">SUM(II66:II74)</f>
        <v>147905.75869124028</v>
      </c>
      <c r="IJ75" s="40">
        <f t="shared" si="467"/>
        <v>141693.13112529737</v>
      </c>
      <c r="IK75" s="40">
        <f t="shared" si="467"/>
        <v>143797.38838180038</v>
      </c>
      <c r="IL75" s="40">
        <f t="shared" si="467"/>
        <v>138445.94032454802</v>
      </c>
      <c r="IM75" s="40">
        <f t="shared" si="467"/>
        <v>140771.0743670011</v>
      </c>
      <c r="IN75" s="40">
        <f t="shared" si="467"/>
        <v>136298.55554652077</v>
      </c>
      <c r="IO75" s="40">
        <f t="shared" si="467"/>
        <v>85171.604268774143</v>
      </c>
      <c r="IP75" s="40">
        <f t="shared" si="467"/>
        <v>86012.546026849624</v>
      </c>
      <c r="IQ75" s="40">
        <f t="shared" si="467"/>
        <v>86203.109467868911</v>
      </c>
      <c r="IR75" s="40">
        <f t="shared" si="467"/>
        <v>85624.668532193129</v>
      </c>
      <c r="IS75" s="40">
        <f t="shared" si="467"/>
        <v>83088.756184169644</v>
      </c>
      <c r="IT75" s="40">
        <f t="shared" ref="IT75:IV75" si="468">SUM(IT66:IT74)</f>
        <v>79952.028442481838</v>
      </c>
      <c r="IU75" s="40">
        <f t="shared" si="467"/>
        <v>80764.469623487239</v>
      </c>
      <c r="IV75" s="40">
        <f t="shared" si="468"/>
        <v>82451.530962371646</v>
      </c>
      <c r="IW75" s="40">
        <f t="shared" ref="IW75:IX75" si="469">SUM(IW66:IW74)</f>
        <v>77946.286184717872</v>
      </c>
      <c r="IX75" s="40">
        <f t="shared" si="469"/>
        <v>75382.76631874952</v>
      </c>
      <c r="IY75" s="39">
        <f>SUM(IY66:IY74)</f>
        <v>42662.82667420162</v>
      </c>
      <c r="IZ75" s="40">
        <f t="shared" ref="IZ75:JN75" si="470">SUM(IZ66:IZ74)</f>
        <v>43942.21730804228</v>
      </c>
      <c r="JA75" s="40">
        <f t="shared" si="470"/>
        <v>47600.344625436352</v>
      </c>
      <c r="JB75" s="40">
        <f t="shared" si="470"/>
        <v>45905.079989782884</v>
      </c>
      <c r="JC75" s="40">
        <f t="shared" si="470"/>
        <v>47382.683532237286</v>
      </c>
      <c r="JD75" s="40">
        <f t="shared" si="470"/>
        <v>47210.122289752399</v>
      </c>
      <c r="JE75" s="40">
        <f t="shared" si="470"/>
        <v>47107.604628756024</v>
      </c>
      <c r="JF75" s="40">
        <f t="shared" si="470"/>
        <v>48220.272090323255</v>
      </c>
      <c r="JG75" s="40">
        <f t="shared" si="470"/>
        <v>49907.979540986926</v>
      </c>
      <c r="JH75" s="40">
        <f t="shared" si="470"/>
        <v>51117.145861677505</v>
      </c>
      <c r="JI75" s="40">
        <f t="shared" si="470"/>
        <v>50538.411876034908</v>
      </c>
      <c r="JJ75" s="40">
        <f t="shared" si="470"/>
        <v>51974.979813113794</v>
      </c>
      <c r="JK75" s="40">
        <f t="shared" si="470"/>
        <v>50320.39093640339</v>
      </c>
      <c r="JL75" s="40">
        <f t="shared" si="470"/>
        <v>53879.103136781363</v>
      </c>
      <c r="JM75" s="40">
        <f t="shared" si="470"/>
        <v>53527.467380928108</v>
      </c>
      <c r="JN75" s="40">
        <f t="shared" si="470"/>
        <v>52532.473342776357</v>
      </c>
      <c r="JO75" s="41">
        <f t="shared" ref="JO75" si="471">SUM(JO66:JO74)</f>
        <v>47827.292934134377</v>
      </c>
    </row>
    <row r="76" spans="1:275" ht="14.4" x14ac:dyDescent="0.3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</row>
    <row r="77" spans="1:275" ht="14.4" x14ac:dyDescent="0.3"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6"/>
      <c r="FX77" s="86"/>
      <c r="FY77" s="86"/>
      <c r="FZ77" s="86"/>
      <c r="GA77" s="86"/>
      <c r="GB77" s="86"/>
      <c r="GC77" s="86"/>
      <c r="GD77" s="86"/>
      <c r="GE77" s="86"/>
      <c r="GF77" s="86"/>
      <c r="GG77" s="86"/>
      <c r="GH77" s="86"/>
      <c r="GI77" s="86"/>
      <c r="GJ77" s="86"/>
      <c r="GK77" s="86"/>
      <c r="GL77" s="86"/>
      <c r="GM77" s="86"/>
      <c r="GN77" s="86"/>
      <c r="GO77" s="86"/>
      <c r="GP77" s="86"/>
      <c r="GQ77" s="86"/>
      <c r="GR77" s="86"/>
      <c r="GS77" s="86"/>
      <c r="GT77" s="86"/>
      <c r="GU77" s="86"/>
      <c r="GV77" s="86"/>
      <c r="GW77" s="86"/>
      <c r="GX77" s="86"/>
      <c r="GY77" s="86"/>
      <c r="GZ77" s="86"/>
      <c r="HA77" s="86"/>
      <c r="HB77" s="86"/>
      <c r="HC77" s="86"/>
      <c r="HD77" s="86"/>
      <c r="HE77" s="86"/>
      <c r="HF77" s="86"/>
      <c r="HG77" s="86"/>
      <c r="HH77" s="86"/>
      <c r="HI77" s="86"/>
      <c r="HJ77" s="86"/>
      <c r="HK77" s="86"/>
      <c r="HL77" s="86"/>
      <c r="HM77" s="86"/>
      <c r="HN77" s="86"/>
      <c r="HO77" s="86"/>
      <c r="HP77" s="86"/>
      <c r="HQ77" s="86"/>
      <c r="HR77" s="86"/>
      <c r="HS77" s="86"/>
      <c r="HT77" s="86"/>
      <c r="HU77" s="86"/>
      <c r="HV77" s="86"/>
      <c r="HW77" s="86"/>
      <c r="HX77" s="86"/>
      <c r="HY77" s="86"/>
      <c r="HZ77" s="86"/>
      <c r="IA77" s="86"/>
      <c r="IB77" s="86"/>
      <c r="IC77" s="86"/>
      <c r="ID77" s="86"/>
      <c r="IE77" s="86"/>
      <c r="IF77" s="86"/>
      <c r="IG77" s="86"/>
      <c r="IH77" s="86"/>
      <c r="II77" s="86"/>
      <c r="IJ77" s="86"/>
      <c r="IK77" s="86"/>
      <c r="IL77" s="86"/>
      <c r="IM77" s="86"/>
      <c r="IN77" s="86"/>
      <c r="IO77" s="86"/>
      <c r="IP77" s="86"/>
      <c r="IQ77" s="86"/>
      <c r="IR77" s="86"/>
      <c r="IS77" s="86"/>
      <c r="IT77" s="86"/>
      <c r="IU77" s="86"/>
      <c r="IV77" s="86"/>
      <c r="IW77" s="86"/>
      <c r="IX77" s="86"/>
      <c r="IY77" s="86"/>
      <c r="IZ77" s="86"/>
      <c r="JA77" s="3"/>
      <c r="JB77" s="3"/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</row>
    <row r="78" spans="1:275" ht="14.4" x14ac:dyDescent="0.3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16"/>
      <c r="JG78" s="16"/>
      <c r="JH78" s="16"/>
      <c r="JI78" s="16"/>
      <c r="JJ78" s="16"/>
      <c r="JK78" s="16"/>
      <c r="JL78" s="16"/>
      <c r="JM78" s="16"/>
      <c r="JN78" s="16"/>
    </row>
    <row r="79" spans="1:275" ht="14.4" x14ac:dyDescent="0.3">
      <c r="A79" s="3"/>
      <c r="B79" s="20"/>
      <c r="C79" s="20"/>
      <c r="D79" s="86"/>
      <c r="E79" s="86"/>
      <c r="F79" s="86"/>
      <c r="G79" s="86"/>
      <c r="H79" s="86"/>
      <c r="I79" s="87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86"/>
      <c r="V79" s="86"/>
      <c r="W79" s="86"/>
      <c r="X79" s="86"/>
      <c r="Y79" s="86"/>
      <c r="Z79" s="87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86"/>
      <c r="AM79" s="86"/>
      <c r="AN79" s="86"/>
      <c r="AO79" s="86"/>
      <c r="AP79" s="86"/>
      <c r="AQ79" s="86"/>
      <c r="AR79" s="87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86"/>
      <c r="BD79" s="86"/>
      <c r="BE79" s="86"/>
      <c r="BF79" s="86"/>
      <c r="BG79" s="86"/>
      <c r="BH79" s="87"/>
      <c r="BI79" s="87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86"/>
      <c r="BU79" s="86"/>
      <c r="BV79" s="86"/>
      <c r="BW79" s="86"/>
      <c r="BX79" s="86"/>
      <c r="BY79" s="87"/>
      <c r="BZ79" s="87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86"/>
      <c r="CL79" s="86"/>
      <c r="CM79" s="86"/>
      <c r="CN79" s="86"/>
      <c r="CO79" s="86"/>
      <c r="CP79" s="86"/>
      <c r="CQ79" s="87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86"/>
      <c r="DC79" s="86"/>
      <c r="DD79" s="86"/>
      <c r="DE79" s="86"/>
      <c r="DF79" s="86"/>
      <c r="DG79" s="86"/>
      <c r="DH79" s="87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86"/>
      <c r="DT79" s="86"/>
      <c r="DU79" s="86"/>
      <c r="DV79" s="86"/>
      <c r="DW79" s="86"/>
      <c r="DX79" s="87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86"/>
      <c r="EK79" s="86"/>
      <c r="EL79" s="86"/>
      <c r="EM79" s="86"/>
      <c r="EN79" s="86"/>
      <c r="EO79" s="86"/>
      <c r="EP79" s="87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86"/>
      <c r="FB79" s="86"/>
      <c r="FC79" s="86"/>
      <c r="FD79" s="86"/>
      <c r="FE79" s="86"/>
      <c r="FF79" s="87"/>
      <c r="FG79" s="87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86"/>
      <c r="FS79" s="86"/>
      <c r="FT79" s="86"/>
      <c r="FU79" s="86"/>
      <c r="FV79" s="86"/>
      <c r="FW79" s="87"/>
      <c r="FX79" s="87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86"/>
      <c r="GJ79" s="86"/>
      <c r="GK79" s="86"/>
      <c r="GL79" s="86"/>
      <c r="GM79" s="86"/>
      <c r="GN79" s="87"/>
      <c r="GO79" s="87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86"/>
      <c r="HA79" s="86"/>
      <c r="HB79" s="86"/>
      <c r="HC79" s="86"/>
      <c r="HD79" s="86"/>
      <c r="HE79" s="86"/>
      <c r="HF79" s="87"/>
      <c r="HG79" s="87"/>
      <c r="HH79" s="16"/>
      <c r="HI79" s="16"/>
      <c r="HJ79" s="16"/>
      <c r="HK79" s="16"/>
      <c r="HL79" s="16"/>
      <c r="HM79" s="16"/>
      <c r="HN79" s="16"/>
      <c r="HO79" s="16"/>
      <c r="HP79" s="16"/>
      <c r="HQ79" s="86"/>
      <c r="HR79" s="86"/>
      <c r="HS79" s="86"/>
      <c r="HT79" s="86"/>
      <c r="HU79" s="86"/>
      <c r="HV79" s="86"/>
      <c r="HW79" s="87"/>
      <c r="HX79" s="87"/>
      <c r="HY79" s="16"/>
      <c r="HZ79" s="16"/>
      <c r="IA79" s="16"/>
      <c r="IB79" s="16"/>
      <c r="IC79" s="16"/>
      <c r="ID79" s="16"/>
      <c r="IE79" s="16"/>
      <c r="IF79" s="16"/>
      <c r="IG79" s="16"/>
      <c r="IH79" s="86"/>
      <c r="II79" s="86"/>
      <c r="IJ79" s="86"/>
      <c r="IK79" s="86"/>
      <c r="IL79" s="86"/>
      <c r="IM79" s="86"/>
      <c r="IN79" s="87"/>
      <c r="IO79" s="16"/>
      <c r="IP79" s="16"/>
      <c r="IQ79" s="16"/>
      <c r="IR79" s="16"/>
      <c r="IS79" s="16"/>
      <c r="IT79" s="16"/>
      <c r="IU79" s="16"/>
      <c r="IV79" s="16"/>
      <c r="IW79" s="16"/>
      <c r="IX79" s="16"/>
      <c r="IY79" s="16"/>
      <c r="IZ79" s="16"/>
      <c r="JA79" s="16"/>
      <c r="JB79" s="16"/>
      <c r="JC79" s="16"/>
      <c r="JD79" s="16"/>
      <c r="JE79" s="16"/>
      <c r="JF79" s="16"/>
      <c r="JG79" s="16"/>
      <c r="JH79" s="16"/>
      <c r="JI79" s="16"/>
      <c r="JJ79" s="16"/>
      <c r="JK79" s="16"/>
      <c r="JL79" s="16"/>
      <c r="JM79" s="16"/>
      <c r="JN79" s="16"/>
    </row>
    <row r="80" spans="1:275" ht="14.4" x14ac:dyDescent="0.3">
      <c r="A80" s="3"/>
      <c r="B80" s="20"/>
      <c r="C80" s="20"/>
      <c r="D80" s="16"/>
      <c r="E80" s="77"/>
      <c r="F80" s="77"/>
      <c r="G80" s="77"/>
      <c r="H80" s="77"/>
      <c r="I80" s="77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16"/>
      <c r="V80" s="77"/>
      <c r="W80" s="77"/>
      <c r="X80" s="77"/>
      <c r="Y80" s="77"/>
      <c r="Z80" s="77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16"/>
      <c r="AM80" s="77"/>
      <c r="AN80" s="77"/>
      <c r="AO80" s="77"/>
      <c r="AP80" s="77"/>
      <c r="AQ80" s="77"/>
      <c r="AR80" s="77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16"/>
      <c r="BD80" s="77"/>
      <c r="BE80" s="77"/>
      <c r="BF80" s="77"/>
      <c r="BG80" s="77"/>
      <c r="BH80" s="77"/>
      <c r="BI80" s="77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16"/>
      <c r="BU80" s="77"/>
      <c r="BV80" s="77"/>
      <c r="BW80" s="77"/>
      <c r="BX80" s="77"/>
      <c r="BY80" s="77"/>
      <c r="BZ80" s="77"/>
      <c r="CA80" s="85"/>
      <c r="CB80" s="85"/>
      <c r="CC80" s="85"/>
      <c r="CD80" s="85"/>
      <c r="CE80" s="85"/>
      <c r="CF80" s="85"/>
      <c r="CG80" s="85"/>
      <c r="CH80" s="85"/>
      <c r="CI80" s="85"/>
      <c r="CJ80" s="85"/>
      <c r="CK80" s="16"/>
      <c r="CL80" s="77"/>
      <c r="CM80" s="77"/>
      <c r="CN80" s="77"/>
      <c r="CO80" s="77"/>
      <c r="CP80" s="77"/>
      <c r="CQ80" s="77"/>
      <c r="CR80" s="85"/>
      <c r="CS80" s="85"/>
      <c r="CT80" s="85"/>
      <c r="CU80" s="85"/>
      <c r="CV80" s="85"/>
      <c r="CW80" s="85"/>
      <c r="CX80" s="85"/>
      <c r="CY80" s="85"/>
      <c r="CZ80" s="85"/>
      <c r="DA80" s="85"/>
      <c r="DB80" s="16"/>
      <c r="DC80" s="77"/>
      <c r="DD80" s="77"/>
      <c r="DE80" s="77"/>
      <c r="DF80" s="77"/>
      <c r="DG80" s="77"/>
      <c r="DH80" s="77"/>
      <c r="DI80" s="85"/>
      <c r="DJ80" s="85"/>
      <c r="DK80" s="85"/>
      <c r="DL80" s="85"/>
      <c r="DM80" s="85"/>
      <c r="DN80" s="85"/>
      <c r="DO80" s="85"/>
      <c r="DP80" s="85"/>
      <c r="DQ80" s="85"/>
      <c r="DR80" s="85"/>
      <c r="DS80" s="16"/>
      <c r="DT80" s="77"/>
      <c r="DU80" s="77"/>
      <c r="DV80" s="77"/>
      <c r="DW80" s="77"/>
      <c r="DX80" s="77"/>
      <c r="DY80" s="85"/>
      <c r="DZ80" s="85"/>
      <c r="EA80" s="85"/>
      <c r="EB80" s="85"/>
      <c r="EC80" s="85"/>
      <c r="ED80" s="85"/>
      <c r="EE80" s="85"/>
      <c r="EF80" s="85"/>
      <c r="EG80" s="85"/>
      <c r="EH80" s="85"/>
      <c r="EI80" s="85"/>
      <c r="EJ80" s="16"/>
      <c r="EK80" s="77"/>
      <c r="EL80" s="77"/>
      <c r="EM80" s="77"/>
      <c r="EN80" s="77"/>
      <c r="EO80" s="77"/>
      <c r="EP80" s="77"/>
      <c r="EQ80" s="85"/>
      <c r="ER80" s="85"/>
      <c r="ES80" s="85"/>
      <c r="ET80" s="85"/>
      <c r="EU80" s="85"/>
      <c r="EV80" s="85"/>
      <c r="EW80" s="85"/>
      <c r="EX80" s="85"/>
      <c r="EY80" s="85"/>
      <c r="EZ80" s="85"/>
      <c r="FA80" s="16"/>
      <c r="FB80" s="77"/>
      <c r="FC80" s="77"/>
      <c r="FD80" s="77"/>
      <c r="FE80" s="77"/>
      <c r="FF80" s="77"/>
      <c r="FG80" s="77"/>
      <c r="FH80" s="85"/>
      <c r="FI80" s="85"/>
      <c r="FJ80" s="85"/>
      <c r="FK80" s="85"/>
      <c r="FL80" s="85"/>
      <c r="FM80" s="85"/>
      <c r="FN80" s="85"/>
      <c r="FO80" s="85"/>
      <c r="FP80" s="85"/>
      <c r="FQ80" s="85"/>
      <c r="FR80" s="16"/>
      <c r="FS80" s="77"/>
      <c r="FT80" s="77"/>
      <c r="FU80" s="77"/>
      <c r="FV80" s="77"/>
      <c r="FW80" s="77"/>
      <c r="FX80" s="77"/>
      <c r="FY80" s="85"/>
      <c r="FZ80" s="85"/>
      <c r="GA80" s="85"/>
      <c r="GB80" s="85"/>
      <c r="GC80" s="85"/>
      <c r="GD80" s="85"/>
      <c r="GE80" s="85"/>
      <c r="GF80" s="85"/>
      <c r="GG80" s="85"/>
      <c r="GH80" s="85"/>
      <c r="GI80" s="16"/>
      <c r="GJ80" s="77"/>
      <c r="GK80" s="77"/>
      <c r="GL80" s="77"/>
      <c r="GM80" s="77"/>
      <c r="GN80" s="77"/>
      <c r="GO80" s="77"/>
      <c r="GP80" s="85"/>
      <c r="GQ80" s="85"/>
      <c r="GR80" s="85"/>
      <c r="GS80" s="85"/>
      <c r="GT80" s="85"/>
      <c r="GU80" s="85"/>
      <c r="GV80" s="85"/>
      <c r="GW80" s="85"/>
      <c r="GX80" s="85"/>
      <c r="GY80" s="85"/>
      <c r="GZ80" s="16"/>
      <c r="HA80" s="77"/>
      <c r="HB80" s="77"/>
      <c r="HC80" s="77"/>
      <c r="HD80" s="77"/>
      <c r="HE80" s="77"/>
      <c r="HF80" s="77"/>
      <c r="HG80" s="77"/>
      <c r="HH80" s="85"/>
      <c r="HI80" s="85"/>
      <c r="HJ80" s="85"/>
      <c r="HK80" s="85"/>
      <c r="HL80" s="85"/>
      <c r="HM80" s="85"/>
      <c r="HN80" s="85"/>
      <c r="HO80" s="85"/>
      <c r="HP80" s="85"/>
      <c r="HQ80" s="16"/>
      <c r="HR80" s="77"/>
      <c r="HS80" s="77"/>
      <c r="HT80" s="77"/>
      <c r="HU80" s="77"/>
      <c r="HV80" s="77"/>
      <c r="HW80" s="77"/>
      <c r="HX80" s="77"/>
      <c r="HY80" s="85"/>
      <c r="HZ80" s="85"/>
      <c r="IA80" s="85"/>
      <c r="IB80" s="85"/>
      <c r="IC80" s="85"/>
      <c r="ID80" s="85"/>
      <c r="IE80" s="85"/>
      <c r="IF80" s="85"/>
      <c r="IG80" s="85"/>
      <c r="IH80" s="16"/>
      <c r="II80" s="77"/>
      <c r="IJ80" s="77"/>
      <c r="IK80" s="77"/>
      <c r="IL80" s="77"/>
      <c r="IM80" s="77"/>
      <c r="IN80" s="77"/>
      <c r="IO80" s="85"/>
      <c r="IP80" s="85"/>
      <c r="IQ80" s="85"/>
      <c r="IR80" s="85"/>
      <c r="IS80" s="85"/>
      <c r="IT80" s="85"/>
      <c r="IU80" s="85"/>
      <c r="IV80" s="85"/>
      <c r="IW80" s="85"/>
      <c r="IX80" s="85"/>
      <c r="IY80" s="85"/>
      <c r="IZ80" s="85"/>
      <c r="JA80" s="16"/>
      <c r="JB80" s="16"/>
      <c r="JC80" s="16"/>
      <c r="JD80" s="16"/>
      <c r="JE80" s="16"/>
      <c r="JF80" s="16"/>
      <c r="JG80" s="16"/>
      <c r="JH80" s="16"/>
      <c r="JI80" s="16"/>
      <c r="JJ80" s="16"/>
      <c r="JK80" s="16"/>
      <c r="JL80" s="16"/>
      <c r="JM80" s="16"/>
      <c r="JN80" s="16"/>
    </row>
    <row r="81" spans="1:274" ht="14.4" x14ac:dyDescent="0.3">
      <c r="A81" s="16"/>
      <c r="B81" s="24"/>
      <c r="C81" s="24"/>
      <c r="D81" s="74"/>
      <c r="E81" s="3"/>
      <c r="F81" s="3"/>
      <c r="G81" s="3"/>
      <c r="H81" s="3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74"/>
      <c r="V81" s="3"/>
      <c r="W81" s="3"/>
      <c r="X81" s="3"/>
      <c r="Y81" s="3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74"/>
      <c r="AM81" s="3"/>
      <c r="AN81" s="3"/>
      <c r="AO81" s="3"/>
      <c r="AP81" s="3"/>
      <c r="AQ81" s="3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74"/>
      <c r="BD81" s="3"/>
      <c r="BE81" s="3"/>
      <c r="BF81" s="3"/>
      <c r="BG81" s="3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74"/>
      <c r="BU81" s="3"/>
      <c r="BV81" s="3"/>
      <c r="BW81" s="3"/>
      <c r="BX81" s="3"/>
      <c r="BY81" s="87"/>
      <c r="BZ81" s="87"/>
      <c r="CA81" s="87"/>
      <c r="CB81" s="87"/>
      <c r="CC81" s="87"/>
      <c r="CD81" s="87"/>
      <c r="CE81" s="87"/>
      <c r="CF81" s="87"/>
      <c r="CG81" s="87"/>
      <c r="CH81" s="87"/>
      <c r="CI81" s="87"/>
      <c r="CJ81" s="87"/>
      <c r="CK81" s="74"/>
      <c r="CL81" s="3"/>
      <c r="CM81" s="3"/>
      <c r="CN81" s="3"/>
      <c r="CO81" s="3"/>
      <c r="CP81" s="3"/>
      <c r="CQ81" s="87"/>
      <c r="CR81" s="87"/>
      <c r="CS81" s="87"/>
      <c r="CT81" s="87"/>
      <c r="CU81" s="87"/>
      <c r="CV81" s="87"/>
      <c r="CW81" s="87"/>
      <c r="CX81" s="87"/>
      <c r="CY81" s="87"/>
      <c r="CZ81" s="87"/>
      <c r="DA81" s="87"/>
      <c r="DB81" s="74"/>
      <c r="DC81" s="3"/>
      <c r="DD81" s="3"/>
      <c r="DE81" s="3"/>
      <c r="DF81" s="3"/>
      <c r="DG81" s="3"/>
      <c r="DH81" s="87"/>
      <c r="DI81" s="87"/>
      <c r="DJ81" s="87"/>
      <c r="DK81" s="87"/>
      <c r="DL81" s="87"/>
      <c r="DM81" s="87"/>
      <c r="DN81" s="87"/>
      <c r="DO81" s="87"/>
      <c r="DP81" s="87"/>
      <c r="DQ81" s="87"/>
      <c r="DR81" s="87"/>
      <c r="DS81" s="74"/>
      <c r="DT81" s="3"/>
      <c r="DU81" s="3"/>
      <c r="DV81" s="3"/>
      <c r="DW81" s="3"/>
      <c r="DX81" s="87"/>
      <c r="DY81" s="87"/>
      <c r="DZ81" s="87"/>
      <c r="EA81" s="87"/>
      <c r="EB81" s="87"/>
      <c r="EC81" s="87"/>
      <c r="ED81" s="87"/>
      <c r="EE81" s="87"/>
      <c r="EF81" s="87"/>
      <c r="EG81" s="87"/>
      <c r="EH81" s="87"/>
      <c r="EI81" s="87"/>
      <c r="EJ81" s="74"/>
      <c r="EK81" s="3"/>
      <c r="EL81" s="3"/>
      <c r="EM81" s="3"/>
      <c r="EN81" s="3"/>
      <c r="EO81" s="3"/>
      <c r="EP81" s="87"/>
      <c r="EQ81" s="87"/>
      <c r="ER81" s="87"/>
      <c r="ES81" s="87"/>
      <c r="ET81" s="87"/>
      <c r="EU81" s="87"/>
      <c r="EV81" s="87"/>
      <c r="EW81" s="87"/>
      <c r="EX81" s="87"/>
      <c r="EY81" s="87"/>
      <c r="EZ81" s="87"/>
      <c r="FA81" s="74"/>
      <c r="FB81" s="3"/>
      <c r="FC81" s="3"/>
      <c r="FD81" s="3"/>
      <c r="FE81" s="3"/>
      <c r="FF81" s="87"/>
      <c r="FG81" s="87"/>
      <c r="FH81" s="87"/>
      <c r="FI81" s="87"/>
      <c r="FJ81" s="87"/>
      <c r="FK81" s="87"/>
      <c r="FL81" s="87"/>
      <c r="FM81" s="87"/>
      <c r="FN81" s="87"/>
      <c r="FO81" s="87"/>
      <c r="FP81" s="87"/>
      <c r="FQ81" s="87"/>
      <c r="FR81" s="74"/>
      <c r="FS81" s="3"/>
      <c r="FT81" s="3"/>
      <c r="FU81" s="3"/>
      <c r="FV81" s="3"/>
      <c r="FW81" s="87"/>
      <c r="FX81" s="87"/>
      <c r="FY81" s="87"/>
      <c r="FZ81" s="87"/>
      <c r="GA81" s="87"/>
      <c r="GB81" s="87"/>
      <c r="GC81" s="87"/>
      <c r="GD81" s="87"/>
      <c r="GE81" s="87"/>
      <c r="GF81" s="87"/>
      <c r="GG81" s="87"/>
      <c r="GH81" s="87"/>
      <c r="GI81" s="74"/>
      <c r="GJ81" s="3"/>
      <c r="GK81" s="3"/>
      <c r="GL81" s="3"/>
      <c r="GM81" s="3"/>
      <c r="GN81" s="87"/>
      <c r="GO81" s="87"/>
      <c r="GP81" s="87"/>
      <c r="GQ81" s="87"/>
      <c r="GR81" s="87"/>
      <c r="GS81" s="87"/>
      <c r="GT81" s="87"/>
      <c r="GU81" s="87"/>
      <c r="GV81" s="87"/>
      <c r="GW81" s="87"/>
      <c r="GX81" s="87"/>
      <c r="GY81" s="87"/>
      <c r="GZ81" s="74"/>
      <c r="HA81" s="3"/>
      <c r="HB81" s="3"/>
      <c r="HC81" s="3"/>
      <c r="HD81" s="3"/>
      <c r="HE81" s="3"/>
      <c r="HF81" s="87"/>
      <c r="HG81" s="87"/>
      <c r="HH81" s="87"/>
      <c r="HI81" s="87"/>
      <c r="HJ81" s="87"/>
      <c r="HK81" s="87"/>
      <c r="HL81" s="87"/>
      <c r="HM81" s="87"/>
      <c r="HN81" s="87"/>
      <c r="HO81" s="87"/>
      <c r="HP81" s="87"/>
      <c r="HQ81" s="74"/>
      <c r="HR81" s="3"/>
      <c r="HS81" s="3"/>
      <c r="HT81" s="3"/>
      <c r="HU81" s="3"/>
      <c r="HV81" s="3"/>
      <c r="HW81" s="87"/>
      <c r="HX81" s="87"/>
      <c r="HY81" s="87"/>
      <c r="HZ81" s="87"/>
      <c r="IA81" s="87"/>
      <c r="IB81" s="87"/>
      <c r="IC81" s="87"/>
      <c r="ID81" s="87"/>
      <c r="IE81" s="87"/>
      <c r="IF81" s="87"/>
      <c r="IG81" s="87"/>
      <c r="IH81" s="74"/>
      <c r="II81" s="3"/>
      <c r="IJ81" s="3"/>
      <c r="IK81" s="3"/>
      <c r="IL81" s="3"/>
      <c r="IM81" s="3"/>
      <c r="IN81" s="87"/>
      <c r="IO81" s="87"/>
      <c r="IP81" s="87"/>
      <c r="IQ81" s="87"/>
      <c r="IR81" s="87"/>
      <c r="IS81" s="87"/>
      <c r="IT81" s="87"/>
      <c r="IU81" s="87"/>
      <c r="IV81" s="87"/>
      <c r="IW81" s="87"/>
      <c r="IX81" s="87"/>
      <c r="IY81" s="87"/>
      <c r="IZ81" s="87"/>
      <c r="JA81" s="16"/>
      <c r="JB81" s="16"/>
      <c r="JC81" s="16"/>
      <c r="JD81" s="16"/>
      <c r="JE81" s="16"/>
      <c r="JF81" s="16"/>
      <c r="JG81" s="16"/>
      <c r="JH81" s="16"/>
      <c r="JI81" s="16"/>
      <c r="JJ81" s="16"/>
      <c r="JK81" s="16"/>
      <c r="JL81" s="16"/>
      <c r="JM81" s="16"/>
      <c r="JN81" s="16"/>
    </row>
    <row r="82" spans="1:274" ht="14.4" x14ac:dyDescent="0.3">
      <c r="A82" s="16"/>
      <c r="B82" s="24"/>
      <c r="C82" s="24"/>
      <c r="D82" s="74"/>
      <c r="E82" s="3"/>
      <c r="F82" s="3"/>
      <c r="G82" s="3"/>
      <c r="H82" s="3"/>
      <c r="I82" s="3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74"/>
      <c r="V82" s="3"/>
      <c r="W82" s="3"/>
      <c r="X82" s="3"/>
      <c r="Y82" s="3"/>
      <c r="Z82" s="3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74"/>
      <c r="AM82" s="3"/>
      <c r="AN82" s="3"/>
      <c r="AO82" s="3"/>
      <c r="AP82" s="3"/>
      <c r="AQ82" s="3"/>
      <c r="AR82" s="3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74"/>
      <c r="BD82" s="3"/>
      <c r="BE82" s="3"/>
      <c r="BF82" s="3"/>
      <c r="BG82" s="3"/>
      <c r="BH82" s="3"/>
      <c r="BI82" s="3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74"/>
      <c r="BU82" s="3"/>
      <c r="BV82" s="3"/>
      <c r="BW82" s="3"/>
      <c r="BX82" s="3"/>
      <c r="BY82" s="3"/>
      <c r="BZ82" s="3"/>
      <c r="CA82" s="85"/>
      <c r="CB82" s="85"/>
      <c r="CC82" s="85"/>
      <c r="CD82" s="85"/>
      <c r="CE82" s="85"/>
      <c r="CF82" s="85"/>
      <c r="CG82" s="85"/>
      <c r="CH82" s="85"/>
      <c r="CI82" s="85"/>
      <c r="CJ82" s="85"/>
      <c r="CK82" s="74"/>
      <c r="CL82" s="3"/>
      <c r="CM82" s="3"/>
      <c r="CN82" s="3"/>
      <c r="CO82" s="3"/>
      <c r="CP82" s="3"/>
      <c r="CQ82" s="3"/>
      <c r="CR82" s="85"/>
      <c r="CS82" s="85"/>
      <c r="CT82" s="85"/>
      <c r="CU82" s="85"/>
      <c r="CV82" s="85"/>
      <c r="CW82" s="85"/>
      <c r="CX82" s="85"/>
      <c r="CY82" s="85"/>
      <c r="CZ82" s="85"/>
      <c r="DA82" s="85"/>
      <c r="DB82" s="74"/>
      <c r="DC82" s="3"/>
      <c r="DD82" s="3"/>
      <c r="DE82" s="3"/>
      <c r="DF82" s="3"/>
      <c r="DG82" s="3"/>
      <c r="DH82" s="3"/>
      <c r="DI82" s="85"/>
      <c r="DJ82" s="85"/>
      <c r="DK82" s="85"/>
      <c r="DL82" s="85"/>
      <c r="DM82" s="85"/>
      <c r="DN82" s="85"/>
      <c r="DO82" s="85"/>
      <c r="DP82" s="85"/>
      <c r="DQ82" s="85"/>
      <c r="DR82" s="85"/>
      <c r="DS82" s="74"/>
      <c r="DT82" s="3"/>
      <c r="DU82" s="3"/>
      <c r="DV82" s="3"/>
      <c r="DW82" s="3"/>
      <c r="DX82" s="3"/>
      <c r="DY82" s="85"/>
      <c r="DZ82" s="85"/>
      <c r="EA82" s="85"/>
      <c r="EB82" s="85"/>
      <c r="EC82" s="85"/>
      <c r="ED82" s="85"/>
      <c r="EE82" s="85"/>
      <c r="EF82" s="85"/>
      <c r="EG82" s="85"/>
      <c r="EH82" s="85"/>
      <c r="EI82" s="85"/>
      <c r="EJ82" s="74"/>
      <c r="EK82" s="3"/>
      <c r="EL82" s="3"/>
      <c r="EM82" s="3"/>
      <c r="EN82" s="3"/>
      <c r="EO82" s="3"/>
      <c r="EP82" s="3"/>
      <c r="EQ82" s="85"/>
      <c r="ER82" s="85"/>
      <c r="ES82" s="85"/>
      <c r="ET82" s="85"/>
      <c r="EU82" s="85"/>
      <c r="EV82" s="85"/>
      <c r="EW82" s="85"/>
      <c r="EX82" s="85"/>
      <c r="EY82" s="85"/>
      <c r="EZ82" s="85"/>
      <c r="FA82" s="74"/>
      <c r="FB82" s="3"/>
      <c r="FC82" s="3"/>
      <c r="FD82" s="3"/>
      <c r="FE82" s="3"/>
      <c r="FF82" s="3"/>
      <c r="FG82" s="3"/>
      <c r="FH82" s="85"/>
      <c r="FI82" s="85"/>
      <c r="FJ82" s="85"/>
      <c r="FK82" s="85"/>
      <c r="FL82" s="85"/>
      <c r="FM82" s="85"/>
      <c r="FN82" s="85"/>
      <c r="FO82" s="85"/>
      <c r="FP82" s="85"/>
      <c r="FQ82" s="85"/>
      <c r="FR82" s="74"/>
      <c r="FS82" s="3"/>
      <c r="FT82" s="3"/>
      <c r="FU82" s="3"/>
      <c r="FV82" s="3"/>
      <c r="FW82" s="3"/>
      <c r="FX82" s="3"/>
      <c r="FY82" s="85"/>
      <c r="FZ82" s="85"/>
      <c r="GA82" s="85"/>
      <c r="GB82" s="85"/>
      <c r="GC82" s="85"/>
      <c r="GD82" s="85"/>
      <c r="GE82" s="85"/>
      <c r="GF82" s="85"/>
      <c r="GG82" s="85"/>
      <c r="GH82" s="85"/>
      <c r="GI82" s="74"/>
      <c r="GJ82" s="3"/>
      <c r="GK82" s="3"/>
      <c r="GL82" s="3"/>
      <c r="GM82" s="3"/>
      <c r="GN82" s="3"/>
      <c r="GO82" s="3"/>
      <c r="GP82" s="85"/>
      <c r="GQ82" s="85"/>
      <c r="GR82" s="85"/>
      <c r="GS82" s="85"/>
      <c r="GT82" s="85"/>
      <c r="GU82" s="85"/>
      <c r="GV82" s="85"/>
      <c r="GW82" s="85"/>
      <c r="GX82" s="85"/>
      <c r="GY82" s="85"/>
      <c r="GZ82" s="74"/>
      <c r="HA82" s="3"/>
      <c r="HB82" s="3"/>
      <c r="HC82" s="3"/>
      <c r="HD82" s="3"/>
      <c r="HE82" s="3"/>
      <c r="HF82" s="3"/>
      <c r="HG82" s="3"/>
      <c r="HH82" s="85"/>
      <c r="HI82" s="85"/>
      <c r="HJ82" s="85"/>
      <c r="HK82" s="85"/>
      <c r="HL82" s="85"/>
      <c r="HM82" s="85"/>
      <c r="HN82" s="85"/>
      <c r="HO82" s="85"/>
      <c r="HP82" s="85"/>
      <c r="HQ82" s="74"/>
      <c r="HR82" s="3"/>
      <c r="HS82" s="3"/>
      <c r="HT82" s="3"/>
      <c r="HU82" s="3"/>
      <c r="HV82" s="3"/>
      <c r="HW82" s="3"/>
      <c r="HX82" s="3"/>
      <c r="HY82" s="85"/>
      <c r="HZ82" s="85"/>
      <c r="IA82" s="85"/>
      <c r="IB82" s="85"/>
      <c r="IC82" s="85"/>
      <c r="ID82" s="85"/>
      <c r="IE82" s="85"/>
      <c r="IF82" s="85"/>
      <c r="IG82" s="85"/>
      <c r="IH82" s="74"/>
      <c r="II82" s="3"/>
      <c r="IJ82" s="3"/>
      <c r="IK82" s="3"/>
      <c r="IL82" s="3"/>
      <c r="IM82" s="3"/>
      <c r="IN82" s="3"/>
      <c r="IO82" s="85"/>
      <c r="IP82" s="85"/>
      <c r="IQ82" s="85"/>
      <c r="IR82" s="85"/>
      <c r="IS82" s="85"/>
      <c r="IT82" s="85"/>
      <c r="IU82" s="85"/>
      <c r="IV82" s="85"/>
      <c r="IW82" s="85"/>
      <c r="IX82" s="85"/>
      <c r="IY82" s="85"/>
      <c r="IZ82" s="85"/>
      <c r="JA82" s="16"/>
      <c r="JB82" s="16"/>
      <c r="JC82" s="16"/>
      <c r="JD82" s="16"/>
      <c r="JE82" s="16"/>
      <c r="JF82" s="16"/>
      <c r="JG82" s="16"/>
      <c r="JH82" s="16"/>
      <c r="JI82" s="16"/>
      <c r="JJ82" s="16"/>
      <c r="JK82" s="16"/>
      <c r="JL82" s="16"/>
      <c r="JM82" s="16"/>
      <c r="JN82" s="16"/>
    </row>
    <row r="83" spans="1:274" ht="14.4" x14ac:dyDescent="0.3">
      <c r="A83" s="16"/>
      <c r="B83" s="174" t="s">
        <v>157</v>
      </c>
      <c r="C83" s="22" t="s">
        <v>305</v>
      </c>
      <c r="D83" s="74"/>
      <c r="E83" s="3"/>
      <c r="F83" s="3"/>
      <c r="G83" s="3"/>
      <c r="H83" s="3"/>
      <c r="I83" s="3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74"/>
      <c r="V83" s="3"/>
      <c r="W83" s="3"/>
      <c r="X83" s="3"/>
      <c r="Y83" s="3"/>
      <c r="Z83" s="3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74"/>
      <c r="AM83" s="3"/>
      <c r="AN83" s="3"/>
      <c r="AO83" s="3"/>
      <c r="AP83" s="3"/>
      <c r="AQ83" s="3"/>
      <c r="AR83" s="3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74"/>
      <c r="BD83" s="3"/>
      <c r="BE83" s="3"/>
      <c r="BF83" s="3"/>
      <c r="BG83" s="3"/>
      <c r="BH83" s="3"/>
      <c r="BI83" s="3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74"/>
      <c r="BU83" s="3"/>
      <c r="BV83" s="3"/>
      <c r="BW83" s="3"/>
      <c r="BX83" s="3"/>
      <c r="BY83" s="3"/>
      <c r="BZ83" s="3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74"/>
      <c r="CL83" s="3"/>
      <c r="CM83" s="3"/>
      <c r="CN83" s="3"/>
      <c r="CO83" s="3"/>
      <c r="CP83" s="3"/>
      <c r="CQ83" s="3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74"/>
      <c r="DC83" s="3"/>
      <c r="DD83" s="3"/>
      <c r="DE83" s="3"/>
      <c r="DF83" s="3"/>
      <c r="DG83" s="3"/>
      <c r="DH83" s="3"/>
      <c r="DI83" s="85"/>
      <c r="DJ83" s="85"/>
      <c r="DK83" s="85"/>
      <c r="DL83" s="85"/>
      <c r="DM83" s="85"/>
      <c r="DN83" s="85"/>
      <c r="DO83" s="85"/>
      <c r="DP83" s="85"/>
      <c r="DQ83" s="85"/>
      <c r="DR83" s="85"/>
      <c r="DS83" s="74"/>
      <c r="DT83" s="3"/>
      <c r="DU83" s="3"/>
      <c r="DV83" s="3"/>
      <c r="DW83" s="3"/>
      <c r="DX83" s="3"/>
      <c r="DY83" s="85"/>
      <c r="DZ83" s="85"/>
      <c r="EA83" s="85"/>
      <c r="EB83" s="85"/>
      <c r="EC83" s="85"/>
      <c r="ED83" s="85"/>
      <c r="EE83" s="85"/>
      <c r="EF83" s="85"/>
      <c r="EG83" s="85"/>
      <c r="EH83" s="85"/>
      <c r="EI83" s="85"/>
      <c r="EJ83" s="74"/>
      <c r="EK83" s="3"/>
      <c r="EL83" s="3"/>
      <c r="EM83" s="3"/>
      <c r="EN83" s="3"/>
      <c r="EO83" s="3"/>
      <c r="EP83" s="3"/>
      <c r="EQ83" s="85"/>
      <c r="ER83" s="85"/>
      <c r="ES83" s="85"/>
      <c r="ET83" s="85"/>
      <c r="EU83" s="85"/>
      <c r="EV83" s="85"/>
      <c r="EW83" s="85"/>
      <c r="EX83" s="85"/>
      <c r="EY83" s="85"/>
      <c r="EZ83" s="85"/>
      <c r="FA83" s="74"/>
      <c r="FB83" s="3"/>
      <c r="FC83" s="3"/>
      <c r="FD83" s="3"/>
      <c r="FE83" s="3"/>
      <c r="FF83" s="3"/>
      <c r="FG83" s="3"/>
      <c r="FH83" s="85"/>
      <c r="FI83" s="85"/>
      <c r="FJ83" s="85"/>
      <c r="FK83" s="85"/>
      <c r="FL83" s="85"/>
      <c r="FM83" s="85"/>
      <c r="FN83" s="85"/>
      <c r="FO83" s="85"/>
      <c r="FP83" s="85"/>
      <c r="FQ83" s="85"/>
      <c r="FR83" s="74"/>
      <c r="FS83" s="3"/>
      <c r="FT83" s="3"/>
      <c r="FU83" s="3"/>
      <c r="FV83" s="3"/>
      <c r="FW83" s="3"/>
      <c r="FX83" s="3"/>
      <c r="FY83" s="85"/>
      <c r="FZ83" s="85"/>
      <c r="GA83" s="85"/>
      <c r="GB83" s="85"/>
      <c r="GC83" s="85"/>
      <c r="GD83" s="85"/>
      <c r="GE83" s="85"/>
      <c r="GF83" s="85"/>
      <c r="GG83" s="85"/>
      <c r="GH83" s="85"/>
      <c r="GI83" s="74"/>
      <c r="GJ83" s="3"/>
      <c r="GK83" s="3"/>
      <c r="GL83" s="3"/>
      <c r="GM83" s="3"/>
      <c r="GN83" s="3"/>
      <c r="GO83" s="3"/>
      <c r="GP83" s="85"/>
      <c r="GQ83" s="85"/>
      <c r="GR83" s="85"/>
      <c r="GS83" s="85"/>
      <c r="GT83" s="85"/>
      <c r="GU83" s="85"/>
      <c r="GV83" s="85"/>
      <c r="GW83" s="85"/>
      <c r="GX83" s="85"/>
      <c r="GY83" s="85"/>
      <c r="GZ83" s="74"/>
      <c r="HA83" s="3"/>
      <c r="HB83" s="3"/>
      <c r="HC83" s="3"/>
      <c r="HD83" s="3"/>
      <c r="HE83" s="3"/>
      <c r="HF83" s="3"/>
      <c r="HG83" s="3"/>
      <c r="HH83" s="85"/>
      <c r="HI83" s="85"/>
      <c r="HJ83" s="85"/>
      <c r="HK83" s="85"/>
      <c r="HL83" s="85"/>
      <c r="HM83" s="85"/>
      <c r="HN83" s="85"/>
      <c r="HO83" s="85"/>
      <c r="HP83" s="85"/>
      <c r="HQ83" s="74"/>
      <c r="HR83" s="3"/>
      <c r="HS83" s="3"/>
      <c r="HT83" s="3"/>
      <c r="HU83" s="3"/>
      <c r="HV83" s="3"/>
      <c r="HW83" s="3"/>
      <c r="HX83" s="3"/>
      <c r="HY83" s="85"/>
      <c r="HZ83" s="85"/>
      <c r="IA83" s="85"/>
      <c r="IB83" s="85"/>
      <c r="IC83" s="85"/>
      <c r="ID83" s="85"/>
      <c r="IE83" s="85"/>
      <c r="IF83" s="85"/>
      <c r="IG83" s="85"/>
      <c r="IH83" s="74"/>
      <c r="II83" s="3"/>
      <c r="IJ83" s="3"/>
      <c r="IK83" s="3"/>
      <c r="IL83" s="3"/>
      <c r="IM83" s="3"/>
      <c r="IN83" s="3"/>
      <c r="IO83" s="85"/>
      <c r="IP83" s="85"/>
      <c r="IQ83" s="85"/>
      <c r="IR83" s="85"/>
      <c r="IS83" s="85"/>
      <c r="IT83" s="85"/>
      <c r="IU83" s="85"/>
      <c r="IV83" s="85"/>
      <c r="IW83" s="85"/>
      <c r="IX83" s="85"/>
      <c r="IY83" s="85"/>
      <c r="IZ83" s="85"/>
      <c r="JA83" s="16"/>
      <c r="JB83" s="16"/>
      <c r="JC83" s="16"/>
      <c r="JD83" s="16"/>
      <c r="JE83" s="16"/>
      <c r="JF83" s="16"/>
      <c r="JG83" s="16"/>
      <c r="JH83" s="16"/>
      <c r="JI83" s="16"/>
      <c r="JJ83" s="16"/>
      <c r="JK83" s="16"/>
      <c r="JL83" s="16"/>
      <c r="JM83" s="16"/>
      <c r="JN83" s="16"/>
    </row>
    <row r="84" spans="1:274" ht="14.4" x14ac:dyDescent="0.3">
      <c r="A84" s="16"/>
      <c r="B84" s="15"/>
      <c r="C84" s="19"/>
      <c r="D84" s="74"/>
      <c r="E84" s="3"/>
      <c r="F84" s="3"/>
      <c r="G84" s="3"/>
      <c r="H84" s="3"/>
      <c r="I84" s="3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74"/>
      <c r="V84" s="3"/>
      <c r="W84" s="3"/>
      <c r="X84" s="3"/>
      <c r="Y84" s="3"/>
      <c r="Z84" s="3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74"/>
      <c r="AM84" s="3"/>
      <c r="AN84" s="3"/>
      <c r="AO84" s="3"/>
      <c r="AP84" s="3"/>
      <c r="AQ84" s="3"/>
      <c r="AR84" s="3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74"/>
      <c r="BD84" s="3"/>
      <c r="BE84" s="3"/>
      <c r="BF84" s="3"/>
      <c r="BG84" s="3"/>
      <c r="BH84" s="3"/>
      <c r="BI84" s="3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74"/>
      <c r="BU84" s="3"/>
      <c r="BV84" s="3"/>
      <c r="BW84" s="3"/>
      <c r="BX84" s="3"/>
      <c r="BY84" s="3"/>
      <c r="BZ84" s="3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74"/>
      <c r="CL84" s="3"/>
      <c r="CM84" s="3"/>
      <c r="CN84" s="3"/>
      <c r="CO84" s="3"/>
      <c r="CP84" s="3"/>
      <c r="CQ84" s="3"/>
      <c r="CR84" s="85"/>
      <c r="CS84" s="85"/>
      <c r="CT84" s="85"/>
      <c r="CU84" s="85"/>
      <c r="CV84" s="85"/>
      <c r="CW84" s="85"/>
      <c r="CX84" s="85"/>
      <c r="CY84" s="85"/>
      <c r="CZ84" s="85"/>
      <c r="DA84" s="85"/>
      <c r="DB84" s="74"/>
      <c r="DC84" s="3"/>
      <c r="DD84" s="3"/>
      <c r="DE84" s="3"/>
      <c r="DF84" s="3"/>
      <c r="DG84" s="3"/>
      <c r="DH84" s="3"/>
      <c r="DI84" s="85"/>
      <c r="DJ84" s="85"/>
      <c r="DK84" s="85"/>
      <c r="DL84" s="85"/>
      <c r="DM84" s="85"/>
      <c r="DN84" s="85"/>
      <c r="DO84" s="85"/>
      <c r="DP84" s="85"/>
      <c r="DQ84" s="85"/>
      <c r="DR84" s="85"/>
      <c r="DS84" s="74"/>
      <c r="DT84" s="3"/>
      <c r="DU84" s="3"/>
      <c r="DV84" s="3"/>
      <c r="DW84" s="3"/>
      <c r="DX84" s="3"/>
      <c r="DY84" s="85"/>
      <c r="DZ84" s="85"/>
      <c r="EA84" s="85"/>
      <c r="EB84" s="85"/>
      <c r="EC84" s="85"/>
      <c r="ED84" s="85"/>
      <c r="EE84" s="85"/>
      <c r="EF84" s="85"/>
      <c r="EG84" s="85"/>
      <c r="EH84" s="85"/>
      <c r="EI84" s="85"/>
      <c r="EJ84" s="74"/>
      <c r="EK84" s="3"/>
      <c r="EL84" s="3"/>
      <c r="EM84" s="3"/>
      <c r="EN84" s="3"/>
      <c r="EO84" s="3"/>
      <c r="EP84" s="3"/>
      <c r="EQ84" s="85"/>
      <c r="ER84" s="85"/>
      <c r="ES84" s="85"/>
      <c r="ET84" s="85"/>
      <c r="EU84" s="85"/>
      <c r="EV84" s="85"/>
      <c r="EW84" s="85"/>
      <c r="EX84" s="85"/>
      <c r="EY84" s="85"/>
      <c r="EZ84" s="85"/>
      <c r="FA84" s="74"/>
      <c r="FB84" s="3"/>
      <c r="FC84" s="3"/>
      <c r="FD84" s="3"/>
      <c r="FE84" s="3"/>
      <c r="FF84" s="3"/>
      <c r="FG84" s="3"/>
      <c r="FH84" s="85"/>
      <c r="FI84" s="85"/>
      <c r="FJ84" s="85"/>
      <c r="FK84" s="85"/>
      <c r="FL84" s="85"/>
      <c r="FM84" s="85"/>
      <c r="FN84" s="85"/>
      <c r="FO84" s="85"/>
      <c r="FP84" s="85"/>
      <c r="FQ84" s="85"/>
      <c r="FR84" s="74"/>
      <c r="FS84" s="3"/>
      <c r="FT84" s="3"/>
      <c r="FU84" s="3"/>
      <c r="FV84" s="3"/>
      <c r="FW84" s="3"/>
      <c r="FX84" s="3"/>
      <c r="FY84" s="85"/>
      <c r="FZ84" s="85"/>
      <c r="GA84" s="85"/>
      <c r="GB84" s="85"/>
      <c r="GC84" s="85"/>
      <c r="GD84" s="85"/>
      <c r="GE84" s="85"/>
      <c r="GF84" s="85"/>
      <c r="GG84" s="85"/>
      <c r="GH84" s="85"/>
      <c r="GI84" s="74"/>
      <c r="GJ84" s="3"/>
      <c r="GK84" s="3"/>
      <c r="GL84" s="3"/>
      <c r="GM84" s="3"/>
      <c r="GN84" s="3"/>
      <c r="GO84" s="3"/>
      <c r="GP84" s="85"/>
      <c r="GQ84" s="85"/>
      <c r="GR84" s="85"/>
      <c r="GS84" s="85"/>
      <c r="GT84" s="85"/>
      <c r="GU84" s="85"/>
      <c r="GV84" s="85"/>
      <c r="GW84" s="85"/>
      <c r="GX84" s="85"/>
      <c r="GY84" s="85"/>
      <c r="GZ84" s="74"/>
      <c r="HA84" s="3"/>
      <c r="HB84" s="3"/>
      <c r="HC84" s="3"/>
      <c r="HD84" s="3"/>
      <c r="HE84" s="3"/>
      <c r="HF84" s="3"/>
      <c r="HG84" s="3"/>
      <c r="HH84" s="85"/>
      <c r="HI84" s="85"/>
      <c r="HJ84" s="85"/>
      <c r="HK84" s="85"/>
      <c r="HL84" s="85"/>
      <c r="HM84" s="85"/>
      <c r="HN84" s="85"/>
      <c r="HO84" s="85"/>
      <c r="HP84" s="85"/>
      <c r="HQ84" s="74"/>
      <c r="HR84" s="3"/>
      <c r="HS84" s="3"/>
      <c r="HT84" s="3"/>
      <c r="HU84" s="3"/>
      <c r="HV84" s="3"/>
      <c r="HW84" s="3"/>
      <c r="HX84" s="3"/>
      <c r="HY84" s="85"/>
      <c r="HZ84" s="85"/>
      <c r="IA84" s="85"/>
      <c r="IB84" s="85"/>
      <c r="IC84" s="85"/>
      <c r="ID84" s="85"/>
      <c r="IE84" s="85"/>
      <c r="IF84" s="85"/>
      <c r="IG84" s="85"/>
      <c r="IH84" s="74"/>
      <c r="II84" s="3"/>
      <c r="IJ84" s="3"/>
      <c r="IK84" s="3"/>
      <c r="IL84" s="3"/>
      <c r="IM84" s="3"/>
      <c r="IN84" s="3"/>
      <c r="IO84" s="85"/>
      <c r="IP84" s="85"/>
      <c r="IQ84" s="85"/>
      <c r="IR84" s="85"/>
      <c r="IS84" s="85"/>
      <c r="IT84" s="85"/>
      <c r="IU84" s="85"/>
      <c r="IV84" s="85"/>
      <c r="IW84" s="85"/>
      <c r="IX84" s="85"/>
      <c r="IY84" s="85"/>
      <c r="IZ84" s="85"/>
      <c r="JA84" s="16"/>
      <c r="JB84" s="16"/>
      <c r="JC84" s="16"/>
      <c r="JD84" s="16"/>
      <c r="JE84" s="16"/>
      <c r="JF84" s="16"/>
      <c r="JG84" s="16"/>
      <c r="JH84" s="16"/>
      <c r="JI84" s="16"/>
      <c r="JJ84" s="16"/>
      <c r="JK84" s="16"/>
      <c r="JL84" s="16"/>
      <c r="JM84" s="16"/>
      <c r="JN84" s="16"/>
    </row>
    <row r="85" spans="1:274" ht="14.4" x14ac:dyDescent="0.3">
      <c r="A85" s="16"/>
      <c r="B85" s="174" t="s">
        <v>158</v>
      </c>
      <c r="C85" s="21" t="s">
        <v>165</v>
      </c>
      <c r="D85" s="74"/>
      <c r="E85" s="3"/>
      <c r="F85" s="3"/>
      <c r="G85" s="3"/>
      <c r="H85" s="3"/>
      <c r="I85" s="3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74"/>
      <c r="V85" s="3"/>
      <c r="W85" s="3"/>
      <c r="X85" s="3"/>
      <c r="Y85" s="3"/>
      <c r="Z85" s="3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74"/>
      <c r="AM85" s="3"/>
      <c r="AN85" s="3"/>
      <c r="AO85" s="3"/>
      <c r="AP85" s="3"/>
      <c r="AQ85" s="3"/>
      <c r="AR85" s="3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74"/>
      <c r="BD85" s="3"/>
      <c r="BE85" s="3"/>
      <c r="BF85" s="3"/>
      <c r="BG85" s="3"/>
      <c r="BH85" s="3"/>
      <c r="BI85" s="3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74"/>
      <c r="BU85" s="3"/>
      <c r="BV85" s="3"/>
      <c r="BW85" s="3"/>
      <c r="BX85" s="3"/>
      <c r="BY85" s="3"/>
      <c r="BZ85" s="3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74"/>
      <c r="CL85" s="3"/>
      <c r="CM85" s="3"/>
      <c r="CN85" s="3"/>
      <c r="CO85" s="3"/>
      <c r="CP85" s="3"/>
      <c r="CQ85" s="3"/>
      <c r="CR85" s="85"/>
      <c r="CS85" s="85"/>
      <c r="CT85" s="85"/>
      <c r="CU85" s="85"/>
      <c r="CV85" s="85"/>
      <c r="CW85" s="85"/>
      <c r="CX85" s="85"/>
      <c r="CY85" s="85"/>
      <c r="CZ85" s="85"/>
      <c r="DA85" s="85"/>
      <c r="DB85" s="74"/>
      <c r="DC85" s="3"/>
      <c r="DD85" s="3"/>
      <c r="DE85" s="3"/>
      <c r="DF85" s="3"/>
      <c r="DG85" s="3"/>
      <c r="DH85" s="3"/>
      <c r="DI85" s="85"/>
      <c r="DJ85" s="85"/>
      <c r="DK85" s="85"/>
      <c r="DL85" s="85"/>
      <c r="DM85" s="85"/>
      <c r="DN85" s="85"/>
      <c r="DO85" s="85"/>
      <c r="DP85" s="85"/>
      <c r="DQ85" s="85"/>
      <c r="DR85" s="85"/>
      <c r="DS85" s="74"/>
      <c r="DT85" s="3"/>
      <c r="DU85" s="3"/>
      <c r="DV85" s="3"/>
      <c r="DW85" s="3"/>
      <c r="DX85" s="3"/>
      <c r="DY85" s="85"/>
      <c r="DZ85" s="85"/>
      <c r="EA85" s="85"/>
      <c r="EB85" s="85"/>
      <c r="EC85" s="85"/>
      <c r="ED85" s="85"/>
      <c r="EE85" s="85"/>
      <c r="EF85" s="85"/>
      <c r="EG85" s="85"/>
      <c r="EH85" s="85"/>
      <c r="EI85" s="85"/>
      <c r="EJ85" s="74"/>
      <c r="EK85" s="3"/>
      <c r="EL85" s="3"/>
      <c r="EM85" s="3"/>
      <c r="EN85" s="3"/>
      <c r="EO85" s="3"/>
      <c r="EP85" s="3"/>
      <c r="EQ85" s="85"/>
      <c r="ER85" s="85"/>
      <c r="ES85" s="85"/>
      <c r="ET85" s="85"/>
      <c r="EU85" s="85"/>
      <c r="EV85" s="85"/>
      <c r="EW85" s="85"/>
      <c r="EX85" s="85"/>
      <c r="EY85" s="85"/>
      <c r="EZ85" s="85"/>
      <c r="FA85" s="74"/>
      <c r="FB85" s="3"/>
      <c r="FC85" s="3"/>
      <c r="FD85" s="3"/>
      <c r="FE85" s="3"/>
      <c r="FF85" s="3"/>
      <c r="FG85" s="3"/>
      <c r="FH85" s="85"/>
      <c r="FI85" s="85"/>
      <c r="FJ85" s="85"/>
      <c r="FK85" s="85"/>
      <c r="FL85" s="85"/>
      <c r="FM85" s="85"/>
      <c r="FN85" s="85"/>
      <c r="FO85" s="85"/>
      <c r="FP85" s="85"/>
      <c r="FQ85" s="85"/>
      <c r="FR85" s="74"/>
      <c r="FS85" s="3"/>
      <c r="FT85" s="3"/>
      <c r="FU85" s="3"/>
      <c r="FV85" s="3"/>
      <c r="FW85" s="3"/>
      <c r="FX85" s="3"/>
      <c r="FY85" s="85"/>
      <c r="FZ85" s="85"/>
      <c r="GA85" s="85"/>
      <c r="GB85" s="85"/>
      <c r="GC85" s="85"/>
      <c r="GD85" s="85"/>
      <c r="GE85" s="85"/>
      <c r="GF85" s="85"/>
      <c r="GG85" s="85"/>
      <c r="GH85" s="85"/>
      <c r="GI85" s="74"/>
      <c r="GJ85" s="3"/>
      <c r="GK85" s="3"/>
      <c r="GL85" s="3"/>
      <c r="GM85" s="3"/>
      <c r="GN85" s="3"/>
      <c r="GO85" s="3"/>
      <c r="GP85" s="85"/>
      <c r="GQ85" s="85"/>
      <c r="GR85" s="85"/>
      <c r="GS85" s="85"/>
      <c r="GT85" s="85"/>
      <c r="GU85" s="85"/>
      <c r="GV85" s="85"/>
      <c r="GW85" s="85"/>
      <c r="GX85" s="85"/>
      <c r="GY85" s="85"/>
      <c r="GZ85" s="74"/>
      <c r="HA85" s="3"/>
      <c r="HB85" s="3"/>
      <c r="HC85" s="3"/>
      <c r="HD85" s="3"/>
      <c r="HE85" s="3"/>
      <c r="HF85" s="3"/>
      <c r="HG85" s="3"/>
      <c r="HH85" s="85"/>
      <c r="HI85" s="85"/>
      <c r="HJ85" s="85"/>
      <c r="HK85" s="85"/>
      <c r="HL85" s="85"/>
      <c r="HM85" s="85"/>
      <c r="HN85" s="85"/>
      <c r="HO85" s="85"/>
      <c r="HP85" s="85"/>
      <c r="HQ85" s="74"/>
      <c r="HR85" s="3"/>
      <c r="HS85" s="3"/>
      <c r="HT85" s="3"/>
      <c r="HU85" s="3"/>
      <c r="HV85" s="3"/>
      <c r="HW85" s="3"/>
      <c r="HX85" s="3"/>
      <c r="HY85" s="85"/>
      <c r="HZ85" s="85"/>
      <c r="IA85" s="85"/>
      <c r="IB85" s="85"/>
      <c r="IC85" s="85"/>
      <c r="ID85" s="85"/>
      <c r="IE85" s="85"/>
      <c r="IF85" s="85"/>
      <c r="IG85" s="85"/>
      <c r="IH85" s="74"/>
      <c r="II85" s="3"/>
      <c r="IJ85" s="3"/>
      <c r="IK85" s="3"/>
      <c r="IL85" s="3"/>
      <c r="IM85" s="3"/>
      <c r="IN85" s="3"/>
      <c r="IO85" s="85"/>
      <c r="IP85" s="85"/>
      <c r="IQ85" s="85"/>
      <c r="IR85" s="85"/>
      <c r="IS85" s="85"/>
      <c r="IT85" s="85"/>
      <c r="IU85" s="85"/>
      <c r="IV85" s="85"/>
      <c r="IW85" s="85"/>
      <c r="IX85" s="85"/>
      <c r="IY85" s="85"/>
      <c r="IZ85" s="85"/>
      <c r="JA85" s="16"/>
      <c r="JB85" s="16"/>
      <c r="JC85" s="16"/>
      <c r="JD85" s="16"/>
      <c r="JE85" s="16"/>
      <c r="JF85" s="16"/>
      <c r="JG85" s="16"/>
      <c r="JH85" s="16"/>
      <c r="JI85" s="16"/>
      <c r="JJ85" s="16"/>
      <c r="JK85" s="16"/>
      <c r="JL85" s="16"/>
      <c r="JM85" s="16"/>
      <c r="JN85" s="16"/>
    </row>
    <row r="86" spans="1:274" ht="14.4" x14ac:dyDescent="0.3">
      <c r="A86" s="16"/>
      <c r="B86" s="15"/>
      <c r="C86" s="19"/>
      <c r="D86" s="74"/>
      <c r="E86" s="3"/>
      <c r="F86" s="3"/>
      <c r="G86" s="3"/>
      <c r="H86" s="3"/>
      <c r="I86" s="3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74"/>
      <c r="V86" s="3"/>
      <c r="W86" s="3"/>
      <c r="X86" s="3"/>
      <c r="Y86" s="3"/>
      <c r="Z86" s="3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74"/>
      <c r="AM86" s="3"/>
      <c r="AN86" s="3"/>
      <c r="AO86" s="3"/>
      <c r="AP86" s="3"/>
      <c r="AQ86" s="3"/>
      <c r="AR86" s="3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74"/>
      <c r="BD86" s="3"/>
      <c r="BE86" s="3"/>
      <c r="BF86" s="3"/>
      <c r="BG86" s="3"/>
      <c r="BH86" s="3"/>
      <c r="BI86" s="3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74"/>
      <c r="BU86" s="3"/>
      <c r="BV86" s="3"/>
      <c r="BW86" s="3"/>
      <c r="BX86" s="3"/>
      <c r="BY86" s="3"/>
      <c r="BZ86" s="3"/>
      <c r="CA86" s="85"/>
      <c r="CB86" s="85"/>
      <c r="CC86" s="85"/>
      <c r="CD86" s="85"/>
      <c r="CE86" s="85"/>
      <c r="CF86" s="85"/>
      <c r="CG86" s="85"/>
      <c r="CH86" s="85"/>
      <c r="CI86" s="85"/>
      <c r="CJ86" s="85"/>
      <c r="CK86" s="74"/>
      <c r="CL86" s="3"/>
      <c r="CM86" s="3"/>
      <c r="CN86" s="3"/>
      <c r="CO86" s="3"/>
      <c r="CP86" s="3"/>
      <c r="CQ86" s="3"/>
      <c r="CR86" s="85"/>
      <c r="CS86" s="85"/>
      <c r="CT86" s="85"/>
      <c r="CU86" s="85"/>
      <c r="CV86" s="85"/>
      <c r="CW86" s="85"/>
      <c r="CX86" s="85"/>
      <c r="CY86" s="85"/>
      <c r="CZ86" s="85"/>
      <c r="DA86" s="85"/>
      <c r="DB86" s="74"/>
      <c r="DC86" s="3"/>
      <c r="DD86" s="3"/>
      <c r="DE86" s="3"/>
      <c r="DF86" s="3"/>
      <c r="DG86" s="3"/>
      <c r="DH86" s="3"/>
      <c r="DI86" s="85"/>
      <c r="DJ86" s="85"/>
      <c r="DK86" s="85"/>
      <c r="DL86" s="85"/>
      <c r="DM86" s="85"/>
      <c r="DN86" s="85"/>
      <c r="DO86" s="85"/>
      <c r="DP86" s="85"/>
      <c r="DQ86" s="85"/>
      <c r="DR86" s="85"/>
      <c r="DS86" s="74"/>
      <c r="DT86" s="3"/>
      <c r="DU86" s="3"/>
      <c r="DV86" s="3"/>
      <c r="DW86" s="3"/>
      <c r="DX86" s="3"/>
      <c r="DY86" s="85"/>
      <c r="DZ86" s="85"/>
      <c r="EA86" s="85"/>
      <c r="EB86" s="85"/>
      <c r="EC86" s="85"/>
      <c r="ED86" s="85"/>
      <c r="EE86" s="85"/>
      <c r="EF86" s="85"/>
      <c r="EG86" s="85"/>
      <c r="EH86" s="85"/>
      <c r="EI86" s="85"/>
      <c r="EJ86" s="74"/>
      <c r="EK86" s="3"/>
      <c r="EL86" s="3"/>
      <c r="EM86" s="3"/>
      <c r="EN86" s="3"/>
      <c r="EO86" s="3"/>
      <c r="EP86" s="3"/>
      <c r="EQ86" s="85"/>
      <c r="ER86" s="85"/>
      <c r="ES86" s="85"/>
      <c r="ET86" s="85"/>
      <c r="EU86" s="85"/>
      <c r="EV86" s="85"/>
      <c r="EW86" s="85"/>
      <c r="EX86" s="85"/>
      <c r="EY86" s="85"/>
      <c r="EZ86" s="85"/>
      <c r="FA86" s="74"/>
      <c r="FB86" s="3"/>
      <c r="FC86" s="3"/>
      <c r="FD86" s="3"/>
      <c r="FE86" s="3"/>
      <c r="FF86" s="3"/>
      <c r="FG86" s="3"/>
      <c r="FH86" s="85"/>
      <c r="FI86" s="85"/>
      <c r="FJ86" s="85"/>
      <c r="FK86" s="85"/>
      <c r="FL86" s="85"/>
      <c r="FM86" s="85"/>
      <c r="FN86" s="85"/>
      <c r="FO86" s="85"/>
      <c r="FP86" s="85"/>
      <c r="FQ86" s="85"/>
      <c r="FR86" s="74"/>
      <c r="FS86" s="3"/>
      <c r="FT86" s="3"/>
      <c r="FU86" s="3"/>
      <c r="FV86" s="3"/>
      <c r="FW86" s="3"/>
      <c r="FX86" s="3"/>
      <c r="FY86" s="85"/>
      <c r="FZ86" s="85"/>
      <c r="GA86" s="85"/>
      <c r="GB86" s="85"/>
      <c r="GC86" s="85"/>
      <c r="GD86" s="85"/>
      <c r="GE86" s="85"/>
      <c r="GF86" s="85"/>
      <c r="GG86" s="85"/>
      <c r="GH86" s="85"/>
      <c r="GI86" s="74"/>
      <c r="GJ86" s="3"/>
      <c r="GK86" s="3"/>
      <c r="GL86" s="3"/>
      <c r="GM86" s="3"/>
      <c r="GN86" s="3"/>
      <c r="GO86" s="3"/>
      <c r="GP86" s="85"/>
      <c r="GQ86" s="85"/>
      <c r="GR86" s="85"/>
      <c r="GS86" s="85"/>
      <c r="GT86" s="85"/>
      <c r="GU86" s="85"/>
      <c r="GV86" s="85"/>
      <c r="GW86" s="85"/>
      <c r="GX86" s="85"/>
      <c r="GY86" s="85"/>
      <c r="GZ86" s="74"/>
      <c r="HA86" s="3"/>
      <c r="HB86" s="3"/>
      <c r="HC86" s="3"/>
      <c r="HD86" s="3"/>
      <c r="HE86" s="3"/>
      <c r="HF86" s="3"/>
      <c r="HG86" s="3"/>
      <c r="HH86" s="85"/>
      <c r="HI86" s="85"/>
      <c r="HJ86" s="85"/>
      <c r="HK86" s="85"/>
      <c r="HL86" s="85"/>
      <c r="HM86" s="85"/>
      <c r="HN86" s="85"/>
      <c r="HO86" s="85"/>
      <c r="HP86" s="85"/>
      <c r="HQ86" s="74"/>
      <c r="HR86" s="3"/>
      <c r="HS86" s="3"/>
      <c r="HT86" s="3"/>
      <c r="HU86" s="3"/>
      <c r="HV86" s="3"/>
      <c r="HW86" s="3"/>
      <c r="HX86" s="3"/>
      <c r="HY86" s="85"/>
      <c r="HZ86" s="85"/>
      <c r="IA86" s="85"/>
      <c r="IB86" s="85"/>
      <c r="IC86" s="85"/>
      <c r="ID86" s="85"/>
      <c r="IE86" s="85"/>
      <c r="IF86" s="85"/>
      <c r="IG86" s="85"/>
      <c r="IH86" s="74"/>
      <c r="II86" s="3"/>
      <c r="IJ86" s="3"/>
      <c r="IK86" s="3"/>
      <c r="IL86" s="3"/>
      <c r="IM86" s="3"/>
      <c r="IN86" s="3"/>
      <c r="IO86" s="85"/>
      <c r="IP86" s="85"/>
      <c r="IQ86" s="85"/>
      <c r="IR86" s="85"/>
      <c r="IS86" s="85"/>
      <c r="IT86" s="85"/>
      <c r="IU86" s="85"/>
      <c r="IV86" s="85"/>
      <c r="IW86" s="85"/>
      <c r="IX86" s="85"/>
      <c r="IY86" s="85"/>
      <c r="IZ86" s="85"/>
      <c r="JA86" s="16"/>
      <c r="JB86" s="16"/>
      <c r="JC86" s="16"/>
      <c r="JD86" s="16"/>
      <c r="JE86" s="16"/>
      <c r="JF86" s="16"/>
      <c r="JG86" s="16"/>
      <c r="JH86" s="16"/>
      <c r="JI86" s="16"/>
      <c r="JJ86" s="16"/>
      <c r="JK86" s="16"/>
      <c r="JL86" s="16"/>
      <c r="JM86" s="16"/>
      <c r="JN86" s="16"/>
    </row>
    <row r="87" spans="1:274" ht="14.4" x14ac:dyDescent="0.3">
      <c r="A87" s="16"/>
      <c r="B87" s="174" t="s">
        <v>159</v>
      </c>
      <c r="C87" s="21" t="s">
        <v>303</v>
      </c>
      <c r="D87" s="74"/>
      <c r="E87" s="3"/>
      <c r="F87" s="3"/>
      <c r="G87" s="3"/>
      <c r="H87" s="3"/>
      <c r="I87" s="3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74"/>
      <c r="V87" s="3"/>
      <c r="W87" s="3"/>
      <c r="X87" s="3"/>
      <c r="Y87" s="3"/>
      <c r="Z87" s="3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74"/>
      <c r="AM87" s="3"/>
      <c r="AN87" s="3"/>
      <c r="AO87" s="3"/>
      <c r="AP87" s="3"/>
      <c r="AQ87" s="3"/>
      <c r="AR87" s="3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74"/>
      <c r="BD87" s="3"/>
      <c r="BE87" s="3"/>
      <c r="BF87" s="3"/>
      <c r="BG87" s="3"/>
      <c r="BH87" s="3"/>
      <c r="BI87" s="3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74"/>
      <c r="BU87" s="3"/>
      <c r="BV87" s="3"/>
      <c r="BW87" s="3"/>
      <c r="BX87" s="3"/>
      <c r="BY87" s="3"/>
      <c r="BZ87" s="3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74"/>
      <c r="CL87" s="3"/>
      <c r="CM87" s="3"/>
      <c r="CN87" s="3"/>
      <c r="CO87" s="3"/>
      <c r="CP87" s="3"/>
      <c r="CQ87" s="3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74"/>
      <c r="DC87" s="3"/>
      <c r="DD87" s="3"/>
      <c r="DE87" s="3"/>
      <c r="DF87" s="3"/>
      <c r="DG87" s="3"/>
      <c r="DH87" s="3"/>
      <c r="DI87" s="85"/>
      <c r="DJ87" s="85"/>
      <c r="DK87" s="85"/>
      <c r="DL87" s="85"/>
      <c r="DM87" s="85"/>
      <c r="DN87" s="85"/>
      <c r="DO87" s="85"/>
      <c r="DP87" s="85"/>
      <c r="DQ87" s="85"/>
      <c r="DR87" s="85"/>
      <c r="DS87" s="74"/>
      <c r="DT87" s="3"/>
      <c r="DU87" s="3"/>
      <c r="DV87" s="3"/>
      <c r="DW87" s="3"/>
      <c r="DX87" s="3"/>
      <c r="DY87" s="85"/>
      <c r="DZ87" s="85"/>
      <c r="EA87" s="85"/>
      <c r="EB87" s="85"/>
      <c r="EC87" s="85"/>
      <c r="ED87" s="85"/>
      <c r="EE87" s="85"/>
      <c r="EF87" s="85"/>
      <c r="EG87" s="85"/>
      <c r="EH87" s="85"/>
      <c r="EI87" s="85"/>
      <c r="EJ87" s="74"/>
      <c r="EK87" s="3"/>
      <c r="EL87" s="3"/>
      <c r="EM87" s="3"/>
      <c r="EN87" s="3"/>
      <c r="EO87" s="3"/>
      <c r="EP87" s="3"/>
      <c r="EQ87" s="85"/>
      <c r="ER87" s="85"/>
      <c r="ES87" s="85"/>
      <c r="ET87" s="85"/>
      <c r="EU87" s="85"/>
      <c r="EV87" s="85"/>
      <c r="EW87" s="85"/>
      <c r="EX87" s="85"/>
      <c r="EY87" s="85"/>
      <c r="EZ87" s="85"/>
      <c r="FA87" s="74"/>
      <c r="FB87" s="3"/>
      <c r="FC87" s="3"/>
      <c r="FD87" s="3"/>
      <c r="FE87" s="3"/>
      <c r="FF87" s="3"/>
      <c r="FG87" s="3"/>
      <c r="FH87" s="85"/>
      <c r="FI87" s="85"/>
      <c r="FJ87" s="85"/>
      <c r="FK87" s="85"/>
      <c r="FL87" s="85"/>
      <c r="FM87" s="85"/>
      <c r="FN87" s="85"/>
      <c r="FO87" s="85"/>
      <c r="FP87" s="85"/>
      <c r="FQ87" s="85"/>
      <c r="FR87" s="74"/>
      <c r="FS87" s="3"/>
      <c r="FT87" s="3"/>
      <c r="FU87" s="3"/>
      <c r="FV87" s="3"/>
      <c r="FW87" s="3"/>
      <c r="FX87" s="3"/>
      <c r="FY87" s="85"/>
      <c r="FZ87" s="85"/>
      <c r="GA87" s="85"/>
      <c r="GB87" s="85"/>
      <c r="GC87" s="85"/>
      <c r="GD87" s="85"/>
      <c r="GE87" s="85"/>
      <c r="GF87" s="85"/>
      <c r="GG87" s="85"/>
      <c r="GH87" s="85"/>
      <c r="GI87" s="74"/>
      <c r="GJ87" s="3"/>
      <c r="GK87" s="3"/>
      <c r="GL87" s="3"/>
      <c r="GM87" s="3"/>
      <c r="GN87" s="3"/>
      <c r="GO87" s="3"/>
      <c r="GP87" s="85"/>
      <c r="GQ87" s="85"/>
      <c r="GR87" s="85"/>
      <c r="GS87" s="85"/>
      <c r="GT87" s="85"/>
      <c r="GU87" s="85"/>
      <c r="GV87" s="85"/>
      <c r="GW87" s="85"/>
      <c r="GX87" s="85"/>
      <c r="GY87" s="85"/>
      <c r="GZ87" s="74"/>
      <c r="HA87" s="3"/>
      <c r="HB87" s="3"/>
      <c r="HC87" s="3"/>
      <c r="HD87" s="3"/>
      <c r="HE87" s="3"/>
      <c r="HF87" s="3"/>
      <c r="HG87" s="3"/>
      <c r="HH87" s="85"/>
      <c r="HI87" s="85"/>
      <c r="HJ87" s="85"/>
      <c r="HK87" s="85"/>
      <c r="HL87" s="85"/>
      <c r="HM87" s="85"/>
      <c r="HN87" s="85"/>
      <c r="HO87" s="85"/>
      <c r="HP87" s="85"/>
      <c r="HQ87" s="74"/>
      <c r="HR87" s="3"/>
      <c r="HS87" s="3"/>
      <c r="HT87" s="3"/>
      <c r="HU87" s="3"/>
      <c r="HV87" s="3"/>
      <c r="HW87" s="3"/>
      <c r="HX87" s="3"/>
      <c r="HY87" s="85"/>
      <c r="HZ87" s="85"/>
      <c r="IA87" s="85"/>
      <c r="IB87" s="85"/>
      <c r="IC87" s="85"/>
      <c r="ID87" s="85"/>
      <c r="IE87" s="85"/>
      <c r="IF87" s="85"/>
      <c r="IG87" s="85"/>
      <c r="IH87" s="74"/>
      <c r="II87" s="3"/>
      <c r="IJ87" s="3"/>
      <c r="IK87" s="3"/>
      <c r="IL87" s="3"/>
      <c r="IM87" s="3"/>
      <c r="IN87" s="3"/>
      <c r="IO87" s="85"/>
      <c r="IP87" s="85"/>
      <c r="IQ87" s="85"/>
      <c r="IR87" s="85"/>
      <c r="IS87" s="85"/>
      <c r="IT87" s="85"/>
      <c r="IU87" s="85"/>
      <c r="IV87" s="85"/>
      <c r="IW87" s="85"/>
      <c r="IX87" s="85"/>
      <c r="IY87" s="85"/>
      <c r="IZ87" s="85"/>
    </row>
    <row r="88" spans="1:274" ht="14.4" x14ac:dyDescent="0.3">
      <c r="A88" s="16"/>
      <c r="B88" s="21"/>
      <c r="C88" s="21" t="s">
        <v>306</v>
      </c>
      <c r="D88" s="74"/>
      <c r="E88" s="3"/>
      <c r="F88" s="3"/>
      <c r="G88" s="3"/>
      <c r="H88" s="3"/>
      <c r="I88" s="3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74"/>
      <c r="V88" s="3"/>
      <c r="W88" s="3"/>
      <c r="X88" s="3"/>
      <c r="Y88" s="3"/>
      <c r="Z88" s="3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74"/>
      <c r="AM88" s="3"/>
      <c r="AN88" s="3"/>
      <c r="AO88" s="3"/>
      <c r="AP88" s="3"/>
      <c r="AQ88" s="3"/>
      <c r="AR88" s="3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74"/>
      <c r="BD88" s="3"/>
      <c r="BE88" s="3"/>
      <c r="BF88" s="3"/>
      <c r="BG88" s="3"/>
      <c r="BH88" s="3"/>
      <c r="BI88" s="3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74"/>
      <c r="BU88" s="3"/>
      <c r="BV88" s="3"/>
      <c r="BW88" s="3"/>
      <c r="BX88" s="3"/>
      <c r="BY88" s="3"/>
      <c r="BZ88" s="3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74"/>
      <c r="CL88" s="3"/>
      <c r="CM88" s="3"/>
      <c r="CN88" s="3"/>
      <c r="CO88" s="3"/>
      <c r="CP88" s="3"/>
      <c r="CQ88" s="3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74"/>
      <c r="DC88" s="3"/>
      <c r="DD88" s="3"/>
      <c r="DE88" s="3"/>
      <c r="DF88" s="3"/>
      <c r="DG88" s="3"/>
      <c r="DH88" s="3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74"/>
      <c r="DT88" s="3"/>
      <c r="DU88" s="3"/>
      <c r="DV88" s="3"/>
      <c r="DW88" s="3"/>
      <c r="DX88" s="3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74"/>
      <c r="EK88" s="3"/>
      <c r="EL88" s="3"/>
      <c r="EM88" s="3"/>
      <c r="EN88" s="3"/>
      <c r="EO88" s="3"/>
      <c r="EP88" s="3"/>
      <c r="EQ88" s="85"/>
      <c r="ER88" s="85"/>
      <c r="ES88" s="85"/>
      <c r="ET88" s="85"/>
      <c r="EU88" s="85"/>
      <c r="EV88" s="85"/>
      <c r="EW88" s="85"/>
      <c r="EX88" s="85"/>
      <c r="EY88" s="85"/>
      <c r="EZ88" s="85"/>
      <c r="FA88" s="74"/>
      <c r="FB88" s="3"/>
      <c r="FC88" s="3"/>
      <c r="FD88" s="3"/>
      <c r="FE88" s="3"/>
      <c r="FF88" s="3"/>
      <c r="FG88" s="3"/>
      <c r="FH88" s="85"/>
      <c r="FI88" s="85"/>
      <c r="FJ88" s="85"/>
      <c r="FK88" s="85"/>
      <c r="FL88" s="85"/>
      <c r="FM88" s="85"/>
      <c r="FN88" s="85"/>
      <c r="FO88" s="85"/>
      <c r="FP88" s="85"/>
      <c r="FQ88" s="85"/>
      <c r="FR88" s="74"/>
      <c r="FS88" s="3"/>
      <c r="FT88" s="3"/>
      <c r="FU88" s="3"/>
      <c r="FV88" s="3"/>
      <c r="FW88" s="3"/>
      <c r="FX88" s="3"/>
      <c r="FY88" s="85"/>
      <c r="FZ88" s="85"/>
      <c r="GA88" s="85"/>
      <c r="GB88" s="85"/>
      <c r="GC88" s="85"/>
      <c r="GD88" s="85"/>
      <c r="GE88" s="85"/>
      <c r="GF88" s="85"/>
      <c r="GG88" s="85"/>
      <c r="GH88" s="85"/>
      <c r="GI88" s="74"/>
      <c r="GJ88" s="3"/>
      <c r="GK88" s="3"/>
      <c r="GL88" s="3"/>
      <c r="GM88" s="3"/>
      <c r="GN88" s="3"/>
      <c r="GO88" s="3"/>
      <c r="GP88" s="85"/>
      <c r="GQ88" s="85"/>
      <c r="GR88" s="85"/>
      <c r="GS88" s="85"/>
      <c r="GT88" s="85"/>
      <c r="GU88" s="85"/>
      <c r="GV88" s="85"/>
      <c r="GW88" s="85"/>
      <c r="GX88" s="85"/>
      <c r="GY88" s="85"/>
      <c r="GZ88" s="74"/>
      <c r="HA88" s="3"/>
      <c r="HB88" s="3"/>
      <c r="HC88" s="3"/>
      <c r="HD88" s="3"/>
      <c r="HE88" s="3"/>
      <c r="HF88" s="3"/>
      <c r="HG88" s="3"/>
      <c r="HH88" s="85"/>
      <c r="HI88" s="85"/>
      <c r="HJ88" s="85"/>
      <c r="HK88" s="85"/>
      <c r="HL88" s="85"/>
      <c r="HM88" s="85"/>
      <c r="HN88" s="85"/>
      <c r="HO88" s="85"/>
      <c r="HP88" s="85"/>
      <c r="HQ88" s="74"/>
      <c r="HR88" s="3"/>
      <c r="HS88" s="3"/>
      <c r="HT88" s="3"/>
      <c r="HU88" s="3"/>
      <c r="HV88" s="3"/>
      <c r="HW88" s="3"/>
      <c r="HX88" s="3"/>
      <c r="HY88" s="85"/>
      <c r="HZ88" s="85"/>
      <c r="IA88" s="85"/>
      <c r="IB88" s="85"/>
      <c r="IC88" s="85"/>
      <c r="ID88" s="85"/>
      <c r="IE88" s="85"/>
      <c r="IF88" s="85"/>
      <c r="IG88" s="85"/>
      <c r="IH88" s="74"/>
      <c r="II88" s="3"/>
      <c r="IJ88" s="3"/>
      <c r="IK88" s="3"/>
      <c r="IL88" s="3"/>
      <c r="IM88" s="3"/>
      <c r="IN88" s="3"/>
      <c r="IO88" s="85"/>
      <c r="IP88" s="85"/>
      <c r="IQ88" s="85"/>
      <c r="IR88" s="85"/>
      <c r="IS88" s="85"/>
      <c r="IT88" s="85"/>
      <c r="IU88" s="85"/>
      <c r="IV88" s="85"/>
      <c r="IW88" s="85"/>
      <c r="IX88" s="85"/>
      <c r="IY88" s="85"/>
      <c r="IZ88" s="85"/>
    </row>
    <row r="89" spans="1:274" ht="14.4" x14ac:dyDescent="0.3">
      <c r="A89" s="16"/>
      <c r="B89" s="21"/>
      <c r="C89" s="21" t="s">
        <v>304</v>
      </c>
      <c r="D89" s="75"/>
      <c r="E89" s="3"/>
      <c r="F89" s="3"/>
      <c r="G89" s="3"/>
      <c r="H89" s="3"/>
      <c r="I89" s="3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75"/>
      <c r="V89" s="3"/>
      <c r="W89" s="3"/>
      <c r="X89" s="3"/>
      <c r="Y89" s="3"/>
      <c r="Z89" s="3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75"/>
      <c r="AM89" s="3"/>
      <c r="AN89" s="3"/>
      <c r="AO89" s="3"/>
      <c r="AP89" s="3"/>
      <c r="AQ89" s="3"/>
      <c r="AR89" s="3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75"/>
      <c r="BD89" s="3"/>
      <c r="BE89" s="3"/>
      <c r="BF89" s="3"/>
      <c r="BG89" s="3"/>
      <c r="BH89" s="3"/>
      <c r="BI89" s="3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75"/>
      <c r="BU89" s="3"/>
      <c r="BV89" s="3"/>
      <c r="BW89" s="3"/>
      <c r="BX89" s="3"/>
      <c r="BY89" s="3"/>
      <c r="BZ89" s="3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75"/>
      <c r="CL89" s="3"/>
      <c r="CM89" s="3"/>
      <c r="CN89" s="3"/>
      <c r="CO89" s="3"/>
      <c r="CP89" s="3"/>
      <c r="CQ89" s="3"/>
      <c r="CR89" s="85"/>
      <c r="CS89" s="85"/>
      <c r="CT89" s="85"/>
      <c r="CU89" s="85"/>
      <c r="CV89" s="85"/>
      <c r="CW89" s="85"/>
      <c r="CX89" s="85"/>
      <c r="CY89" s="85"/>
      <c r="CZ89" s="85"/>
      <c r="DA89" s="85"/>
      <c r="DB89" s="75"/>
      <c r="DC89" s="3"/>
      <c r="DD89" s="3"/>
      <c r="DE89" s="3"/>
      <c r="DF89" s="3"/>
      <c r="DG89" s="3"/>
      <c r="DH89" s="3"/>
      <c r="DI89" s="85"/>
      <c r="DJ89" s="85"/>
      <c r="DK89" s="85"/>
      <c r="DL89" s="85"/>
      <c r="DM89" s="85"/>
      <c r="DN89" s="85"/>
      <c r="DO89" s="85"/>
      <c r="DP89" s="85"/>
      <c r="DQ89" s="85"/>
      <c r="DR89" s="85"/>
      <c r="DS89" s="75"/>
      <c r="DT89" s="3"/>
      <c r="DU89" s="3"/>
      <c r="DV89" s="3"/>
      <c r="DW89" s="3"/>
      <c r="DX89" s="3"/>
      <c r="DY89" s="85"/>
      <c r="DZ89" s="85"/>
      <c r="EA89" s="85"/>
      <c r="EB89" s="85"/>
      <c r="EC89" s="85"/>
      <c r="ED89" s="85"/>
      <c r="EE89" s="85"/>
      <c r="EF89" s="85"/>
      <c r="EG89" s="85"/>
      <c r="EH89" s="85"/>
      <c r="EI89" s="85"/>
      <c r="EJ89" s="75"/>
      <c r="EK89" s="3"/>
      <c r="EL89" s="3"/>
      <c r="EM89" s="3"/>
      <c r="EN89" s="3"/>
      <c r="EO89" s="3"/>
      <c r="EP89" s="3"/>
      <c r="EQ89" s="85"/>
      <c r="ER89" s="85"/>
      <c r="ES89" s="85"/>
      <c r="ET89" s="85"/>
      <c r="EU89" s="85"/>
      <c r="EV89" s="85"/>
      <c r="EW89" s="85"/>
      <c r="EX89" s="85"/>
      <c r="EY89" s="85"/>
      <c r="EZ89" s="85"/>
      <c r="FA89" s="75"/>
      <c r="FB89" s="3"/>
      <c r="FC89" s="3"/>
      <c r="FD89" s="3"/>
      <c r="FE89" s="3"/>
      <c r="FF89" s="3"/>
      <c r="FG89" s="3"/>
      <c r="FH89" s="85"/>
      <c r="FI89" s="85"/>
      <c r="FJ89" s="85"/>
      <c r="FK89" s="85"/>
      <c r="FL89" s="85"/>
      <c r="FM89" s="85"/>
      <c r="FN89" s="85"/>
      <c r="FO89" s="85"/>
      <c r="FP89" s="85"/>
      <c r="FQ89" s="85"/>
      <c r="FR89" s="75"/>
      <c r="FS89" s="3"/>
      <c r="FT89" s="3"/>
      <c r="FU89" s="3"/>
      <c r="FV89" s="3"/>
      <c r="FW89" s="3"/>
      <c r="FX89" s="3"/>
      <c r="FY89" s="85"/>
      <c r="FZ89" s="85"/>
      <c r="GA89" s="85"/>
      <c r="GB89" s="85"/>
      <c r="GC89" s="85"/>
      <c r="GD89" s="85"/>
      <c r="GE89" s="85"/>
      <c r="GF89" s="85"/>
      <c r="GG89" s="85"/>
      <c r="GH89" s="85"/>
      <c r="GI89" s="75"/>
      <c r="GJ89" s="3"/>
      <c r="GK89" s="3"/>
      <c r="GL89" s="3"/>
      <c r="GM89" s="3"/>
      <c r="GN89" s="3"/>
      <c r="GO89" s="3"/>
      <c r="GP89" s="85"/>
      <c r="GQ89" s="85"/>
      <c r="GR89" s="85"/>
      <c r="GS89" s="85"/>
      <c r="GT89" s="85"/>
      <c r="GU89" s="85"/>
      <c r="GV89" s="85"/>
      <c r="GW89" s="85"/>
      <c r="GX89" s="85"/>
      <c r="GY89" s="85"/>
      <c r="GZ89" s="75"/>
      <c r="HA89" s="3"/>
      <c r="HB89" s="3"/>
      <c r="HC89" s="3"/>
      <c r="HD89" s="3"/>
      <c r="HE89" s="3"/>
      <c r="HF89" s="3"/>
      <c r="HG89" s="3"/>
      <c r="HH89" s="85"/>
      <c r="HI89" s="85"/>
      <c r="HJ89" s="85"/>
      <c r="HK89" s="85"/>
      <c r="HL89" s="85"/>
      <c r="HM89" s="85"/>
      <c r="HN89" s="85"/>
      <c r="HO89" s="85"/>
      <c r="HP89" s="85"/>
      <c r="HQ89" s="75"/>
      <c r="HR89" s="3"/>
      <c r="HS89" s="3"/>
      <c r="HT89" s="3"/>
      <c r="HU89" s="3"/>
      <c r="HV89" s="3"/>
      <c r="HW89" s="3"/>
      <c r="HX89" s="3"/>
      <c r="HY89" s="85"/>
      <c r="HZ89" s="85"/>
      <c r="IA89" s="85"/>
      <c r="IB89" s="85"/>
      <c r="IC89" s="85"/>
      <c r="ID89" s="85"/>
      <c r="IE89" s="85"/>
      <c r="IF89" s="85"/>
      <c r="IG89" s="85"/>
      <c r="IH89" s="75"/>
      <c r="II89" s="3"/>
      <c r="IJ89" s="3"/>
      <c r="IK89" s="3"/>
      <c r="IL89" s="3"/>
      <c r="IM89" s="3"/>
      <c r="IN89" s="3"/>
      <c r="IO89" s="85"/>
      <c r="IP89" s="85"/>
      <c r="IQ89" s="85"/>
      <c r="IR89" s="85"/>
      <c r="IS89" s="85"/>
      <c r="IT89" s="85"/>
      <c r="IU89" s="85"/>
      <c r="IV89" s="85"/>
      <c r="IW89" s="85"/>
      <c r="IX89" s="85"/>
      <c r="IY89" s="85"/>
      <c r="IZ89" s="85"/>
    </row>
    <row r="90" spans="1:274" ht="14.4" x14ac:dyDescent="0.3">
      <c r="D90" s="76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76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76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76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76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76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76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76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76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76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76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76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76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76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76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  <c r="IY90" s="3"/>
      <c r="IZ90" s="3"/>
    </row>
    <row r="91" spans="1:274" ht="14.4" x14ac:dyDescent="0.3">
      <c r="D91" s="27"/>
      <c r="E91" s="27"/>
      <c r="F91" s="27"/>
      <c r="G91" s="27"/>
      <c r="H91" s="27"/>
      <c r="I91" s="27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27"/>
      <c r="V91" s="27"/>
      <c r="W91" s="27"/>
      <c r="X91" s="27"/>
      <c r="Y91" s="27"/>
      <c r="Z91" s="27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27"/>
      <c r="AM91" s="27"/>
      <c r="AN91" s="27"/>
      <c r="AO91" s="27"/>
      <c r="AP91" s="27"/>
      <c r="AQ91" s="27"/>
      <c r="AR91" s="27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27"/>
      <c r="BD91" s="27"/>
      <c r="BE91" s="27"/>
      <c r="BF91" s="27"/>
      <c r="BG91" s="27"/>
      <c r="BH91" s="27"/>
      <c r="BI91" s="27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27"/>
      <c r="BU91" s="27"/>
      <c r="BV91" s="27"/>
      <c r="BW91" s="27"/>
      <c r="BX91" s="27"/>
      <c r="BY91" s="27"/>
      <c r="BZ91" s="27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27"/>
      <c r="CL91" s="27"/>
      <c r="CM91" s="27"/>
      <c r="CN91" s="27"/>
      <c r="CO91" s="27"/>
      <c r="CP91" s="27"/>
      <c r="CQ91" s="27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27"/>
      <c r="DC91" s="27"/>
      <c r="DD91" s="27"/>
      <c r="DE91" s="27"/>
      <c r="DF91" s="27"/>
      <c r="DG91" s="27"/>
      <c r="DH91" s="27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27"/>
      <c r="DT91" s="27"/>
      <c r="DU91" s="27"/>
      <c r="DV91" s="27"/>
      <c r="DW91" s="27"/>
      <c r="DX91" s="27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27"/>
      <c r="EK91" s="27"/>
      <c r="EL91" s="27"/>
      <c r="EM91" s="27"/>
      <c r="EN91" s="27"/>
      <c r="EO91" s="27"/>
      <c r="EP91" s="27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27"/>
      <c r="FB91" s="27"/>
      <c r="FC91" s="27"/>
      <c r="FD91" s="27"/>
      <c r="FE91" s="27"/>
      <c r="FF91" s="27"/>
      <c r="FG91" s="27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27"/>
      <c r="FS91" s="27"/>
      <c r="FT91" s="27"/>
      <c r="FU91" s="27"/>
      <c r="FV91" s="27"/>
      <c r="FW91" s="27"/>
      <c r="FX91" s="27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27"/>
      <c r="GJ91" s="27"/>
      <c r="GK91" s="27"/>
      <c r="GL91" s="27"/>
      <c r="GM91" s="27"/>
      <c r="GN91" s="27"/>
      <c r="GO91" s="27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27"/>
      <c r="HA91" s="27"/>
      <c r="HB91" s="27"/>
      <c r="HC91" s="27"/>
      <c r="HD91" s="27"/>
      <c r="HE91" s="27"/>
      <c r="HF91" s="27"/>
      <c r="HG91" s="27"/>
      <c r="HH91" s="3"/>
      <c r="HI91" s="3"/>
      <c r="HJ91" s="3"/>
      <c r="HK91" s="3"/>
      <c r="HL91" s="3"/>
      <c r="HM91" s="3"/>
      <c r="HN91" s="3"/>
      <c r="HO91" s="3"/>
      <c r="HP91" s="3"/>
      <c r="HQ91" s="27"/>
      <c r="HR91" s="27"/>
      <c r="HS91" s="27"/>
      <c r="HT91" s="27"/>
      <c r="HU91" s="27"/>
      <c r="HV91" s="27"/>
      <c r="HW91" s="27"/>
      <c r="HX91" s="27"/>
      <c r="HY91" s="3"/>
      <c r="HZ91" s="3"/>
      <c r="IA91" s="3"/>
      <c r="IB91" s="3"/>
      <c r="IC91" s="3"/>
      <c r="ID91" s="3"/>
      <c r="IE91" s="3"/>
      <c r="IF91" s="3"/>
      <c r="IG91" s="3"/>
      <c r="IH91" s="27"/>
      <c r="II91" s="27"/>
      <c r="IJ91" s="27"/>
      <c r="IK91" s="27"/>
      <c r="IL91" s="27"/>
      <c r="IM91" s="27"/>
      <c r="IN91" s="27"/>
      <c r="IO91" s="3"/>
      <c r="IP91" s="3"/>
      <c r="IQ91" s="3"/>
      <c r="IR91" s="3"/>
      <c r="IS91" s="3"/>
      <c r="IT91" s="3"/>
      <c r="IU91" s="3"/>
      <c r="IV91" s="3"/>
      <c r="IW91" s="3"/>
      <c r="IX91" s="3"/>
      <c r="IY91" s="3"/>
      <c r="IZ91" s="3"/>
    </row>
  </sheetData>
  <phoneticPr fontId="41" type="noConversion"/>
  <conditionalFormatting sqref="E90:T90 E82:I89 E81:H81">
    <cfRule type="colorScale" priority="2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V90:AJ90 V82:Z89 V81:Y81">
    <cfRule type="colorScale" priority="1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K90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M90:BB90 AM82:AR89 AM81:AQ81">
    <cfRule type="colorScale" priority="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D90:BS90 BD82:BI89 BD81:BG81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U90:CJ90 BU82:BZ89 BU81:BX81"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L90:DA90 CL82:CQ89 CL81:CP81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C90:DR90 DC82:DH89 DC81:DG81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T90:EI90 DT82:DX89 DT81:DW81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K90:EZ90 EK82:EP89 EK81:EO81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B90:FQ90 FB82:FG89 FB81:FE81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S90:GH90 FS82:FX89 FS81:FV81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J90:GY90 GJ82:GO89 GJ81:GM81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A90:HP90 HA82:HG89 HA81:HE81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R90:IG90 HR82:HX89 HR81:HV81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I90:IZ90 II82:IN89 II81:IM81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B1" location="'Innehåll-Content'!A1" display="Tillbaka till innehåll - Back to content" xr:uid="{00000000-0004-0000-08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O91"/>
  <sheetViews>
    <sheetView zoomScaleNormal="100" workbookViewId="0">
      <pane xSplit="3" ySplit="5" topLeftCell="D6" activePane="bottomRight" state="frozen"/>
      <selection activeCell="C74" sqref="C74"/>
      <selection pane="topRight" activeCell="C74" sqref="C74"/>
      <selection pane="bottomLeft" activeCell="C74" sqref="C74"/>
      <selection pane="bottomRight"/>
    </sheetView>
  </sheetViews>
  <sheetFormatPr defaultRowHeight="14.4" x14ac:dyDescent="0.3"/>
  <cols>
    <col min="1" max="1" width="4.5546875" bestFit="1" customWidth="1"/>
    <col min="2" max="2" width="42.77734375" bestFit="1" customWidth="1"/>
    <col min="3" max="3" width="72.21875" customWidth="1"/>
    <col min="4" max="4" width="7.21875" bestFit="1" customWidth="1"/>
    <col min="5" max="8" width="7.77734375" bestFit="1" customWidth="1"/>
    <col min="9" max="9" width="7.5546875" customWidth="1"/>
    <col min="10" max="10" width="7.77734375" bestFit="1" customWidth="1"/>
    <col min="11" max="12" width="7.77734375" customWidth="1"/>
    <col min="13" max="16" width="7.77734375" style="27" customWidth="1"/>
    <col min="17" max="17" width="7.21875" bestFit="1" customWidth="1"/>
    <col min="18" max="19" width="7.21875" customWidth="1"/>
    <col min="20" max="20" width="8.44140625" bestFit="1" customWidth="1"/>
    <col min="21" max="21" width="7.77734375" bestFit="1" customWidth="1"/>
    <col min="22" max="22" width="7.77734375" customWidth="1"/>
    <col min="23" max="23" width="7.77734375" bestFit="1" customWidth="1"/>
    <col min="24" max="24" width="7.77734375" customWidth="1"/>
    <col min="25" max="25" width="7.77734375" bestFit="1" customWidth="1"/>
    <col min="26" max="26" width="7.77734375" customWidth="1"/>
    <col min="27" max="27" width="7.77734375" bestFit="1" customWidth="1"/>
    <col min="28" max="28" width="9.21875" customWidth="1"/>
    <col min="29" max="29" width="7.77734375" bestFit="1" customWidth="1"/>
    <col min="30" max="32" width="7.77734375" style="27" customWidth="1"/>
    <col min="33" max="33" width="8.21875" customWidth="1"/>
    <col min="34" max="34" width="8.21875" bestFit="1" customWidth="1"/>
    <col min="35" max="37" width="8.21875" customWidth="1"/>
    <col min="38" max="45" width="8.21875" bestFit="1" customWidth="1"/>
    <col min="46" max="48" width="8.21875" style="27" bestFit="1" customWidth="1"/>
    <col min="49" max="52" width="8.21875" bestFit="1" customWidth="1"/>
    <col min="53" max="54" width="8.21875" customWidth="1"/>
    <col min="55" max="61" width="7" customWidth="1"/>
    <col min="62" max="65" width="7" style="27" customWidth="1"/>
    <col min="66" max="66" width="8.21875" customWidth="1"/>
    <col min="67" max="67" width="7.77734375" customWidth="1"/>
    <col min="68" max="70" width="7.44140625" customWidth="1"/>
    <col min="71" max="71" width="8.44140625" bestFit="1" customWidth="1"/>
    <col min="72" max="78" width="9.77734375" bestFit="1" customWidth="1"/>
    <col min="79" max="81" width="9.77734375" style="27" bestFit="1" customWidth="1"/>
    <col min="82" max="82" width="8.21875" style="27" customWidth="1"/>
    <col min="83" max="83" width="9.5546875" customWidth="1"/>
    <col min="84" max="84" width="8.77734375" customWidth="1"/>
    <col min="85" max="85" width="8.21875" bestFit="1" customWidth="1"/>
    <col min="86" max="88" width="8.21875" customWidth="1"/>
    <col min="89" max="89" width="8.21875" bestFit="1" customWidth="1"/>
    <col min="90" max="90" width="7" customWidth="1"/>
    <col min="91" max="92" width="7.77734375" customWidth="1"/>
    <col min="93" max="95" width="7" customWidth="1"/>
    <col min="96" max="98" width="7" style="27" customWidth="1"/>
    <col min="99" max="104" width="7" customWidth="1"/>
    <col min="105" max="105" width="8.21875" customWidth="1"/>
    <col min="106" max="111" width="7" customWidth="1"/>
    <col min="112" max="114" width="7" style="27" customWidth="1"/>
    <col min="115" max="127" width="7" customWidth="1"/>
    <col min="128" max="130" width="7" style="27" customWidth="1"/>
    <col min="131" max="131" width="7.77734375" customWidth="1"/>
    <col min="132" max="136" width="8.21875" bestFit="1" customWidth="1"/>
    <col min="137" max="139" width="8.21875" customWidth="1"/>
    <col min="140" max="143" width="8.21875" bestFit="1" customWidth="1"/>
    <col min="144" max="146" width="8.21875" style="27" bestFit="1" customWidth="1"/>
    <col min="147" max="147" width="8.77734375" customWidth="1"/>
    <col min="148" max="153" width="8.21875" bestFit="1" customWidth="1"/>
    <col min="154" max="156" width="8.21875" customWidth="1"/>
    <col min="157" max="159" width="8.21875" bestFit="1" customWidth="1"/>
    <col min="160" max="162" width="8.21875" style="27" bestFit="1" customWidth="1"/>
    <col min="163" max="173" width="8.21875" customWidth="1"/>
    <col min="174" max="175" width="7" customWidth="1"/>
    <col min="176" max="178" width="7" style="27" customWidth="1"/>
    <col min="179" max="179" width="8.5546875" customWidth="1"/>
    <col min="180" max="187" width="8.21875" bestFit="1" customWidth="1"/>
    <col min="188" max="190" width="8.21875" customWidth="1"/>
    <col min="191" max="194" width="8.21875" style="27" bestFit="1" customWidth="1"/>
    <col min="195" max="207" width="8.21875" customWidth="1"/>
    <col min="208" max="210" width="7" style="27" customWidth="1"/>
    <col min="211" max="211" width="7" customWidth="1"/>
    <col min="212" max="212" width="7.21875" bestFit="1" customWidth="1"/>
    <col min="213" max="219" width="7" customWidth="1"/>
    <col min="220" max="226" width="7" style="27" customWidth="1"/>
    <col min="227" max="235" width="7" customWidth="1"/>
    <col min="236" max="241" width="7" style="27" customWidth="1"/>
    <col min="242" max="242" width="9.5546875" customWidth="1"/>
    <col min="243" max="245" width="8.21875" bestFit="1" customWidth="1"/>
    <col min="246" max="246" width="8.21875" customWidth="1"/>
    <col min="247" max="252" width="8.21875" bestFit="1" customWidth="1"/>
    <col min="253" max="253" width="8.21875" customWidth="1"/>
    <col min="256" max="257" width="9.21875" style="232"/>
  </cols>
  <sheetData>
    <row r="1" spans="1:275" ht="15.6" x14ac:dyDescent="0.3">
      <c r="B1" s="124" t="s">
        <v>193</v>
      </c>
      <c r="C1" s="124"/>
      <c r="D1" s="127" t="s">
        <v>214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63"/>
      <c r="R1" s="163"/>
      <c r="S1" s="163"/>
      <c r="T1" s="163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63"/>
      <c r="AH1" s="163"/>
      <c r="AI1" s="163"/>
      <c r="AJ1" s="163"/>
      <c r="AK1" s="163"/>
      <c r="AL1" s="163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63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63"/>
      <c r="BO1" s="163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63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63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207"/>
      <c r="DL1" s="128"/>
      <c r="DM1" s="128"/>
      <c r="DN1" s="128"/>
      <c r="DO1" s="128"/>
      <c r="DP1" s="128"/>
      <c r="DQ1" s="128"/>
      <c r="DR1" s="128"/>
      <c r="DS1" s="127" t="s">
        <v>216</v>
      </c>
      <c r="DT1" s="128"/>
      <c r="DU1" s="128"/>
      <c r="DV1" s="128"/>
      <c r="DW1" s="128"/>
      <c r="DX1" s="128"/>
      <c r="DY1" s="128"/>
      <c r="DZ1" s="128"/>
      <c r="EA1" s="163"/>
      <c r="EB1" s="163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63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63"/>
      <c r="FH1" s="163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63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63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63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63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70"/>
      <c r="IF1" s="170"/>
      <c r="IG1" s="170"/>
      <c r="IH1" s="170"/>
      <c r="IY1" s="208" t="s">
        <v>278</v>
      </c>
      <c r="IZ1" s="27"/>
      <c r="JO1" s="172"/>
    </row>
    <row r="2" spans="1:275" ht="21" x14ac:dyDescent="0.4">
      <c r="B2" s="125" t="s">
        <v>297</v>
      </c>
      <c r="E2" s="120"/>
      <c r="F2" s="121"/>
      <c r="U2" s="120"/>
      <c r="V2" s="120"/>
      <c r="W2" s="121"/>
      <c r="X2" s="121"/>
      <c r="AM2" s="120"/>
      <c r="AN2" s="121"/>
      <c r="AX2" s="120"/>
      <c r="AY2" s="120"/>
      <c r="AZ2" s="120"/>
      <c r="BA2" s="120"/>
      <c r="BB2" s="120"/>
      <c r="BC2" s="120"/>
      <c r="BD2" s="120"/>
      <c r="BE2" s="121"/>
      <c r="BP2" s="120"/>
      <c r="BQ2" s="120"/>
      <c r="BR2" s="120"/>
      <c r="BS2" s="120"/>
      <c r="BT2" s="121"/>
      <c r="BU2" s="121"/>
      <c r="BV2" s="121"/>
      <c r="CF2" s="120"/>
      <c r="CG2" s="121"/>
      <c r="CH2" s="121"/>
      <c r="CI2" s="121"/>
      <c r="CJ2" s="121"/>
      <c r="CK2" s="121"/>
      <c r="CU2" s="27"/>
      <c r="CV2" s="120"/>
      <c r="CW2" s="120"/>
      <c r="CX2" s="120"/>
      <c r="CY2" s="120"/>
      <c r="CZ2" s="120"/>
      <c r="DA2" s="121"/>
      <c r="DB2" s="121"/>
      <c r="DL2" s="120"/>
      <c r="DM2" s="120"/>
      <c r="DN2" s="121"/>
      <c r="DR2" s="281"/>
      <c r="EA2" s="27"/>
      <c r="EC2" s="120"/>
      <c r="ED2" s="121"/>
      <c r="EE2" s="121"/>
      <c r="EQ2" s="27"/>
      <c r="ER2" s="120"/>
      <c r="ES2" s="121"/>
      <c r="FG2" s="27"/>
      <c r="FI2" s="120"/>
      <c r="FJ2" s="121"/>
      <c r="FW2" s="27"/>
      <c r="FX2" s="120"/>
      <c r="FY2" s="120"/>
      <c r="FZ2" s="121"/>
      <c r="GM2" s="27"/>
      <c r="GN2" s="120"/>
      <c r="GO2" s="120"/>
      <c r="GP2" s="121"/>
      <c r="HC2" s="27"/>
      <c r="HD2" s="120"/>
      <c r="HE2" s="121"/>
      <c r="HR2" s="128"/>
      <c r="HS2" s="128"/>
      <c r="HT2" s="217"/>
      <c r="HU2" s="21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  <c r="IT2" s="128"/>
      <c r="IU2" s="128"/>
      <c r="IV2" s="280"/>
      <c r="IW2" s="280"/>
      <c r="IX2" s="128"/>
      <c r="IY2" s="296"/>
      <c r="IZ2" s="128"/>
      <c r="JA2" s="128"/>
      <c r="JB2" s="128"/>
      <c r="JC2" s="128"/>
      <c r="JD2" s="128"/>
      <c r="JE2" s="128"/>
      <c r="JF2" s="128"/>
      <c r="JG2" s="128"/>
      <c r="JH2" s="128"/>
      <c r="JI2" s="128"/>
      <c r="JJ2" s="128"/>
      <c r="JK2" s="128"/>
      <c r="JL2" s="128"/>
      <c r="JM2" s="128"/>
      <c r="JN2" s="128"/>
      <c r="JO2" s="281"/>
    </row>
    <row r="3" spans="1:275" ht="15.6" x14ac:dyDescent="0.35">
      <c r="A3" s="15"/>
      <c r="C3" s="62"/>
      <c r="D3" s="135" t="s">
        <v>214</v>
      </c>
      <c r="E3" s="136"/>
      <c r="F3" s="136"/>
      <c r="G3" s="136"/>
      <c r="H3" s="136"/>
      <c r="I3" s="136"/>
      <c r="J3" s="136"/>
      <c r="K3" s="159"/>
      <c r="L3" s="180"/>
      <c r="M3" s="136"/>
      <c r="N3" s="196"/>
      <c r="O3" s="164"/>
      <c r="P3" s="209"/>
      <c r="Q3" s="170"/>
      <c r="R3" s="170"/>
      <c r="S3" s="170"/>
      <c r="T3" s="141"/>
      <c r="U3" s="209" t="s">
        <v>252</v>
      </c>
      <c r="V3" s="180"/>
      <c r="W3" s="136"/>
      <c r="X3" s="159"/>
      <c r="Y3" s="136"/>
      <c r="Z3" s="196"/>
      <c r="AA3" s="136"/>
      <c r="AB3" s="136"/>
      <c r="AC3" s="136"/>
      <c r="AD3" s="136"/>
      <c r="AE3" s="164"/>
      <c r="AF3" s="209"/>
      <c r="AG3" s="170"/>
      <c r="AH3" s="159"/>
      <c r="AI3" s="209"/>
      <c r="AJ3" s="209"/>
      <c r="AK3" s="209"/>
      <c r="AL3" s="135" t="s">
        <v>251</v>
      </c>
      <c r="AM3" s="136"/>
      <c r="AN3" s="136"/>
      <c r="AO3" s="136"/>
      <c r="AP3" s="136"/>
      <c r="AQ3" s="136"/>
      <c r="AR3" s="196"/>
      <c r="AS3" s="136"/>
      <c r="AT3" s="136"/>
      <c r="AU3" s="164"/>
      <c r="AV3" s="209"/>
      <c r="AW3" s="170"/>
      <c r="AX3" s="136"/>
      <c r="AY3" s="159"/>
      <c r="AZ3" s="209"/>
      <c r="BA3" s="209"/>
      <c r="BB3" s="209"/>
      <c r="BC3" s="135" t="s">
        <v>253</v>
      </c>
      <c r="BD3" s="196"/>
      <c r="BE3" s="136"/>
      <c r="BF3" s="136"/>
      <c r="BG3" s="136"/>
      <c r="BH3" s="136"/>
      <c r="BI3" s="136"/>
      <c r="BJ3" s="136"/>
      <c r="BK3" s="164"/>
      <c r="BL3" s="209"/>
      <c r="BM3" s="209"/>
      <c r="BN3" s="170"/>
      <c r="BO3" s="159"/>
      <c r="BP3" s="136"/>
      <c r="BQ3" s="209"/>
      <c r="BR3" s="209"/>
      <c r="BS3" s="209"/>
      <c r="BT3" s="135" t="s">
        <v>176</v>
      </c>
      <c r="BU3" s="180"/>
      <c r="BV3" s="196"/>
      <c r="BW3" s="136"/>
      <c r="BX3" s="136"/>
      <c r="BY3" s="136"/>
      <c r="BZ3" s="136"/>
      <c r="CA3" s="136"/>
      <c r="CB3" s="164"/>
      <c r="CC3" s="209"/>
      <c r="CD3" s="209"/>
      <c r="CE3" s="170"/>
      <c r="CF3" s="136"/>
      <c r="CG3" s="136"/>
      <c r="CH3" s="209"/>
      <c r="CI3" s="209"/>
      <c r="CJ3" s="209"/>
      <c r="CK3" s="135" t="s">
        <v>178</v>
      </c>
      <c r="CL3" s="136"/>
      <c r="CM3" s="136"/>
      <c r="CN3" s="180"/>
      <c r="CO3" s="136"/>
      <c r="CP3" s="196"/>
      <c r="CQ3" s="136"/>
      <c r="CR3" s="136"/>
      <c r="CS3" s="164"/>
      <c r="CT3" s="209"/>
      <c r="CU3" s="170"/>
      <c r="CV3" s="136"/>
      <c r="CW3" s="159"/>
      <c r="CX3" s="180"/>
      <c r="CY3" s="209"/>
      <c r="CZ3" s="209"/>
      <c r="DA3" s="209"/>
      <c r="DB3" s="135" t="s">
        <v>257</v>
      </c>
      <c r="DC3" s="136"/>
      <c r="DD3" s="196"/>
      <c r="DE3" s="136"/>
      <c r="DF3" s="136"/>
      <c r="DG3" s="136"/>
      <c r="DH3" s="136"/>
      <c r="DI3" s="164"/>
      <c r="DJ3" s="209"/>
      <c r="DK3" s="170"/>
      <c r="DL3" s="136"/>
      <c r="DM3" s="159"/>
      <c r="DN3" s="136"/>
      <c r="DO3" s="136"/>
      <c r="DP3" s="209"/>
      <c r="DQ3" s="209"/>
      <c r="DR3" s="209"/>
      <c r="DS3" s="135" t="s">
        <v>254</v>
      </c>
      <c r="DT3" s="136"/>
      <c r="DU3" s="136"/>
      <c r="DV3" s="196"/>
      <c r="DW3" s="136"/>
      <c r="DX3" s="136"/>
      <c r="DY3" s="164"/>
      <c r="DZ3" s="209"/>
      <c r="EA3" s="170"/>
      <c r="EB3" s="159"/>
      <c r="EC3" s="136"/>
      <c r="ED3" s="136"/>
      <c r="EE3" s="180"/>
      <c r="EF3" s="136"/>
      <c r="EG3" s="209"/>
      <c r="EH3" s="209"/>
      <c r="EI3" s="209"/>
      <c r="EJ3" s="135" t="s">
        <v>255</v>
      </c>
      <c r="EK3" s="196"/>
      <c r="EL3" s="136"/>
      <c r="EM3" s="136"/>
      <c r="EN3" s="136"/>
      <c r="EO3" s="164"/>
      <c r="EP3" s="209"/>
      <c r="EQ3" s="170"/>
      <c r="ER3" s="209"/>
      <c r="ES3" s="136"/>
      <c r="ET3" s="136"/>
      <c r="EU3" s="180"/>
      <c r="EV3" s="136"/>
      <c r="EW3" s="159"/>
      <c r="EX3" s="209"/>
      <c r="EY3" s="209"/>
      <c r="EZ3" s="209"/>
      <c r="FA3" s="135" t="s">
        <v>173</v>
      </c>
      <c r="FB3" s="136"/>
      <c r="FC3" s="136"/>
      <c r="FD3" s="136"/>
      <c r="FE3" s="164"/>
      <c r="FF3" s="209"/>
      <c r="FG3" s="170"/>
      <c r="FH3" s="159"/>
      <c r="FI3" s="136"/>
      <c r="FJ3" s="136"/>
      <c r="FK3" s="136"/>
      <c r="FL3" s="196"/>
      <c r="FM3" s="136"/>
      <c r="FN3" s="180"/>
      <c r="FO3" s="209"/>
      <c r="FP3" s="209"/>
      <c r="FQ3" s="209"/>
      <c r="FR3" s="135" t="s">
        <v>256</v>
      </c>
      <c r="FS3" s="136"/>
      <c r="FT3" s="136"/>
      <c r="FU3" s="164"/>
      <c r="FV3" s="209"/>
      <c r="FW3" s="170"/>
      <c r="FX3" s="136"/>
      <c r="FY3" s="180"/>
      <c r="FZ3" s="136"/>
      <c r="GA3" s="136"/>
      <c r="GB3" s="159"/>
      <c r="GC3" s="136"/>
      <c r="GD3" s="136"/>
      <c r="GE3" s="136"/>
      <c r="GF3" s="209"/>
      <c r="GG3" s="209"/>
      <c r="GH3" s="209"/>
      <c r="GI3" s="135" t="s">
        <v>174</v>
      </c>
      <c r="GJ3" s="196"/>
      <c r="GK3" s="164"/>
      <c r="GL3" s="209"/>
      <c r="GM3" s="170"/>
      <c r="GN3" s="209"/>
      <c r="GO3" s="159"/>
      <c r="GP3" s="136"/>
      <c r="GQ3" s="136"/>
      <c r="GR3" s="180"/>
      <c r="GS3" s="136"/>
      <c r="GT3" s="136"/>
      <c r="GU3" s="136"/>
      <c r="GV3" s="196"/>
      <c r="GW3" s="209"/>
      <c r="GX3" s="209"/>
      <c r="GY3" s="209"/>
      <c r="GZ3" s="135" t="s">
        <v>222</v>
      </c>
      <c r="HA3" s="164"/>
      <c r="HB3" s="209"/>
      <c r="HC3" s="170"/>
      <c r="HD3" s="209"/>
      <c r="HE3" s="136"/>
      <c r="HF3" s="136"/>
      <c r="HG3" s="159"/>
      <c r="HH3" s="136"/>
      <c r="HI3" s="180"/>
      <c r="HJ3" s="136"/>
      <c r="HK3" s="136"/>
      <c r="HL3" s="136"/>
      <c r="HM3" s="196"/>
      <c r="HN3" s="209"/>
      <c r="HO3" s="209"/>
      <c r="HP3" s="209"/>
      <c r="HQ3" s="135" t="s">
        <v>223</v>
      </c>
      <c r="HR3" s="131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25"/>
      <c r="IF3" s="249"/>
      <c r="IG3" s="298"/>
      <c r="IH3" s="213" t="s">
        <v>175</v>
      </c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215"/>
      <c r="IU3" s="170"/>
      <c r="IV3" s="256"/>
      <c r="IW3" s="256"/>
      <c r="IX3" s="172"/>
      <c r="IY3" s="286" t="s">
        <v>277</v>
      </c>
      <c r="JA3" s="286"/>
      <c r="JB3" s="286"/>
      <c r="JC3" s="286"/>
      <c r="JD3" s="286"/>
      <c r="JE3" s="286"/>
      <c r="JF3" s="286"/>
      <c r="JG3" s="286"/>
      <c r="JH3" s="286"/>
      <c r="JI3" s="286"/>
      <c r="JJ3" s="286"/>
      <c r="JK3" s="286"/>
      <c r="JL3" s="286"/>
      <c r="JM3" s="286"/>
      <c r="JN3" s="298"/>
      <c r="JO3" s="131"/>
    </row>
    <row r="4" spans="1:275" x14ac:dyDescent="0.3">
      <c r="A4" s="16"/>
      <c r="B4" s="30"/>
      <c r="C4" s="63"/>
      <c r="D4" s="129" t="s">
        <v>98</v>
      </c>
      <c r="E4" s="130"/>
      <c r="F4" s="130"/>
      <c r="G4" s="130"/>
      <c r="H4" s="130"/>
      <c r="I4" s="130"/>
      <c r="J4" s="130"/>
      <c r="K4" s="161"/>
      <c r="L4" s="181"/>
      <c r="M4" s="133"/>
      <c r="N4" s="197"/>
      <c r="O4" s="165"/>
      <c r="P4" s="211"/>
      <c r="Q4" s="207"/>
      <c r="R4" s="207"/>
      <c r="S4" s="207"/>
      <c r="T4" s="171"/>
      <c r="U4" s="249" t="s">
        <v>99</v>
      </c>
      <c r="V4" s="181"/>
      <c r="W4" s="130"/>
      <c r="X4" s="161"/>
      <c r="Y4" s="130"/>
      <c r="Z4" s="198"/>
      <c r="AA4" s="130"/>
      <c r="AB4" s="130"/>
      <c r="AC4" s="130"/>
      <c r="AD4" s="133"/>
      <c r="AE4" s="165"/>
      <c r="AF4" s="211"/>
      <c r="AG4" s="207"/>
      <c r="AH4" s="161"/>
      <c r="AI4" s="225"/>
      <c r="AJ4" s="249"/>
      <c r="AK4" s="298"/>
      <c r="AL4" s="129" t="s">
        <v>172</v>
      </c>
      <c r="AM4" s="130"/>
      <c r="AN4" s="130"/>
      <c r="AO4" s="130"/>
      <c r="AP4" s="130"/>
      <c r="AQ4" s="130"/>
      <c r="AR4" s="198"/>
      <c r="AS4" s="130"/>
      <c r="AT4" s="133"/>
      <c r="AU4" s="165"/>
      <c r="AV4" s="211"/>
      <c r="AW4" s="207"/>
      <c r="AX4" s="130"/>
      <c r="AY4" s="161"/>
      <c r="AZ4" s="225"/>
      <c r="BA4" s="249"/>
      <c r="BB4" s="298"/>
      <c r="BC4" s="129" t="s">
        <v>172</v>
      </c>
      <c r="BD4" s="198"/>
      <c r="BE4" s="130"/>
      <c r="BF4" s="130"/>
      <c r="BG4" s="130"/>
      <c r="BH4" s="130"/>
      <c r="BI4" s="130"/>
      <c r="BJ4" s="133"/>
      <c r="BK4" s="165"/>
      <c r="BL4" s="211"/>
      <c r="BM4" s="211"/>
      <c r="BN4" s="207"/>
      <c r="BO4" s="161"/>
      <c r="BP4" s="130"/>
      <c r="BQ4" s="225"/>
      <c r="BR4" s="249"/>
      <c r="BS4" s="298"/>
      <c r="BT4" s="129" t="s">
        <v>177</v>
      </c>
      <c r="BU4" s="181"/>
      <c r="BV4" s="198"/>
      <c r="BW4" s="130"/>
      <c r="BX4" s="130"/>
      <c r="BY4" s="130"/>
      <c r="BZ4" s="130"/>
      <c r="CA4" s="133"/>
      <c r="CB4" s="165"/>
      <c r="CC4" s="211"/>
      <c r="CD4" s="211"/>
      <c r="CE4" s="207"/>
      <c r="CF4" s="130"/>
      <c r="CG4" s="130"/>
      <c r="CH4" s="225"/>
      <c r="CI4" s="249"/>
      <c r="CJ4" s="298"/>
      <c r="CK4" s="129" t="s">
        <v>177</v>
      </c>
      <c r="CL4" s="130"/>
      <c r="CM4" s="130"/>
      <c r="CN4" s="181"/>
      <c r="CO4" s="130"/>
      <c r="CP4" s="198"/>
      <c r="CQ4" s="130"/>
      <c r="CR4" s="133"/>
      <c r="CS4" s="165"/>
      <c r="CT4" s="211"/>
      <c r="CU4" s="207"/>
      <c r="CV4" s="130"/>
      <c r="CW4" s="161"/>
      <c r="CX4" s="181"/>
      <c r="CY4" s="225"/>
      <c r="CZ4" s="249"/>
      <c r="DA4" s="298"/>
      <c r="DB4" s="129" t="s">
        <v>177</v>
      </c>
      <c r="DC4" s="130"/>
      <c r="DD4" s="198"/>
      <c r="DE4" s="130"/>
      <c r="DF4" s="130"/>
      <c r="DG4" s="130"/>
      <c r="DH4" s="133"/>
      <c r="DI4" s="165"/>
      <c r="DJ4" s="211"/>
      <c r="DK4" s="207"/>
      <c r="DL4" s="130"/>
      <c r="DM4" s="161"/>
      <c r="DN4" s="130"/>
      <c r="DO4" s="130"/>
      <c r="DP4" s="225"/>
      <c r="DQ4" s="249"/>
      <c r="DR4" s="298"/>
      <c r="DS4" s="129" t="s">
        <v>172</v>
      </c>
      <c r="DT4" s="130"/>
      <c r="DU4" s="130"/>
      <c r="DV4" s="198"/>
      <c r="DW4" s="130"/>
      <c r="DX4" s="133"/>
      <c r="DY4" s="165"/>
      <c r="DZ4" s="211"/>
      <c r="EA4" s="207"/>
      <c r="EB4" s="161"/>
      <c r="EC4" s="130"/>
      <c r="ED4" s="130"/>
      <c r="EE4" s="181"/>
      <c r="EF4" s="130"/>
      <c r="EG4" s="225"/>
      <c r="EH4" s="249"/>
      <c r="EI4" s="298"/>
      <c r="EJ4" s="129" t="s">
        <v>172</v>
      </c>
      <c r="EK4" s="198"/>
      <c r="EL4" s="130"/>
      <c r="EM4" s="130"/>
      <c r="EN4" s="133"/>
      <c r="EO4" s="165"/>
      <c r="EP4" s="211"/>
      <c r="EQ4" s="207"/>
      <c r="ER4" s="130"/>
      <c r="ES4" s="130"/>
      <c r="ET4" s="130"/>
      <c r="EU4" s="181"/>
      <c r="EV4" s="130"/>
      <c r="EW4" s="161"/>
      <c r="EX4" s="225"/>
      <c r="EY4" s="249"/>
      <c r="EZ4" s="298"/>
      <c r="FA4" s="129" t="s">
        <v>172</v>
      </c>
      <c r="FB4" s="130"/>
      <c r="FC4" s="130"/>
      <c r="FD4" s="133"/>
      <c r="FE4" s="165"/>
      <c r="FF4" s="211"/>
      <c r="FG4" s="207"/>
      <c r="FH4" s="161"/>
      <c r="FI4" s="130"/>
      <c r="FJ4" s="130"/>
      <c r="FK4" s="130"/>
      <c r="FL4" s="198"/>
      <c r="FM4" s="130"/>
      <c r="FN4" s="181"/>
      <c r="FO4" s="225"/>
      <c r="FP4" s="249"/>
      <c r="FQ4" s="298"/>
      <c r="FR4" s="129" t="s">
        <v>172</v>
      </c>
      <c r="FS4" s="130"/>
      <c r="FT4" s="133"/>
      <c r="FU4" s="165"/>
      <c r="FV4" s="211"/>
      <c r="FW4" s="207"/>
      <c r="FX4" s="130"/>
      <c r="FY4" s="181"/>
      <c r="FZ4" s="130"/>
      <c r="GA4" s="130"/>
      <c r="GB4" s="161"/>
      <c r="GC4" s="130"/>
      <c r="GD4" s="130"/>
      <c r="GE4" s="130"/>
      <c r="GF4" s="225"/>
      <c r="GG4" s="249"/>
      <c r="GH4" s="298"/>
      <c r="GI4" s="129" t="s">
        <v>172</v>
      </c>
      <c r="GJ4" s="197"/>
      <c r="GK4" s="165"/>
      <c r="GL4" s="211"/>
      <c r="GM4" s="207"/>
      <c r="GN4" s="130"/>
      <c r="GO4" s="161"/>
      <c r="GP4" s="130"/>
      <c r="GQ4" s="130"/>
      <c r="GR4" s="181"/>
      <c r="GS4" s="130"/>
      <c r="GT4" s="130"/>
      <c r="GU4" s="130"/>
      <c r="GV4" s="198"/>
      <c r="GW4" s="225"/>
      <c r="GX4" s="249"/>
      <c r="GY4" s="298"/>
      <c r="GZ4" s="129" t="s">
        <v>172</v>
      </c>
      <c r="HA4" s="165"/>
      <c r="HB4" s="211"/>
      <c r="HC4" s="207"/>
      <c r="HD4" s="130"/>
      <c r="HE4" s="130"/>
      <c r="HF4" s="130"/>
      <c r="HG4" s="161"/>
      <c r="HH4" s="130"/>
      <c r="HI4" s="181"/>
      <c r="HJ4" s="130"/>
      <c r="HK4" s="130"/>
      <c r="HL4" s="133"/>
      <c r="HM4" s="197"/>
      <c r="HN4" s="225"/>
      <c r="HO4" s="249"/>
      <c r="HP4" s="298"/>
      <c r="HQ4" s="129" t="s">
        <v>172</v>
      </c>
      <c r="HR4" s="211"/>
      <c r="HS4" s="207"/>
      <c r="HT4" s="130"/>
      <c r="HU4" s="130"/>
      <c r="HV4" s="130"/>
      <c r="HW4" s="130"/>
      <c r="HX4" s="181"/>
      <c r="HY4" s="161"/>
      <c r="HZ4" s="130"/>
      <c r="IA4" s="130"/>
      <c r="IB4" s="133"/>
      <c r="IC4" s="197"/>
      <c r="ID4" s="165"/>
      <c r="IE4" s="226"/>
      <c r="IF4" s="250"/>
      <c r="IG4" s="299"/>
      <c r="IH4" s="210" t="s">
        <v>172</v>
      </c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16"/>
      <c r="IU4" s="27"/>
      <c r="IV4" s="256"/>
      <c r="IW4" s="256"/>
      <c r="IX4" s="171"/>
      <c r="IY4" s="286" t="s">
        <v>99</v>
      </c>
      <c r="IZ4" s="286"/>
      <c r="JA4" s="286"/>
      <c r="JB4" s="286"/>
      <c r="JC4" s="286"/>
      <c r="JD4" s="286"/>
      <c r="JE4" s="286"/>
      <c r="JF4" s="287"/>
      <c r="JG4" s="287"/>
      <c r="JH4" s="286"/>
      <c r="JI4" s="286"/>
      <c r="JJ4" s="286"/>
      <c r="JK4" s="286"/>
      <c r="JL4" s="286"/>
      <c r="JM4" s="286"/>
      <c r="JN4" s="298"/>
      <c r="JO4" s="131"/>
    </row>
    <row r="5" spans="1:275" x14ac:dyDescent="0.3">
      <c r="A5" s="34"/>
      <c r="B5" s="58" t="s">
        <v>212</v>
      </c>
      <c r="C5" s="66" t="s">
        <v>153</v>
      </c>
      <c r="D5" s="36" t="s">
        <v>60</v>
      </c>
      <c r="E5" s="36" t="s">
        <v>61</v>
      </c>
      <c r="F5" s="36" t="s">
        <v>62</v>
      </c>
      <c r="G5" s="36" t="s">
        <v>63</v>
      </c>
      <c r="H5" s="36" t="s">
        <v>64</v>
      </c>
      <c r="I5" s="36" t="s">
        <v>65</v>
      </c>
      <c r="J5" s="36" t="s">
        <v>162</v>
      </c>
      <c r="K5" s="36" t="s">
        <v>220</v>
      </c>
      <c r="L5" s="36" t="s">
        <v>221</v>
      </c>
      <c r="M5" s="36" t="s">
        <v>241</v>
      </c>
      <c r="N5" s="36" t="s">
        <v>242</v>
      </c>
      <c r="O5" s="36" t="s">
        <v>243</v>
      </c>
      <c r="P5" s="36" t="s">
        <v>245</v>
      </c>
      <c r="Q5" s="219" t="s">
        <v>250</v>
      </c>
      <c r="R5" s="219" t="s">
        <v>266</v>
      </c>
      <c r="S5" s="219" t="s">
        <v>268</v>
      </c>
      <c r="T5" s="307">
        <v>2024</v>
      </c>
      <c r="U5" s="206" t="s">
        <v>60</v>
      </c>
      <c r="V5" s="36" t="s">
        <v>61</v>
      </c>
      <c r="W5" s="36" t="s">
        <v>62</v>
      </c>
      <c r="X5" s="36" t="s">
        <v>63</v>
      </c>
      <c r="Y5" s="36" t="s">
        <v>64</v>
      </c>
      <c r="Z5" s="36" t="s">
        <v>65</v>
      </c>
      <c r="AA5" s="36" t="s">
        <v>162</v>
      </c>
      <c r="AB5" s="36" t="s">
        <v>220</v>
      </c>
      <c r="AC5" s="36" t="s">
        <v>221</v>
      </c>
      <c r="AD5" s="36" t="s">
        <v>241</v>
      </c>
      <c r="AE5" s="36" t="s">
        <v>242</v>
      </c>
      <c r="AF5" s="36" t="s">
        <v>243</v>
      </c>
      <c r="AG5" s="36" t="s">
        <v>245</v>
      </c>
      <c r="AH5" s="36" t="s">
        <v>250</v>
      </c>
      <c r="AI5" s="36" t="s">
        <v>266</v>
      </c>
      <c r="AJ5" s="36" t="s">
        <v>268</v>
      </c>
      <c r="AK5" s="303">
        <v>2024</v>
      </c>
      <c r="AL5" s="206" t="s">
        <v>60</v>
      </c>
      <c r="AM5" s="36" t="s">
        <v>61</v>
      </c>
      <c r="AN5" s="36" t="s">
        <v>62</v>
      </c>
      <c r="AO5" s="36" t="s">
        <v>63</v>
      </c>
      <c r="AP5" s="36" t="s">
        <v>64</v>
      </c>
      <c r="AQ5" s="36" t="s">
        <v>65</v>
      </c>
      <c r="AR5" s="36" t="s">
        <v>162</v>
      </c>
      <c r="AS5" s="36" t="s">
        <v>220</v>
      </c>
      <c r="AT5" s="36" t="s">
        <v>221</v>
      </c>
      <c r="AU5" s="36" t="s">
        <v>241</v>
      </c>
      <c r="AV5" s="36" t="s">
        <v>242</v>
      </c>
      <c r="AW5" s="36" t="s">
        <v>243</v>
      </c>
      <c r="AX5" s="36" t="s">
        <v>245</v>
      </c>
      <c r="AY5" s="36" t="s">
        <v>250</v>
      </c>
      <c r="AZ5" s="36" t="s">
        <v>266</v>
      </c>
      <c r="BA5" s="36" t="s">
        <v>268</v>
      </c>
      <c r="BB5" s="303">
        <v>2024</v>
      </c>
      <c r="BC5" s="206" t="s">
        <v>60</v>
      </c>
      <c r="BD5" s="36" t="s">
        <v>61</v>
      </c>
      <c r="BE5" s="36" t="s">
        <v>62</v>
      </c>
      <c r="BF5" s="36" t="s">
        <v>63</v>
      </c>
      <c r="BG5" s="36" t="s">
        <v>64</v>
      </c>
      <c r="BH5" s="36" t="s">
        <v>65</v>
      </c>
      <c r="BI5" s="36" t="s">
        <v>162</v>
      </c>
      <c r="BJ5" s="36" t="s">
        <v>220</v>
      </c>
      <c r="BK5" s="36" t="s">
        <v>221</v>
      </c>
      <c r="BL5" s="36" t="s">
        <v>241</v>
      </c>
      <c r="BM5" s="36" t="s">
        <v>242</v>
      </c>
      <c r="BN5" s="36" t="s">
        <v>243</v>
      </c>
      <c r="BO5" s="36" t="s">
        <v>245</v>
      </c>
      <c r="BP5" s="36" t="s">
        <v>250</v>
      </c>
      <c r="BQ5" s="36" t="s">
        <v>266</v>
      </c>
      <c r="BR5" s="36" t="s">
        <v>268</v>
      </c>
      <c r="BS5" s="303">
        <v>2024</v>
      </c>
      <c r="BT5" s="206" t="s">
        <v>60</v>
      </c>
      <c r="BU5" s="36" t="s">
        <v>61</v>
      </c>
      <c r="BV5" s="36" t="s">
        <v>62</v>
      </c>
      <c r="BW5" s="36" t="s">
        <v>63</v>
      </c>
      <c r="BX5" s="36" t="s">
        <v>64</v>
      </c>
      <c r="BY5" s="36" t="s">
        <v>65</v>
      </c>
      <c r="BZ5" s="36" t="s">
        <v>162</v>
      </c>
      <c r="CA5" s="36" t="s">
        <v>220</v>
      </c>
      <c r="CB5" s="36" t="s">
        <v>221</v>
      </c>
      <c r="CC5" s="36" t="s">
        <v>241</v>
      </c>
      <c r="CD5" s="36" t="s">
        <v>242</v>
      </c>
      <c r="CE5" s="36" t="s">
        <v>243</v>
      </c>
      <c r="CF5" s="36" t="s">
        <v>245</v>
      </c>
      <c r="CG5" s="36" t="s">
        <v>250</v>
      </c>
      <c r="CH5" s="36" t="s">
        <v>266</v>
      </c>
      <c r="CI5" s="36" t="s">
        <v>268</v>
      </c>
      <c r="CJ5" s="303">
        <v>2024</v>
      </c>
      <c r="CK5" s="206" t="s">
        <v>60</v>
      </c>
      <c r="CL5" s="36" t="s">
        <v>61</v>
      </c>
      <c r="CM5" s="36" t="s">
        <v>62</v>
      </c>
      <c r="CN5" s="36" t="s">
        <v>63</v>
      </c>
      <c r="CO5" s="36" t="s">
        <v>64</v>
      </c>
      <c r="CP5" s="36" t="s">
        <v>65</v>
      </c>
      <c r="CQ5" s="36" t="s">
        <v>162</v>
      </c>
      <c r="CR5" s="36" t="s">
        <v>220</v>
      </c>
      <c r="CS5" s="36" t="s">
        <v>221</v>
      </c>
      <c r="CT5" s="36" t="s">
        <v>241</v>
      </c>
      <c r="CU5" s="36" t="s">
        <v>242</v>
      </c>
      <c r="CV5" s="36" t="s">
        <v>243</v>
      </c>
      <c r="CW5" s="36" t="s">
        <v>245</v>
      </c>
      <c r="CX5" s="36" t="s">
        <v>250</v>
      </c>
      <c r="CY5" s="36" t="s">
        <v>266</v>
      </c>
      <c r="CZ5" s="36" t="s">
        <v>268</v>
      </c>
      <c r="DA5" s="303">
        <v>2024</v>
      </c>
      <c r="DB5" s="206" t="s">
        <v>60</v>
      </c>
      <c r="DC5" s="36" t="s">
        <v>61</v>
      </c>
      <c r="DD5" s="36" t="s">
        <v>62</v>
      </c>
      <c r="DE5" s="36" t="s">
        <v>63</v>
      </c>
      <c r="DF5" s="36" t="s">
        <v>64</v>
      </c>
      <c r="DG5" s="36" t="s">
        <v>65</v>
      </c>
      <c r="DH5" s="36" t="s">
        <v>162</v>
      </c>
      <c r="DI5" s="36" t="s">
        <v>220</v>
      </c>
      <c r="DJ5" s="36" t="s">
        <v>221</v>
      </c>
      <c r="DK5" s="36" t="s">
        <v>241</v>
      </c>
      <c r="DL5" s="36" t="s">
        <v>242</v>
      </c>
      <c r="DM5" s="36" t="s">
        <v>243</v>
      </c>
      <c r="DN5" s="36" t="s">
        <v>245</v>
      </c>
      <c r="DO5" s="36" t="s">
        <v>250</v>
      </c>
      <c r="DP5" s="36" t="s">
        <v>266</v>
      </c>
      <c r="DQ5" s="36" t="s">
        <v>268</v>
      </c>
      <c r="DR5" s="36">
        <v>2024</v>
      </c>
      <c r="DS5" s="206" t="s">
        <v>60</v>
      </c>
      <c r="DT5" s="36" t="s">
        <v>61</v>
      </c>
      <c r="DU5" s="36" t="s">
        <v>62</v>
      </c>
      <c r="DV5" s="36" t="s">
        <v>63</v>
      </c>
      <c r="DW5" s="36" t="s">
        <v>64</v>
      </c>
      <c r="DX5" s="36" t="s">
        <v>65</v>
      </c>
      <c r="DY5" s="36" t="s">
        <v>162</v>
      </c>
      <c r="DZ5" s="36" t="s">
        <v>220</v>
      </c>
      <c r="EA5" s="36" t="s">
        <v>221</v>
      </c>
      <c r="EB5" s="36" t="s">
        <v>241</v>
      </c>
      <c r="EC5" s="36" t="s">
        <v>242</v>
      </c>
      <c r="ED5" s="36" t="s">
        <v>243</v>
      </c>
      <c r="EE5" s="36" t="s">
        <v>245</v>
      </c>
      <c r="EF5" s="36" t="s">
        <v>250</v>
      </c>
      <c r="EG5" s="36" t="s">
        <v>266</v>
      </c>
      <c r="EH5" s="36" t="s">
        <v>268</v>
      </c>
      <c r="EI5" s="303">
        <v>2024</v>
      </c>
      <c r="EJ5" s="206" t="s">
        <v>60</v>
      </c>
      <c r="EK5" s="36" t="s">
        <v>61</v>
      </c>
      <c r="EL5" s="36" t="s">
        <v>62</v>
      </c>
      <c r="EM5" s="36" t="s">
        <v>63</v>
      </c>
      <c r="EN5" s="36" t="s">
        <v>64</v>
      </c>
      <c r="EO5" s="36" t="s">
        <v>65</v>
      </c>
      <c r="EP5" s="36" t="s">
        <v>162</v>
      </c>
      <c r="EQ5" s="36" t="s">
        <v>220</v>
      </c>
      <c r="ER5" s="36" t="s">
        <v>221</v>
      </c>
      <c r="ES5" s="36" t="s">
        <v>241</v>
      </c>
      <c r="ET5" s="36" t="s">
        <v>242</v>
      </c>
      <c r="EU5" s="36" t="s">
        <v>243</v>
      </c>
      <c r="EV5" s="36" t="s">
        <v>245</v>
      </c>
      <c r="EW5" s="36" t="s">
        <v>250</v>
      </c>
      <c r="EX5" s="36" t="s">
        <v>266</v>
      </c>
      <c r="EY5" s="36" t="s">
        <v>268</v>
      </c>
      <c r="EZ5" s="303">
        <v>2024</v>
      </c>
      <c r="FA5" s="206" t="s">
        <v>60</v>
      </c>
      <c r="FB5" s="36" t="s">
        <v>61</v>
      </c>
      <c r="FC5" s="36" t="s">
        <v>62</v>
      </c>
      <c r="FD5" s="36" t="s">
        <v>63</v>
      </c>
      <c r="FE5" s="36" t="s">
        <v>64</v>
      </c>
      <c r="FF5" s="36" t="s">
        <v>65</v>
      </c>
      <c r="FG5" s="36" t="s">
        <v>162</v>
      </c>
      <c r="FH5" s="36" t="s">
        <v>220</v>
      </c>
      <c r="FI5" s="36" t="s">
        <v>221</v>
      </c>
      <c r="FJ5" s="36" t="s">
        <v>241</v>
      </c>
      <c r="FK5" s="36" t="s">
        <v>242</v>
      </c>
      <c r="FL5" s="36" t="s">
        <v>243</v>
      </c>
      <c r="FM5" s="36" t="s">
        <v>245</v>
      </c>
      <c r="FN5" s="36" t="s">
        <v>250</v>
      </c>
      <c r="FO5" s="36" t="s">
        <v>266</v>
      </c>
      <c r="FP5" s="36" t="s">
        <v>268</v>
      </c>
      <c r="FQ5" s="303">
        <v>2024</v>
      </c>
      <c r="FR5" s="206" t="s">
        <v>60</v>
      </c>
      <c r="FS5" s="36" t="s">
        <v>61</v>
      </c>
      <c r="FT5" s="36" t="s">
        <v>62</v>
      </c>
      <c r="FU5" s="36" t="s">
        <v>63</v>
      </c>
      <c r="FV5" s="219" t="s">
        <v>64</v>
      </c>
      <c r="FW5" s="219" t="s">
        <v>65</v>
      </c>
      <c r="FX5" s="36" t="s">
        <v>162</v>
      </c>
      <c r="FY5" s="36" t="s">
        <v>220</v>
      </c>
      <c r="FZ5" s="36" t="s">
        <v>221</v>
      </c>
      <c r="GA5" s="36" t="s">
        <v>241</v>
      </c>
      <c r="GB5" s="36" t="s">
        <v>242</v>
      </c>
      <c r="GC5" s="36" t="s">
        <v>243</v>
      </c>
      <c r="GD5" s="36" t="s">
        <v>245</v>
      </c>
      <c r="GE5" s="36" t="s">
        <v>250</v>
      </c>
      <c r="GF5" s="36" t="s">
        <v>266</v>
      </c>
      <c r="GG5" s="36" t="s">
        <v>268</v>
      </c>
      <c r="GH5" s="303">
        <v>2024</v>
      </c>
      <c r="GI5" s="206" t="s">
        <v>60</v>
      </c>
      <c r="GJ5" s="36" t="s">
        <v>61</v>
      </c>
      <c r="GK5" s="36" t="s">
        <v>62</v>
      </c>
      <c r="GL5" s="36" t="s">
        <v>63</v>
      </c>
      <c r="GM5" s="36" t="s">
        <v>64</v>
      </c>
      <c r="GN5" s="36" t="s">
        <v>65</v>
      </c>
      <c r="GO5" s="36" t="s">
        <v>162</v>
      </c>
      <c r="GP5" s="36" t="s">
        <v>220</v>
      </c>
      <c r="GQ5" s="36" t="s">
        <v>221</v>
      </c>
      <c r="GR5" s="36" t="s">
        <v>241</v>
      </c>
      <c r="GS5" s="36" t="s">
        <v>242</v>
      </c>
      <c r="GT5" s="36" t="s">
        <v>243</v>
      </c>
      <c r="GU5" s="36" t="s">
        <v>245</v>
      </c>
      <c r="GV5" s="36" t="s">
        <v>250</v>
      </c>
      <c r="GW5" s="36" t="s">
        <v>266</v>
      </c>
      <c r="GX5" s="36" t="s">
        <v>268</v>
      </c>
      <c r="GY5" s="36">
        <v>2024</v>
      </c>
      <c r="GZ5" s="206" t="s">
        <v>60</v>
      </c>
      <c r="HA5" s="36" t="s">
        <v>61</v>
      </c>
      <c r="HB5" s="36" t="s">
        <v>62</v>
      </c>
      <c r="HC5" s="36" t="s">
        <v>63</v>
      </c>
      <c r="HD5" s="36" t="s">
        <v>64</v>
      </c>
      <c r="HE5" s="36" t="s">
        <v>65</v>
      </c>
      <c r="HF5" s="36" t="s">
        <v>162</v>
      </c>
      <c r="HG5" s="36" t="s">
        <v>220</v>
      </c>
      <c r="HH5" s="36" t="s">
        <v>221</v>
      </c>
      <c r="HI5" s="36" t="s">
        <v>241</v>
      </c>
      <c r="HJ5" s="36" t="s">
        <v>242</v>
      </c>
      <c r="HK5" s="36" t="s">
        <v>243</v>
      </c>
      <c r="HL5" s="36" t="s">
        <v>245</v>
      </c>
      <c r="HM5" s="36" t="s">
        <v>250</v>
      </c>
      <c r="HN5" s="36" t="s">
        <v>266</v>
      </c>
      <c r="HO5" s="36" t="s">
        <v>268</v>
      </c>
      <c r="HP5" s="36">
        <v>2024</v>
      </c>
      <c r="HQ5" s="206" t="s">
        <v>60</v>
      </c>
      <c r="HR5" s="36" t="s">
        <v>61</v>
      </c>
      <c r="HS5" s="36" t="s">
        <v>62</v>
      </c>
      <c r="HT5" s="36" t="s">
        <v>63</v>
      </c>
      <c r="HU5" s="36" t="s">
        <v>64</v>
      </c>
      <c r="HV5" s="36" t="s">
        <v>65</v>
      </c>
      <c r="HW5" s="36" t="s">
        <v>162</v>
      </c>
      <c r="HX5" s="36" t="s">
        <v>220</v>
      </c>
      <c r="HY5" s="36" t="s">
        <v>221</v>
      </c>
      <c r="HZ5" s="36" t="s">
        <v>241</v>
      </c>
      <c r="IA5" s="36" t="s">
        <v>242</v>
      </c>
      <c r="IB5" s="36" t="s">
        <v>243</v>
      </c>
      <c r="IC5" s="36" t="s">
        <v>245</v>
      </c>
      <c r="ID5" s="36" t="s">
        <v>250</v>
      </c>
      <c r="IE5" s="36" t="s">
        <v>266</v>
      </c>
      <c r="IF5" s="36" t="s">
        <v>268</v>
      </c>
      <c r="IG5" s="305">
        <v>2024</v>
      </c>
      <c r="IH5" s="206" t="s">
        <v>60</v>
      </c>
      <c r="II5" s="36" t="s">
        <v>61</v>
      </c>
      <c r="IJ5" s="36" t="s">
        <v>62</v>
      </c>
      <c r="IK5" s="36" t="s">
        <v>63</v>
      </c>
      <c r="IL5" s="36" t="s">
        <v>64</v>
      </c>
      <c r="IM5" s="36" t="s">
        <v>65</v>
      </c>
      <c r="IN5" s="36" t="s">
        <v>162</v>
      </c>
      <c r="IO5" s="36" t="s">
        <v>220</v>
      </c>
      <c r="IP5" s="36" t="s">
        <v>221</v>
      </c>
      <c r="IQ5" s="36" t="s">
        <v>241</v>
      </c>
      <c r="IR5" s="36" t="s">
        <v>242</v>
      </c>
      <c r="IS5" s="36" t="s">
        <v>243</v>
      </c>
      <c r="IT5" s="36" t="s">
        <v>245</v>
      </c>
      <c r="IU5" s="183" t="s">
        <v>250</v>
      </c>
      <c r="IV5" s="183" t="s">
        <v>266</v>
      </c>
      <c r="IW5" s="183" t="s">
        <v>268</v>
      </c>
      <c r="IX5" s="305">
        <v>2024</v>
      </c>
      <c r="IY5" s="206" t="s">
        <v>60</v>
      </c>
      <c r="IZ5" s="36" t="s">
        <v>61</v>
      </c>
      <c r="JA5" s="36" t="s">
        <v>62</v>
      </c>
      <c r="JB5" s="36" t="s">
        <v>63</v>
      </c>
      <c r="JC5" s="36" t="s">
        <v>64</v>
      </c>
      <c r="JD5" s="36" t="s">
        <v>65</v>
      </c>
      <c r="JE5" s="36" t="s">
        <v>162</v>
      </c>
      <c r="JF5" s="36" t="s">
        <v>220</v>
      </c>
      <c r="JG5" s="36" t="s">
        <v>221</v>
      </c>
      <c r="JH5" s="36" t="s">
        <v>241</v>
      </c>
      <c r="JI5" s="36" t="s">
        <v>242</v>
      </c>
      <c r="JJ5" s="36" t="s">
        <v>243</v>
      </c>
      <c r="JK5" s="36" t="s">
        <v>245</v>
      </c>
      <c r="JL5" s="36" t="s">
        <v>250</v>
      </c>
      <c r="JM5" s="36" t="s">
        <v>266</v>
      </c>
      <c r="JN5" s="36" t="s">
        <v>268</v>
      </c>
      <c r="JO5" s="305">
        <v>2024</v>
      </c>
    </row>
    <row r="6" spans="1:275" x14ac:dyDescent="0.3">
      <c r="A6" s="65">
        <v>1</v>
      </c>
      <c r="B6" s="48" t="s">
        <v>4</v>
      </c>
      <c r="C6" s="28" t="s">
        <v>102</v>
      </c>
      <c r="D6" s="37">
        <v>7746.3359760873054</v>
      </c>
      <c r="E6" s="2">
        <v>7447.7724676523994</v>
      </c>
      <c r="F6" s="2">
        <v>7671.6257312420203</v>
      </c>
      <c r="G6" s="2">
        <v>7619.0653235275549</v>
      </c>
      <c r="H6" s="2">
        <v>7501.1455312105672</v>
      </c>
      <c r="I6" s="2">
        <v>7532.4942151001796</v>
      </c>
      <c r="J6" s="2">
        <v>7549.610531346907</v>
      </c>
      <c r="K6" s="2">
        <v>7543.5735560671019</v>
      </c>
      <c r="L6" s="2">
        <v>7447.2239424158979</v>
      </c>
      <c r="M6" s="2">
        <v>7537.2250305106036</v>
      </c>
      <c r="N6" s="2">
        <v>7221.3753263319977</v>
      </c>
      <c r="O6" s="2">
        <v>7266.5640790247271</v>
      </c>
      <c r="P6" s="2">
        <v>7320.6776503081473</v>
      </c>
      <c r="Q6" s="2">
        <v>7199.4466763961427</v>
      </c>
      <c r="R6" s="2">
        <v>7214.1171640477269</v>
      </c>
      <c r="S6" s="2">
        <v>7055.2588361202988</v>
      </c>
      <c r="T6" s="2">
        <v>7245.4930129793802</v>
      </c>
      <c r="U6" s="37">
        <v>1277.4573870188603</v>
      </c>
      <c r="V6" s="2">
        <v>1229.9296290201728</v>
      </c>
      <c r="W6" s="2">
        <v>1366.8145824529906</v>
      </c>
      <c r="X6" s="2">
        <v>1337.4307332736621</v>
      </c>
      <c r="Y6" s="2">
        <v>1332.7810994384622</v>
      </c>
      <c r="Z6" s="2">
        <v>1297.9087670790157</v>
      </c>
      <c r="AA6" s="2">
        <v>1209.7165477784833</v>
      </c>
      <c r="AB6" s="2">
        <v>1195.2659206501201</v>
      </c>
      <c r="AC6" s="2">
        <v>1143.7601658599081</v>
      </c>
      <c r="AD6" s="2">
        <v>1116.6489205106418</v>
      </c>
      <c r="AE6" s="2">
        <v>991.8267080691412</v>
      </c>
      <c r="AF6" s="2">
        <v>1007.5043014857696</v>
      </c>
      <c r="AG6" s="2">
        <v>961.02202341208908</v>
      </c>
      <c r="AH6" s="2">
        <v>966.44243905545136</v>
      </c>
      <c r="AI6" s="2">
        <v>919.85333314866182</v>
      </c>
      <c r="AJ6" s="2">
        <v>892.28475363795042</v>
      </c>
      <c r="AK6" s="2">
        <v>1103.9568079791943</v>
      </c>
      <c r="AL6" s="37">
        <v>135469.70497825698</v>
      </c>
      <c r="AM6" s="2">
        <v>133258.0871202311</v>
      </c>
      <c r="AN6" s="2">
        <v>133518.64819675827</v>
      </c>
      <c r="AO6" s="2">
        <v>132656.00374057575</v>
      </c>
      <c r="AP6" s="2">
        <v>131181.51650862291</v>
      </c>
      <c r="AQ6" s="2">
        <v>131885.706603169</v>
      </c>
      <c r="AR6" s="2">
        <v>132018.47709574408</v>
      </c>
      <c r="AS6" s="2">
        <v>131533.00894023592</v>
      </c>
      <c r="AT6" s="2">
        <v>131650.73582267226</v>
      </c>
      <c r="AU6" s="2">
        <v>132943.48594067831</v>
      </c>
      <c r="AV6" s="2">
        <v>132401.66286586324</v>
      </c>
      <c r="AW6" s="2">
        <v>130738.67920618312</v>
      </c>
      <c r="AX6" s="2">
        <v>129815.10007852739</v>
      </c>
      <c r="AY6" s="2">
        <v>130202.55225650159</v>
      </c>
      <c r="AZ6" s="2">
        <v>130893.07777882724</v>
      </c>
      <c r="BA6" s="2">
        <v>130697.25120439062</v>
      </c>
      <c r="BB6" s="2">
        <v>128518.84628314964</v>
      </c>
      <c r="BC6" s="37">
        <v>10056.786320803822</v>
      </c>
      <c r="BD6" s="2">
        <v>9343.7654511552282</v>
      </c>
      <c r="BE6" s="2">
        <v>9645.4321290023345</v>
      </c>
      <c r="BF6" s="2">
        <v>9650.069861742717</v>
      </c>
      <c r="BG6" s="2">
        <v>9379.9716042060409</v>
      </c>
      <c r="BH6" s="2">
        <v>9558.8917055814236</v>
      </c>
      <c r="BI6" s="2">
        <v>9944.7539707082888</v>
      </c>
      <c r="BJ6" s="2">
        <v>10031.468099879206</v>
      </c>
      <c r="BK6" s="2">
        <v>9853.2775461856745</v>
      </c>
      <c r="BL6" s="2">
        <v>10162.734264133684</v>
      </c>
      <c r="BM6" s="2">
        <v>9502.714522646409</v>
      </c>
      <c r="BN6" s="2">
        <v>9792.3600663034467</v>
      </c>
      <c r="BO6" s="2">
        <v>10271.479376192045</v>
      </c>
      <c r="BP6" s="2">
        <v>9754.5800938403227</v>
      </c>
      <c r="BQ6" s="2">
        <v>9914.0971945306646</v>
      </c>
      <c r="BR6" s="2">
        <v>9440.6063498313579</v>
      </c>
      <c r="BS6" s="2">
        <v>9590.9140807276581</v>
      </c>
      <c r="BT6" s="37">
        <v>10678.474664224599</v>
      </c>
      <c r="BU6" s="2">
        <v>10518.554709616399</v>
      </c>
      <c r="BV6" s="2">
        <v>10249.485094170201</v>
      </c>
      <c r="BW6" s="2">
        <v>9997.9721559539394</v>
      </c>
      <c r="BX6" s="2">
        <v>9589.4944160708601</v>
      </c>
      <c r="BY6" s="2">
        <v>8679.3611533690291</v>
      </c>
      <c r="BZ6" s="2">
        <v>8016.8226499045304</v>
      </c>
      <c r="CA6" s="2">
        <v>7044.3386223825</v>
      </c>
      <c r="CB6" s="2">
        <v>6124.62378194544</v>
      </c>
      <c r="CC6" s="2">
        <v>5033.9236655458299</v>
      </c>
      <c r="CD6" s="2">
        <v>4082.7095173907301</v>
      </c>
      <c r="CE6" s="2">
        <v>3401.3421954218702</v>
      </c>
      <c r="CF6" s="2">
        <v>2890.7900063901602</v>
      </c>
      <c r="CG6" s="2">
        <v>2369.0492909476802</v>
      </c>
      <c r="CH6" s="2">
        <v>2021.8965412683799</v>
      </c>
      <c r="CI6" s="2">
        <v>1690.3660540934</v>
      </c>
      <c r="CJ6" s="2">
        <v>1416.27767916733</v>
      </c>
      <c r="CK6" s="37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37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37">
        <v>215.43878699938946</v>
      </c>
      <c r="DT6" s="2">
        <v>158.59565144421529</v>
      </c>
      <c r="DU6" s="2">
        <v>188.8452819300021</v>
      </c>
      <c r="DV6" s="2">
        <v>171.38435727148854</v>
      </c>
      <c r="DW6" s="2">
        <v>170.93509390264683</v>
      </c>
      <c r="DX6" s="2">
        <v>179.52174628333719</v>
      </c>
      <c r="DY6" s="2">
        <v>165.89136798541512</v>
      </c>
      <c r="DZ6" s="2">
        <v>157.81096188249313</v>
      </c>
      <c r="EA6" s="2">
        <v>168.4823282454451</v>
      </c>
      <c r="EB6" s="2">
        <v>183.69500244020298</v>
      </c>
      <c r="EC6" s="2">
        <v>136.39475812625281</v>
      </c>
      <c r="ED6" s="2">
        <v>157.66044068598345</v>
      </c>
      <c r="EE6" s="2">
        <v>146.36542174763511</v>
      </c>
      <c r="EF6" s="2">
        <v>118.68023943305917</v>
      </c>
      <c r="EG6" s="2">
        <v>157.41392039796023</v>
      </c>
      <c r="EH6" s="2">
        <v>120.92542460308145</v>
      </c>
      <c r="EI6" s="2">
        <v>121.30820872596323</v>
      </c>
      <c r="EJ6" s="37">
        <v>18512.921677555802</v>
      </c>
      <c r="EK6" s="2">
        <v>16250.66751236991</v>
      </c>
      <c r="EL6" s="2">
        <v>17566.468960084614</v>
      </c>
      <c r="EM6" s="2">
        <v>17576.508989637256</v>
      </c>
      <c r="EN6" s="2">
        <v>16576.476935754406</v>
      </c>
      <c r="EO6" s="2">
        <v>16941.321221046652</v>
      </c>
      <c r="EP6" s="2">
        <v>17564.1583561753</v>
      </c>
      <c r="EQ6" s="2">
        <v>17681.044244257231</v>
      </c>
      <c r="ER6" s="2">
        <v>17293.147777724444</v>
      </c>
      <c r="ES6" s="2">
        <v>17563.180408947039</v>
      </c>
      <c r="ET6" s="2">
        <v>16673.36882974676</v>
      </c>
      <c r="EU6" s="2">
        <v>16304.21782456381</v>
      </c>
      <c r="EV6" s="2">
        <v>17307.567802705882</v>
      </c>
      <c r="EW6" s="2">
        <v>16136.750959274499</v>
      </c>
      <c r="EX6" s="2">
        <v>15761.964385730918</v>
      </c>
      <c r="EY6" s="2">
        <v>15382.983573710075</v>
      </c>
      <c r="EZ6" s="2">
        <v>15269.080371403001</v>
      </c>
      <c r="FA6" s="37">
        <v>16671.385571401843</v>
      </c>
      <c r="FB6" s="2">
        <v>13641.543455673893</v>
      </c>
      <c r="FC6" s="2">
        <v>14428.43101972454</v>
      </c>
      <c r="FD6" s="2">
        <v>13949.091214945829</v>
      </c>
      <c r="FE6" s="2">
        <v>13377.559680212082</v>
      </c>
      <c r="FF6" s="2">
        <v>12104.336315038112</v>
      </c>
      <c r="FG6" s="2">
        <v>11932.576744851729</v>
      </c>
      <c r="FH6" s="2">
        <v>11454.914754091264</v>
      </c>
      <c r="FI6" s="2">
        <v>11613.359971298414</v>
      </c>
      <c r="FJ6" s="2">
        <v>12018.961194490897</v>
      </c>
      <c r="FK6" s="2">
        <v>11624.554952539203</v>
      </c>
      <c r="FL6" s="2">
        <v>12271.475694750867</v>
      </c>
      <c r="FM6" s="2">
        <v>11763.966452285866</v>
      </c>
      <c r="FN6" s="2">
        <v>10674.058443141063</v>
      </c>
      <c r="FO6" s="2">
        <v>11977.601494465302</v>
      </c>
      <c r="FP6" s="2">
        <v>10679.312541691397</v>
      </c>
      <c r="FQ6" s="2">
        <v>10653.775044021706</v>
      </c>
      <c r="FR6" s="37">
        <v>53988.238698987021</v>
      </c>
      <c r="FS6" s="2">
        <v>50569.841154551301</v>
      </c>
      <c r="FT6" s="2">
        <v>51882.074392007293</v>
      </c>
      <c r="FU6" s="2">
        <v>52061.332637359221</v>
      </c>
      <c r="FV6" s="2">
        <v>50892.207121728257</v>
      </c>
      <c r="FW6" s="2">
        <v>52276.071916480279</v>
      </c>
      <c r="FX6" s="2">
        <v>53146.960066682477</v>
      </c>
      <c r="FY6" s="2">
        <v>53336.019054477554</v>
      </c>
      <c r="FZ6" s="2">
        <v>51960.204531320393</v>
      </c>
      <c r="GA6" s="2">
        <v>52513.948341174182</v>
      </c>
      <c r="GB6" s="2">
        <v>51869.139827948471</v>
      </c>
      <c r="GC6" s="2">
        <v>51813.425848924475</v>
      </c>
      <c r="GD6" s="2">
        <v>52929.366046582385</v>
      </c>
      <c r="GE6" s="2">
        <v>51534.176244104485</v>
      </c>
      <c r="GF6" s="2">
        <v>51106.853028034551</v>
      </c>
      <c r="GG6" s="2">
        <v>51315.877655732569</v>
      </c>
      <c r="GH6" s="2">
        <v>50730.987998811019</v>
      </c>
      <c r="GI6" s="37">
        <v>41649.834215263756</v>
      </c>
      <c r="GJ6" s="2">
        <v>40814.198552594593</v>
      </c>
      <c r="GK6" s="2">
        <v>41225.748734209054</v>
      </c>
      <c r="GL6" s="2">
        <v>41250.144635503457</v>
      </c>
      <c r="GM6" s="2">
        <v>40759.808991916922</v>
      </c>
      <c r="GN6" s="2">
        <v>40930.080401291438</v>
      </c>
      <c r="GO6" s="2">
        <v>41363.50028014381</v>
      </c>
      <c r="GP6" s="2">
        <v>41834.379637822582</v>
      </c>
      <c r="GQ6" s="2">
        <v>39699.82087782793</v>
      </c>
      <c r="GR6" s="2">
        <v>39315.414119279463</v>
      </c>
      <c r="GS6" s="2">
        <v>39023.967567261723</v>
      </c>
      <c r="GT6" s="2">
        <v>39277.798543824996</v>
      </c>
      <c r="GU6" s="2">
        <v>39107.516980265333</v>
      </c>
      <c r="GV6" s="2">
        <v>37968.576862859911</v>
      </c>
      <c r="GW6" s="2">
        <v>39656.511800762819</v>
      </c>
      <c r="GX6" s="2">
        <v>38264.876971280952</v>
      </c>
      <c r="GY6" s="2">
        <v>36946.513094205584</v>
      </c>
      <c r="GZ6" s="37">
        <v>4578.0726463183619</v>
      </c>
      <c r="HA6" s="2">
        <v>4261.4062327880165</v>
      </c>
      <c r="HB6" s="2">
        <v>4282.3642287145403</v>
      </c>
      <c r="HC6" s="2">
        <v>4394.4159895708854</v>
      </c>
      <c r="HD6" s="2">
        <v>4307.674023098446</v>
      </c>
      <c r="HE6" s="2">
        <v>4233.3737634210056</v>
      </c>
      <c r="HF6" s="2">
        <v>4229.1560969334823</v>
      </c>
      <c r="HG6" s="2">
        <v>4314.7083482004273</v>
      </c>
      <c r="HH6" s="2">
        <v>4262.1067544972211</v>
      </c>
      <c r="HI6" s="2">
        <v>4257.6137655326056</v>
      </c>
      <c r="HJ6" s="2">
        <v>4239.231818179418</v>
      </c>
      <c r="HK6" s="2">
        <v>4311.747791749146</v>
      </c>
      <c r="HL6" s="2">
        <v>4261.0552525717794</v>
      </c>
      <c r="HM6" s="2">
        <v>4062.3259243227139</v>
      </c>
      <c r="HN6" s="2">
        <v>4175.8709633762373</v>
      </c>
      <c r="HO6" s="2">
        <v>4093.7046910961617</v>
      </c>
      <c r="HP6" s="2">
        <v>4051.5601511383311</v>
      </c>
      <c r="HQ6" s="37">
        <v>1537.8000442002703</v>
      </c>
      <c r="HR6" s="2">
        <v>1271.0413670135772</v>
      </c>
      <c r="HS6" s="2">
        <v>1368.1506461647084</v>
      </c>
      <c r="HT6" s="2">
        <v>1353.5383472367826</v>
      </c>
      <c r="HU6" s="2">
        <v>1314.6990818715976</v>
      </c>
      <c r="HV6" s="2">
        <v>1213.2217360520863</v>
      </c>
      <c r="HW6" s="2">
        <v>1196.1069260349482</v>
      </c>
      <c r="HX6" s="2">
        <v>1157.7450369570815</v>
      </c>
      <c r="HY6" s="2">
        <v>1153.525244759041</v>
      </c>
      <c r="HZ6" s="2">
        <v>1186.864192718092</v>
      </c>
      <c r="IA6" s="2">
        <v>1143.0359207183005</v>
      </c>
      <c r="IB6" s="2">
        <v>1186.0104964203601</v>
      </c>
      <c r="IC6" s="2">
        <v>1134.8941546689891</v>
      </c>
      <c r="ID6" s="2">
        <v>1018.2026678941324</v>
      </c>
      <c r="IE6" s="2">
        <v>1117.5428055175062</v>
      </c>
      <c r="IF6" s="2">
        <v>1000.0071445881421</v>
      </c>
      <c r="IG6" s="2">
        <v>985.58379824955568</v>
      </c>
      <c r="IH6" s="37">
        <v>7602.6434424271893</v>
      </c>
      <c r="II6" s="2">
        <v>7252.7642502976232</v>
      </c>
      <c r="IJ6" s="2">
        <v>7333.6664119575335</v>
      </c>
      <c r="IK6" s="2">
        <v>7558.9610723422211</v>
      </c>
      <c r="IL6" s="2">
        <v>7361.0862711674981</v>
      </c>
      <c r="IM6" s="2">
        <v>7355.1476464325442</v>
      </c>
      <c r="IN6" s="2">
        <v>7292.4676702113038</v>
      </c>
      <c r="IO6" s="2">
        <v>7643.4756764929025</v>
      </c>
      <c r="IP6" s="2">
        <v>7605.0253077654443</v>
      </c>
      <c r="IQ6" s="2">
        <v>7533.4641637328787</v>
      </c>
      <c r="IR6" s="2">
        <v>7579.7543125463335</v>
      </c>
      <c r="IS6" s="2">
        <v>7800.3971095521929</v>
      </c>
      <c r="IT6" s="2">
        <v>7738.8464737158729</v>
      </c>
      <c r="IU6" s="2">
        <v>7247.4258534393821</v>
      </c>
      <c r="IV6" s="2">
        <v>7517.5626052266671</v>
      </c>
      <c r="IW6" s="2">
        <v>7469.5830385251438</v>
      </c>
      <c r="IX6" s="38">
        <v>7436.5296363620282</v>
      </c>
      <c r="IY6" s="37">
        <v>505.02013605263659</v>
      </c>
      <c r="IZ6" s="2">
        <v>371.83638410276308</v>
      </c>
      <c r="JA6" s="2">
        <v>444.09578595510601</v>
      </c>
      <c r="JB6" s="2">
        <v>474.56804127067107</v>
      </c>
      <c r="JC6" s="2">
        <v>492.56800485168372</v>
      </c>
      <c r="JD6" s="2">
        <v>488.51337128955942</v>
      </c>
      <c r="JE6" s="2">
        <v>532.69880422725407</v>
      </c>
      <c r="JF6" s="2">
        <v>547.37227781272327</v>
      </c>
      <c r="JG6" s="2">
        <v>621.31788936731141</v>
      </c>
      <c r="JH6" s="2">
        <v>700.75232179502632</v>
      </c>
      <c r="JI6" s="2">
        <v>703.45897353862767</v>
      </c>
      <c r="JJ6" s="2">
        <v>764.00867422038277</v>
      </c>
      <c r="JK6" s="2">
        <v>739.6670634121798</v>
      </c>
      <c r="JL6" s="2">
        <v>660.89353336596196</v>
      </c>
      <c r="JM6" s="2">
        <v>831.16579031632079</v>
      </c>
      <c r="JN6" s="2">
        <v>689.21407231696935</v>
      </c>
      <c r="JO6" s="38">
        <v>528.01766508025412</v>
      </c>
    </row>
    <row r="7" spans="1:275" x14ac:dyDescent="0.3">
      <c r="A7" s="65">
        <v>2</v>
      </c>
      <c r="B7" s="48" t="s">
        <v>4</v>
      </c>
      <c r="C7" s="28" t="s">
        <v>103</v>
      </c>
      <c r="D7" s="37">
        <v>997.56383878985912</v>
      </c>
      <c r="E7" s="2">
        <v>983.5479799139888</v>
      </c>
      <c r="F7" s="2">
        <v>991.19075128908503</v>
      </c>
      <c r="G7" s="2">
        <v>1041.7869504161035</v>
      </c>
      <c r="H7" s="2">
        <v>1012.6637334228296</v>
      </c>
      <c r="I7" s="2">
        <v>960.49901206083871</v>
      </c>
      <c r="J7" s="2">
        <v>929.35469196412362</v>
      </c>
      <c r="K7" s="2">
        <v>922.46887480453563</v>
      </c>
      <c r="L7" s="2">
        <v>853.32254692390666</v>
      </c>
      <c r="M7" s="2">
        <v>823.87282872025833</v>
      </c>
      <c r="N7" s="2">
        <v>775.61014907618767</v>
      </c>
      <c r="O7" s="2">
        <v>791.61384047867421</v>
      </c>
      <c r="P7" s="2">
        <v>769.71155360019804</v>
      </c>
      <c r="Q7" s="2">
        <v>767.70063884312799</v>
      </c>
      <c r="R7" s="2">
        <v>658.52651415432729</v>
      </c>
      <c r="S7" s="2">
        <v>670.76524186437769</v>
      </c>
      <c r="T7" s="2">
        <v>906.42421121857512</v>
      </c>
      <c r="U7" s="37">
        <v>973.7336877641111</v>
      </c>
      <c r="V7" s="2">
        <v>960.30855907285945</v>
      </c>
      <c r="W7" s="2">
        <v>969.9001596902317</v>
      </c>
      <c r="X7" s="2">
        <v>1020.137882895753</v>
      </c>
      <c r="Y7" s="2">
        <v>991.67517852317917</v>
      </c>
      <c r="Z7" s="2">
        <v>940.77843348529109</v>
      </c>
      <c r="AA7" s="2">
        <v>909.66150893301472</v>
      </c>
      <c r="AB7" s="2">
        <v>903.49307916228361</v>
      </c>
      <c r="AC7" s="2">
        <v>834.88217289357135</v>
      </c>
      <c r="AD7" s="2">
        <v>806.33573066255144</v>
      </c>
      <c r="AE7" s="2">
        <v>758.7716133278318</v>
      </c>
      <c r="AF7" s="2">
        <v>775.33139124094339</v>
      </c>
      <c r="AG7" s="2">
        <v>753.89338257845509</v>
      </c>
      <c r="AH7" s="2">
        <v>752.35016666701767</v>
      </c>
      <c r="AI7" s="2">
        <v>643.89538980994303</v>
      </c>
      <c r="AJ7" s="2">
        <v>656.95699846663899</v>
      </c>
      <c r="AK7" s="2">
        <v>893.05253948399218</v>
      </c>
      <c r="AL7" s="37">
        <v>209.03038790299962</v>
      </c>
      <c r="AM7" s="2">
        <v>199.91167384806042</v>
      </c>
      <c r="AN7" s="2">
        <v>181.92287723994352</v>
      </c>
      <c r="AO7" s="2">
        <v>162.05413960836651</v>
      </c>
      <c r="AP7" s="2">
        <v>137.21612865094642</v>
      </c>
      <c r="AQ7" s="2">
        <v>121.59658377571505</v>
      </c>
      <c r="AR7" s="2">
        <v>124.13803260339661</v>
      </c>
      <c r="AS7" s="2">
        <v>123.91283449608906</v>
      </c>
      <c r="AT7" s="2">
        <v>128.91466121999585</v>
      </c>
      <c r="AU7" s="2">
        <v>132.78361648199152</v>
      </c>
      <c r="AV7" s="2">
        <v>133.52723548194743</v>
      </c>
      <c r="AW7" s="2">
        <v>129.4847690876675</v>
      </c>
      <c r="AX7" s="2">
        <v>128.30665138968664</v>
      </c>
      <c r="AY7" s="2">
        <v>128.02212296457992</v>
      </c>
      <c r="AZ7" s="2">
        <v>122.62120109318359</v>
      </c>
      <c r="BA7" s="2">
        <v>108.38009997861269</v>
      </c>
      <c r="BB7" s="2">
        <v>95.323729298356284</v>
      </c>
      <c r="BC7" s="37">
        <v>24.404810470641344</v>
      </c>
      <c r="BD7" s="2">
        <v>23.846748056966405</v>
      </c>
      <c r="BE7" s="2">
        <v>23.93309062418281</v>
      </c>
      <c r="BF7" s="2">
        <v>25.261815637586299</v>
      </c>
      <c r="BG7" s="2">
        <v>26.507341529002488</v>
      </c>
      <c r="BH7" s="2">
        <v>26.464584360553584</v>
      </c>
      <c r="BI7" s="2">
        <v>27.003472941905063</v>
      </c>
      <c r="BJ7" s="2">
        <v>27.794021304372727</v>
      </c>
      <c r="BK7" s="2">
        <v>28.743265170195421</v>
      </c>
      <c r="BL7" s="2">
        <v>29.512975198248306</v>
      </c>
      <c r="BM7" s="2">
        <v>30.689609731838011</v>
      </c>
      <c r="BN7" s="2">
        <v>31.770542115151901</v>
      </c>
      <c r="BO7" s="2">
        <v>32.353891851281766</v>
      </c>
      <c r="BP7" s="2">
        <v>32.965147353526632</v>
      </c>
      <c r="BQ7" s="2">
        <v>32.465047425207345</v>
      </c>
      <c r="BR7" s="2">
        <v>32.364196846826552</v>
      </c>
      <c r="BS7" s="2">
        <v>33.286470083403735</v>
      </c>
      <c r="BT7" s="37">
        <v>11510.025389743299</v>
      </c>
      <c r="BU7" s="2">
        <v>11322.5057382875</v>
      </c>
      <c r="BV7" s="2">
        <v>9854.4820207258799</v>
      </c>
      <c r="BW7" s="2">
        <v>10417.1704673554</v>
      </c>
      <c r="BX7" s="2">
        <v>10122.0577922376</v>
      </c>
      <c r="BY7" s="2">
        <v>9302.7593742806293</v>
      </c>
      <c r="BZ7" s="2">
        <v>9061.3977886093307</v>
      </c>
      <c r="CA7" s="2">
        <v>8140.8206307026003</v>
      </c>
      <c r="CB7" s="2">
        <v>7213.7982460737103</v>
      </c>
      <c r="CC7" s="2">
        <v>5998.2183686756498</v>
      </c>
      <c r="CD7" s="2">
        <v>4967.0265759245804</v>
      </c>
      <c r="CE7" s="2">
        <v>4237.6820427603998</v>
      </c>
      <c r="CF7" s="2">
        <v>3651.8034422424998</v>
      </c>
      <c r="CG7" s="2">
        <v>3030.0886844176598</v>
      </c>
      <c r="CH7" s="2">
        <v>2594.4931460950902</v>
      </c>
      <c r="CI7" s="2">
        <v>2197.0884339281602</v>
      </c>
      <c r="CJ7" s="2">
        <v>1881.69274212701</v>
      </c>
      <c r="CK7" s="37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37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37">
        <v>3.3719013365066366</v>
      </c>
      <c r="DT7" s="2">
        <v>3.4972913787269952</v>
      </c>
      <c r="DU7" s="2">
        <v>3.3084920436407383</v>
      </c>
      <c r="DV7" s="2">
        <v>3.6059256376885855</v>
      </c>
      <c r="DW7" s="2">
        <v>3.5106448270630883</v>
      </c>
      <c r="DX7" s="2">
        <v>3.3532243391924967</v>
      </c>
      <c r="DY7" s="2">
        <v>3.3977308197556804</v>
      </c>
      <c r="DZ7" s="2">
        <v>3.1534340946898332</v>
      </c>
      <c r="EA7" s="2">
        <v>3.8010112471557074</v>
      </c>
      <c r="EB7" s="2">
        <v>3.0332191286595256</v>
      </c>
      <c r="EC7" s="2">
        <v>3.7591048187258655</v>
      </c>
      <c r="ED7" s="2">
        <v>3.3114015314188352</v>
      </c>
      <c r="EE7" s="2">
        <v>3.4149146845524827</v>
      </c>
      <c r="EF7" s="2">
        <v>3.420839825554423</v>
      </c>
      <c r="EG7" s="2">
        <v>1.7610148543209485</v>
      </c>
      <c r="EH7" s="2">
        <v>1.7747239654889693</v>
      </c>
      <c r="EI7" s="2">
        <v>2.1893391790874199</v>
      </c>
      <c r="EJ7" s="37">
        <v>4046.2999508563671</v>
      </c>
      <c r="EK7" s="2">
        <v>3746.5882026549748</v>
      </c>
      <c r="EL7" s="2">
        <v>3613.404460974331</v>
      </c>
      <c r="EM7" s="2">
        <v>3648.5850739566467</v>
      </c>
      <c r="EN7" s="2">
        <v>3556.7073525124224</v>
      </c>
      <c r="EO7" s="2">
        <v>3412.6485801479175</v>
      </c>
      <c r="EP7" s="2">
        <v>3320.6872855726992</v>
      </c>
      <c r="EQ7" s="2">
        <v>3092.7471827557415</v>
      </c>
      <c r="ER7" s="2">
        <v>2894.0261258521682</v>
      </c>
      <c r="ES7" s="2">
        <v>2639.3492724437501</v>
      </c>
      <c r="ET7" s="2">
        <v>2388.5675553344331</v>
      </c>
      <c r="EU7" s="2">
        <v>2107.8494977603227</v>
      </c>
      <c r="EV7" s="2">
        <v>1856.5104030145314</v>
      </c>
      <c r="EW7" s="2">
        <v>1675.1390563706823</v>
      </c>
      <c r="EX7" s="2">
        <v>1516.8561682985412</v>
      </c>
      <c r="EY7" s="2">
        <v>1415.1887415590461</v>
      </c>
      <c r="EZ7" s="2">
        <v>1361.7897044994163</v>
      </c>
      <c r="FA7" s="37">
        <v>11580.034029780731</v>
      </c>
      <c r="FB7" s="2">
        <v>11648.165091641018</v>
      </c>
      <c r="FC7" s="2">
        <v>11355.947320048041</v>
      </c>
      <c r="FD7" s="2">
        <v>11247.615916133675</v>
      </c>
      <c r="FE7" s="2">
        <v>10603.107448679613</v>
      </c>
      <c r="FF7" s="2">
        <v>10095.721951319418</v>
      </c>
      <c r="FG7" s="2">
        <v>10609.211852999815</v>
      </c>
      <c r="FH7" s="2">
        <v>10599.690634735402</v>
      </c>
      <c r="FI7" s="2">
        <v>11000.242457407125</v>
      </c>
      <c r="FJ7" s="2">
        <v>11189.704328801294</v>
      </c>
      <c r="FK7" s="2">
        <v>11141.257283187451</v>
      </c>
      <c r="FL7" s="2">
        <v>10795.303104504888</v>
      </c>
      <c r="FM7" s="2">
        <v>10703.055765397523</v>
      </c>
      <c r="FN7" s="2">
        <v>10730.414420760584</v>
      </c>
      <c r="FO7" s="2">
        <v>10358.762238888921</v>
      </c>
      <c r="FP7" s="2">
        <v>9267.9413399506084</v>
      </c>
      <c r="FQ7" s="2">
        <v>8278.686068523657</v>
      </c>
      <c r="FR7" s="37">
        <v>94.272511112458091</v>
      </c>
      <c r="FS7" s="2">
        <v>76.723781253404468</v>
      </c>
      <c r="FT7" s="2">
        <v>62.20552727986955</v>
      </c>
      <c r="FU7" s="2">
        <v>61.978064026464239</v>
      </c>
      <c r="FV7" s="2">
        <v>60.643480504256942</v>
      </c>
      <c r="FW7" s="2">
        <v>52.204859028655981</v>
      </c>
      <c r="FX7" s="2">
        <v>52.267951659925536</v>
      </c>
      <c r="FY7" s="2">
        <v>46.093873512935666</v>
      </c>
      <c r="FZ7" s="2">
        <v>48.106268477007461</v>
      </c>
      <c r="GA7" s="2">
        <v>43.516152377192796</v>
      </c>
      <c r="GB7" s="2">
        <v>38.779123803641319</v>
      </c>
      <c r="GC7" s="2">
        <v>33.542558734896701</v>
      </c>
      <c r="GD7" s="2">
        <v>28.825429331527001</v>
      </c>
      <c r="GE7" s="2">
        <v>26.448198195231949</v>
      </c>
      <c r="GF7" s="2">
        <v>25.350804803331751</v>
      </c>
      <c r="GG7" s="2">
        <v>24.170888290015046</v>
      </c>
      <c r="GH7" s="2">
        <v>25.157952109963674</v>
      </c>
      <c r="GI7" s="37">
        <v>3260.3450879915658</v>
      </c>
      <c r="GJ7" s="2">
        <v>3163.8118217225788</v>
      </c>
      <c r="GK7" s="2">
        <v>2921.427289759532</v>
      </c>
      <c r="GL7" s="2">
        <v>2629.2604101563102</v>
      </c>
      <c r="GM7" s="2">
        <v>2218.5536890642502</v>
      </c>
      <c r="GN7" s="2">
        <v>1952.0097485707047</v>
      </c>
      <c r="GO7" s="2">
        <v>1955.7056461761701</v>
      </c>
      <c r="GP7" s="2">
        <v>1923.1088337213876</v>
      </c>
      <c r="GQ7" s="2">
        <v>1974.8587744406595</v>
      </c>
      <c r="GR7" s="2">
        <v>1999.1677708108341</v>
      </c>
      <c r="GS7" s="2">
        <v>1981.9404943082025</v>
      </c>
      <c r="GT7" s="2">
        <v>1914.5854407936317</v>
      </c>
      <c r="GU7" s="2">
        <v>1886.7906204903654</v>
      </c>
      <c r="GV7" s="2">
        <v>1877.5447470488903</v>
      </c>
      <c r="GW7" s="2">
        <v>1796.1201471618917</v>
      </c>
      <c r="GX7" s="2">
        <v>1587.363096442984</v>
      </c>
      <c r="GY7" s="2">
        <v>1390.0379424591044</v>
      </c>
      <c r="GZ7" s="37">
        <v>484.32585352166933</v>
      </c>
      <c r="HA7" s="2">
        <v>484.59742662692395</v>
      </c>
      <c r="HB7" s="2">
        <v>437.32537868502084</v>
      </c>
      <c r="HC7" s="2">
        <v>534.93831097703242</v>
      </c>
      <c r="HD7" s="2">
        <v>500.20011900059882</v>
      </c>
      <c r="HE7" s="2">
        <v>505.7142185534841</v>
      </c>
      <c r="HF7" s="2">
        <v>482.47749407382048</v>
      </c>
      <c r="HG7" s="2">
        <v>574.89148789278136</v>
      </c>
      <c r="HH7" s="2">
        <v>536.61027296438112</v>
      </c>
      <c r="HI7" s="2">
        <v>507.92365255775132</v>
      </c>
      <c r="HJ7" s="2">
        <v>502.08157965782044</v>
      </c>
      <c r="HK7" s="2">
        <v>470.48462200669434</v>
      </c>
      <c r="HL7" s="2">
        <v>455.72806089059418</v>
      </c>
      <c r="HM7" s="2">
        <v>457.39783228393242</v>
      </c>
      <c r="HN7" s="2">
        <v>478.93884728799645</v>
      </c>
      <c r="HO7" s="2">
        <v>433.42300594377372</v>
      </c>
      <c r="HP7" s="2">
        <v>406.74336126805036</v>
      </c>
      <c r="HQ7" s="37">
        <v>226.53014437199221</v>
      </c>
      <c r="HR7" s="2">
        <v>222.77461070627692</v>
      </c>
      <c r="HS7" s="2">
        <v>221.69993186103332</v>
      </c>
      <c r="HT7" s="2">
        <v>231.06903257093566</v>
      </c>
      <c r="HU7" s="2">
        <v>216.8705342871346</v>
      </c>
      <c r="HV7" s="2">
        <v>201.45202464891034</v>
      </c>
      <c r="HW7" s="2">
        <v>189.17003850786219</v>
      </c>
      <c r="HX7" s="2">
        <v>183.6477448843996</v>
      </c>
      <c r="HY7" s="2">
        <v>169.02370777185769</v>
      </c>
      <c r="HZ7" s="2">
        <v>154.55897492752726</v>
      </c>
      <c r="IA7" s="2">
        <v>141.84823641274977</v>
      </c>
      <c r="IB7" s="2">
        <v>127.10678571547908</v>
      </c>
      <c r="IC7" s="2">
        <v>117.42550514402335</v>
      </c>
      <c r="ID7" s="2">
        <v>111.62151915684464</v>
      </c>
      <c r="IE7" s="2">
        <v>106.23147208733374</v>
      </c>
      <c r="IF7" s="2">
        <v>94.086164392993254</v>
      </c>
      <c r="IG7" s="2">
        <v>85.339878263439459</v>
      </c>
      <c r="IH7" s="37">
        <v>753.48139597122236</v>
      </c>
      <c r="II7" s="2">
        <v>758.26171964310595</v>
      </c>
      <c r="IJ7" s="2">
        <v>661.70663591662196</v>
      </c>
      <c r="IK7" s="2">
        <v>853.3939678141636</v>
      </c>
      <c r="IL7" s="2">
        <v>796.92419689963151</v>
      </c>
      <c r="IM7" s="2">
        <v>824.71444586230507</v>
      </c>
      <c r="IN7" s="2">
        <v>789.33126103864845</v>
      </c>
      <c r="IO7" s="2">
        <v>986.21237298397739</v>
      </c>
      <c r="IP7" s="2">
        <v>922.17521188591024</v>
      </c>
      <c r="IQ7" s="2">
        <v>878.59665848372833</v>
      </c>
      <c r="IR7" s="2">
        <v>879.39351185589248</v>
      </c>
      <c r="IS7" s="2">
        <v>830.3051036507444</v>
      </c>
      <c r="IT7" s="2">
        <v>810.13576987131614</v>
      </c>
      <c r="IU7" s="2">
        <v>819.13266646851946</v>
      </c>
      <c r="IV7" s="2">
        <v>869.72201693321324</v>
      </c>
      <c r="IW7" s="2">
        <v>788.59171409621672</v>
      </c>
      <c r="IX7" s="38">
        <v>742.41863994324819</v>
      </c>
      <c r="IY7" s="37">
        <v>40.334513740112911</v>
      </c>
      <c r="IZ7" s="2">
        <v>30.216499736219767</v>
      </c>
      <c r="JA7" s="2">
        <v>31.769891347619385</v>
      </c>
      <c r="JB7" s="2">
        <v>40.682370639592818</v>
      </c>
      <c r="JC7" s="2">
        <v>58.231379157309675</v>
      </c>
      <c r="JD7" s="2">
        <v>75.207481758100712</v>
      </c>
      <c r="JE7" s="2">
        <v>115.74736003054309</v>
      </c>
      <c r="JF7" s="2">
        <v>143.03444857342592</v>
      </c>
      <c r="JG7" s="2">
        <v>194.54503596567289</v>
      </c>
      <c r="JH7" s="2">
        <v>213.56256381121932</v>
      </c>
      <c r="JI7" s="2">
        <v>227.8259376447165</v>
      </c>
      <c r="JJ7" s="2">
        <v>219.13533753211848</v>
      </c>
      <c r="JK7" s="2">
        <v>226.69436146847525</v>
      </c>
      <c r="JL7" s="2">
        <v>246.1987161761071</v>
      </c>
      <c r="JM7" s="2">
        <v>280.70977495610555</v>
      </c>
      <c r="JN7" s="2">
        <v>257.27266783855873</v>
      </c>
      <c r="JO7" s="38">
        <v>108.32261835458931</v>
      </c>
    </row>
    <row r="8" spans="1:275" x14ac:dyDescent="0.3">
      <c r="A8" s="65">
        <v>3</v>
      </c>
      <c r="B8" s="48" t="s">
        <v>4</v>
      </c>
      <c r="C8" s="28" t="s">
        <v>104</v>
      </c>
      <c r="D8" s="37">
        <v>160.85353499878977</v>
      </c>
      <c r="E8" s="2">
        <v>139.58999579703672</v>
      </c>
      <c r="F8" s="2">
        <v>124.38278837509648</v>
      </c>
      <c r="G8" s="2">
        <v>108.91729290232493</v>
      </c>
      <c r="H8" s="2">
        <v>106.89121422177524</v>
      </c>
      <c r="I8" s="2">
        <v>104.07179354364207</v>
      </c>
      <c r="J8" s="2">
        <v>99.613776156903583</v>
      </c>
      <c r="K8" s="2">
        <v>94.980547843139092</v>
      </c>
      <c r="L8" s="2">
        <v>88.451264955208686</v>
      </c>
      <c r="M8" s="2">
        <v>80.044342983269146</v>
      </c>
      <c r="N8" s="2">
        <v>72.213441167120124</v>
      </c>
      <c r="O8" s="2">
        <v>65.633825563386893</v>
      </c>
      <c r="P8" s="2">
        <v>60.792409122732835</v>
      </c>
      <c r="Q8" s="2">
        <v>62.374340688558874</v>
      </c>
      <c r="R8" s="2">
        <v>61.834467735904774</v>
      </c>
      <c r="S8" s="2">
        <v>58.657598466262634</v>
      </c>
      <c r="T8" s="2">
        <v>59.241942835394482</v>
      </c>
      <c r="U8" s="37">
        <v>158.6973151361922</v>
      </c>
      <c r="V8" s="2">
        <v>137.70135348076354</v>
      </c>
      <c r="W8" s="2">
        <v>122.70083080449321</v>
      </c>
      <c r="X8" s="2">
        <v>107.4304527922192</v>
      </c>
      <c r="Y8" s="2">
        <v>105.43418505252907</v>
      </c>
      <c r="Z8" s="2">
        <v>102.663452955626</v>
      </c>
      <c r="AA8" s="2">
        <v>98.266469595475414</v>
      </c>
      <c r="AB8" s="2">
        <v>93.703395675795235</v>
      </c>
      <c r="AC8" s="2">
        <v>87.261307492180677</v>
      </c>
      <c r="AD8" s="2">
        <v>78.974392288500553</v>
      </c>
      <c r="AE8" s="2">
        <v>71.246840835359976</v>
      </c>
      <c r="AF8" s="2">
        <v>64.760717666137353</v>
      </c>
      <c r="AG8" s="2">
        <v>59.98291889248128</v>
      </c>
      <c r="AH8" s="2">
        <v>61.551733057169798</v>
      </c>
      <c r="AI8" s="2">
        <v>61.019399608871218</v>
      </c>
      <c r="AJ8" s="2">
        <v>57.886737498913298</v>
      </c>
      <c r="AK8" s="2">
        <v>58.480417837718512</v>
      </c>
      <c r="AL8" s="37">
        <v>1.3673837964481903</v>
      </c>
      <c r="AM8" s="2">
        <v>1.1946518509450503</v>
      </c>
      <c r="AN8" s="2">
        <v>1.0717814724199464</v>
      </c>
      <c r="AO8" s="2">
        <v>0.96848308509920944</v>
      </c>
      <c r="AP8" s="2">
        <v>0.8749652893114791</v>
      </c>
      <c r="AQ8" s="2">
        <v>0.822970394168695</v>
      </c>
      <c r="AR8" s="2">
        <v>0.77985006333219586</v>
      </c>
      <c r="AS8" s="2">
        <v>0.74317407420142678</v>
      </c>
      <c r="AT8" s="2">
        <v>0.71607150940974174</v>
      </c>
      <c r="AU8" s="2">
        <v>0.66755800038200852</v>
      </c>
      <c r="AV8" s="2">
        <v>0.60592498571629527</v>
      </c>
      <c r="AW8" s="2">
        <v>0.55384917127003042</v>
      </c>
      <c r="AX8" s="2">
        <v>0.52425168736717331</v>
      </c>
      <c r="AY8" s="2">
        <v>0.53812957917317028</v>
      </c>
      <c r="AZ8" s="2">
        <v>0.54519808069132325</v>
      </c>
      <c r="BA8" s="2">
        <v>0.51864543024437815</v>
      </c>
      <c r="BB8" s="2">
        <v>0.51412666396554707</v>
      </c>
      <c r="BC8" s="37">
        <v>7.3387845999803938</v>
      </c>
      <c r="BD8" s="2">
        <v>6.3455389050335134</v>
      </c>
      <c r="BE8" s="2">
        <v>5.6192046688588233</v>
      </c>
      <c r="BF8" s="2">
        <v>4.8904087105696492</v>
      </c>
      <c r="BG8" s="2">
        <v>4.8240287165761249</v>
      </c>
      <c r="BH8" s="2">
        <v>4.7278724591900207</v>
      </c>
      <c r="BI8" s="2">
        <v>4.5464181985393823</v>
      </c>
      <c r="BJ8" s="2">
        <v>4.3461893964706153</v>
      </c>
      <c r="BK8" s="2">
        <v>4.0713637312477511</v>
      </c>
      <c r="BL8" s="2">
        <v>3.6924627383299171</v>
      </c>
      <c r="BM8" s="2">
        <v>3.3684706986100186</v>
      </c>
      <c r="BN8" s="2">
        <v>3.0652564623614325</v>
      </c>
      <c r="BO8" s="2">
        <v>2.8493773375746341</v>
      </c>
      <c r="BP8" s="2">
        <v>2.9252497296927809</v>
      </c>
      <c r="BQ8" s="2">
        <v>2.9143856225701374</v>
      </c>
      <c r="BR8" s="2">
        <v>2.7710710361687707</v>
      </c>
      <c r="BS8" s="2">
        <v>2.7518496241973494</v>
      </c>
      <c r="BT8" s="37">
        <v>173.15519730238</v>
      </c>
      <c r="BU8" s="2">
        <v>173.62425461254901</v>
      </c>
      <c r="BV8" s="2">
        <v>162.858452127764</v>
      </c>
      <c r="BW8" s="2">
        <v>163.764275421962</v>
      </c>
      <c r="BX8" s="2">
        <v>154.162531252832</v>
      </c>
      <c r="BY8" s="2">
        <v>132.41121529396901</v>
      </c>
      <c r="BZ8" s="2">
        <v>120.669937041887</v>
      </c>
      <c r="CA8" s="2">
        <v>104.603103201548</v>
      </c>
      <c r="CB8" s="2">
        <v>90.996071983874302</v>
      </c>
      <c r="CC8" s="2">
        <v>72.756445100453206</v>
      </c>
      <c r="CD8" s="2">
        <v>56.989697028470403</v>
      </c>
      <c r="CE8" s="2">
        <v>45.307157928174</v>
      </c>
      <c r="CF8" s="2">
        <v>39.726188547959801</v>
      </c>
      <c r="CG8" s="2">
        <v>32.3488248035816</v>
      </c>
      <c r="CH8" s="2">
        <v>27.490390793171201</v>
      </c>
      <c r="CI8" s="2">
        <v>22.005070717795402</v>
      </c>
      <c r="CJ8" s="2">
        <v>17.889300672607799</v>
      </c>
      <c r="CK8" s="37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37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37">
        <v>75.828878741816297</v>
      </c>
      <c r="DT8" s="2">
        <v>65.33758479900473</v>
      </c>
      <c r="DU8" s="2">
        <v>57.767946321243521</v>
      </c>
      <c r="DV8" s="2">
        <v>44.596370673649595</v>
      </c>
      <c r="DW8" s="2">
        <v>38.589122288775883</v>
      </c>
      <c r="DX8" s="2">
        <v>37.858027775795065</v>
      </c>
      <c r="DY8" s="2">
        <v>36.21732717989682</v>
      </c>
      <c r="DZ8" s="2">
        <v>46.26300361907321</v>
      </c>
      <c r="EA8" s="2">
        <v>47.46391825181059</v>
      </c>
      <c r="EB8" s="2">
        <v>36.941864127542125</v>
      </c>
      <c r="EC8" s="2">
        <v>31.614193364025049</v>
      </c>
      <c r="ED8" s="2">
        <v>29.399490180675329</v>
      </c>
      <c r="EE8" s="2">
        <v>24.199977046342759</v>
      </c>
      <c r="EF8" s="2">
        <v>20.28286755715639</v>
      </c>
      <c r="EG8" s="2">
        <v>21.056281227476397</v>
      </c>
      <c r="EH8" s="2">
        <v>22.159849396812572</v>
      </c>
      <c r="EI8" s="2">
        <v>21.957344775285215</v>
      </c>
      <c r="EJ8" s="37">
        <v>2883.2047755664044</v>
      </c>
      <c r="EK8" s="2">
        <v>2489.3170120273244</v>
      </c>
      <c r="EL8" s="2">
        <v>2199.0785695361105</v>
      </c>
      <c r="EM8" s="2">
        <v>1907.9962392610921</v>
      </c>
      <c r="EN8" s="2">
        <v>1876.3613881624908</v>
      </c>
      <c r="EO8" s="2">
        <v>1839.4285476486748</v>
      </c>
      <c r="EP8" s="2">
        <v>1763.8283093037646</v>
      </c>
      <c r="EQ8" s="2">
        <v>1679.5364633049585</v>
      </c>
      <c r="ER8" s="2">
        <v>1563.3967027589106</v>
      </c>
      <c r="ES8" s="2">
        <v>1410.9869274773573</v>
      </c>
      <c r="ET8" s="2">
        <v>1280.2753997463508</v>
      </c>
      <c r="EU8" s="2">
        <v>1155.4054515911671</v>
      </c>
      <c r="EV8" s="2">
        <v>1068.8558810185559</v>
      </c>
      <c r="EW8" s="2">
        <v>1094.6692198974358</v>
      </c>
      <c r="EX8" s="2">
        <v>1089.4120015313188</v>
      </c>
      <c r="EY8" s="2">
        <v>1035.7433286426597</v>
      </c>
      <c r="EZ8" s="2">
        <v>1025.1803003797058</v>
      </c>
      <c r="FA8" s="37">
        <v>306.22041726085786</v>
      </c>
      <c r="FB8" s="2">
        <v>265.73407668848404</v>
      </c>
      <c r="FC8" s="2">
        <v>234.39819275273481</v>
      </c>
      <c r="FD8" s="2">
        <v>207.58850021991859</v>
      </c>
      <c r="FE8" s="2">
        <v>196.6117508477785</v>
      </c>
      <c r="FF8" s="2">
        <v>187.69437541382152</v>
      </c>
      <c r="FG8" s="2">
        <v>179.26930075252469</v>
      </c>
      <c r="FH8" s="2">
        <v>168.62964088594029</v>
      </c>
      <c r="FI8" s="2">
        <v>156.6574103333239</v>
      </c>
      <c r="FJ8" s="2">
        <v>140.92269147424645</v>
      </c>
      <c r="FK8" s="2">
        <v>127.36791298469642</v>
      </c>
      <c r="FL8" s="2">
        <v>115.0259652049719</v>
      </c>
      <c r="FM8" s="2">
        <v>106.11023152270738</v>
      </c>
      <c r="FN8" s="2">
        <v>107.66219921040704</v>
      </c>
      <c r="FO8" s="2">
        <v>106.88417476983749</v>
      </c>
      <c r="FP8" s="2">
        <v>101.54359401825523</v>
      </c>
      <c r="FQ8" s="2">
        <v>100.7261061783769</v>
      </c>
      <c r="FR8" s="37">
        <v>1.5531433146903637</v>
      </c>
      <c r="FS8" s="2">
        <v>1.3944666952430405</v>
      </c>
      <c r="FT8" s="2">
        <v>1.2609778853171374</v>
      </c>
      <c r="FU8" s="2">
        <v>1.1488689317655727</v>
      </c>
      <c r="FV8" s="2">
        <v>1.0746969718245452</v>
      </c>
      <c r="FW8" s="2">
        <v>0.93106586051325779</v>
      </c>
      <c r="FX8" s="2">
        <v>0.84727286338316588</v>
      </c>
      <c r="FY8" s="2">
        <v>0.76552328143077275</v>
      </c>
      <c r="FZ8" s="2">
        <v>0.70115781738528604</v>
      </c>
      <c r="GA8" s="2">
        <v>0.63680369076812071</v>
      </c>
      <c r="GB8" s="2">
        <v>0.56565216551906294</v>
      </c>
      <c r="GC8" s="2">
        <v>0.51020166124330057</v>
      </c>
      <c r="GD8" s="2">
        <v>0.47276436027832985</v>
      </c>
      <c r="GE8" s="2">
        <v>0.4703290277179149</v>
      </c>
      <c r="GF8" s="2">
        <v>0.46451035209056535</v>
      </c>
      <c r="GG8" s="2">
        <v>0.43534147015455965</v>
      </c>
      <c r="GH8" s="2">
        <v>0.43505649101696908</v>
      </c>
      <c r="GI8" s="37">
        <v>53.466274730953948</v>
      </c>
      <c r="GJ8" s="2">
        <v>46.387425436610357</v>
      </c>
      <c r="GK8" s="2">
        <v>41.074108845991717</v>
      </c>
      <c r="GL8" s="2">
        <v>35.983048813908589</v>
      </c>
      <c r="GM8" s="2">
        <v>33.821261387565457</v>
      </c>
      <c r="GN8" s="2">
        <v>32.500156433031002</v>
      </c>
      <c r="GO8" s="2">
        <v>30.948630799737742</v>
      </c>
      <c r="GP8" s="2">
        <v>29.202666635297103</v>
      </c>
      <c r="GQ8" s="2">
        <v>27.175848262663486</v>
      </c>
      <c r="GR8" s="2">
        <v>24.495057401296208</v>
      </c>
      <c r="GS8" s="2">
        <v>22.15230681065005</v>
      </c>
      <c r="GT8" s="2">
        <v>20.00354548739173</v>
      </c>
      <c r="GU8" s="2">
        <v>18.511643873533881</v>
      </c>
      <c r="GV8" s="2">
        <v>18.883649471851424</v>
      </c>
      <c r="GW8" s="2">
        <v>18.746606882651363</v>
      </c>
      <c r="GX8" s="2">
        <v>17.792175051672629</v>
      </c>
      <c r="GY8" s="2">
        <v>17.641246759216081</v>
      </c>
      <c r="GZ8" s="37">
        <v>52.342293084768087</v>
      </c>
      <c r="HA8" s="2">
        <v>45.949313163892604</v>
      </c>
      <c r="HB8" s="2">
        <v>40.626202984438123</v>
      </c>
      <c r="HC8" s="2">
        <v>37.093541422507329</v>
      </c>
      <c r="HD8" s="2">
        <v>35.908912392296365</v>
      </c>
      <c r="HE8" s="2">
        <v>35.217981460825911</v>
      </c>
      <c r="HF8" s="2">
        <v>33.439016228165464</v>
      </c>
      <c r="HG8" s="2">
        <v>33.241469405682722</v>
      </c>
      <c r="HH8" s="2">
        <v>30.900916177802674</v>
      </c>
      <c r="HI8" s="2">
        <v>28.002070806699418</v>
      </c>
      <c r="HJ8" s="2">
        <v>25.651931151307348</v>
      </c>
      <c r="HK8" s="2">
        <v>23.094404294190301</v>
      </c>
      <c r="HL8" s="2">
        <v>21.698013821929685</v>
      </c>
      <c r="HM8" s="2">
        <v>22.150923594462537</v>
      </c>
      <c r="HN8" s="2">
        <v>22.367220009804207</v>
      </c>
      <c r="HO8" s="2">
        <v>20.881917070305608</v>
      </c>
      <c r="HP8" s="2">
        <v>20.336352673318569</v>
      </c>
      <c r="HQ8" s="37">
        <v>48.567127217146009</v>
      </c>
      <c r="HR8" s="2">
        <v>42.043234164793091</v>
      </c>
      <c r="HS8" s="2">
        <v>37.187579955505953</v>
      </c>
      <c r="HT8" s="2">
        <v>32.443611604893441</v>
      </c>
      <c r="HU8" s="2">
        <v>31.712321373667908</v>
      </c>
      <c r="HV8" s="2">
        <v>30.984682815495802</v>
      </c>
      <c r="HW8" s="2">
        <v>29.621716933380501</v>
      </c>
      <c r="HX8" s="2">
        <v>28.292049627232476</v>
      </c>
      <c r="HY8" s="2">
        <v>26.333076238997386</v>
      </c>
      <c r="HZ8" s="2">
        <v>23.776507249514186</v>
      </c>
      <c r="IA8" s="2">
        <v>21.565721220456126</v>
      </c>
      <c r="IB8" s="2">
        <v>19.458354664897321</v>
      </c>
      <c r="IC8" s="2">
        <v>18.049750208452416</v>
      </c>
      <c r="ID8" s="2">
        <v>18.488978535588352</v>
      </c>
      <c r="IE8" s="2">
        <v>18.440528826327629</v>
      </c>
      <c r="IF8" s="2">
        <v>17.502967959316429</v>
      </c>
      <c r="IG8" s="2">
        <v>17.295172133189165</v>
      </c>
      <c r="IH8" s="37">
        <v>56.25382268109216</v>
      </c>
      <c r="II8" s="2">
        <v>50.003994551356008</v>
      </c>
      <c r="IJ8" s="2">
        <v>44.175383452483217</v>
      </c>
      <c r="IK8" s="2">
        <v>41.952214008430168</v>
      </c>
      <c r="IL8" s="2">
        <v>40.288554294204097</v>
      </c>
      <c r="IM8" s="2">
        <v>39.635591445838003</v>
      </c>
      <c r="IN8" s="2">
        <v>37.421445879777941</v>
      </c>
      <c r="IO8" s="2">
        <v>38.434311386471123</v>
      </c>
      <c r="IP8" s="2">
        <v>35.680325079652462</v>
      </c>
      <c r="IQ8" s="2">
        <v>32.425243678925327</v>
      </c>
      <c r="IR8" s="2">
        <v>29.915699928503621</v>
      </c>
      <c r="IS8" s="2">
        <v>26.88484783941313</v>
      </c>
      <c r="IT8" s="2">
        <v>25.501169462335564</v>
      </c>
      <c r="IU8" s="2">
        <v>25.966752657313933</v>
      </c>
      <c r="IV8" s="2">
        <v>26.46290842061255</v>
      </c>
      <c r="IW8" s="2">
        <v>24.404479232493941</v>
      </c>
      <c r="IX8" s="38">
        <v>23.498263580852981</v>
      </c>
      <c r="IY8" s="37">
        <v>0.14707197929404001</v>
      </c>
      <c r="IZ8" s="2">
        <v>0.189544558867344</v>
      </c>
      <c r="JA8" s="2">
        <v>0.19349985289536001</v>
      </c>
      <c r="JB8" s="2">
        <v>0.2848995682327321</v>
      </c>
      <c r="JC8" s="2">
        <v>0.40067227361481683</v>
      </c>
      <c r="JD8" s="2">
        <v>0.47086779612755025</v>
      </c>
      <c r="JE8" s="2">
        <v>0.71152678698132876</v>
      </c>
      <c r="JF8" s="2">
        <v>0.91207358918766157</v>
      </c>
      <c r="JG8" s="2">
        <v>1.2519084886279801</v>
      </c>
      <c r="JH8" s="2">
        <v>1.3143759735977951</v>
      </c>
      <c r="JI8" s="2">
        <v>1.3035780756010504</v>
      </c>
      <c r="JJ8" s="2">
        <v>1.2078000277065504</v>
      </c>
      <c r="JK8" s="2">
        <v>1.2184461706316314</v>
      </c>
      <c r="JL8" s="2">
        <v>1.3153881105039396</v>
      </c>
      <c r="JM8" s="2">
        <v>1.484778773995592</v>
      </c>
      <c r="JN8" s="2">
        <v>1.3230789604605404</v>
      </c>
      <c r="JO8" s="38">
        <v>0.51483577641906375</v>
      </c>
    </row>
    <row r="9" spans="1:275" x14ac:dyDescent="0.3">
      <c r="A9" s="65">
        <v>4</v>
      </c>
      <c r="B9" s="59" t="s">
        <v>5</v>
      </c>
      <c r="C9" s="28" t="s">
        <v>105</v>
      </c>
      <c r="D9" s="37">
        <v>779.14203721395734</v>
      </c>
      <c r="E9" s="2">
        <v>645.06079415428758</v>
      </c>
      <c r="F9" s="2">
        <v>881.95462200420457</v>
      </c>
      <c r="G9" s="2">
        <v>888.80042851254427</v>
      </c>
      <c r="H9" s="2">
        <v>911.07563386289394</v>
      </c>
      <c r="I9" s="2">
        <v>882.86858143635448</v>
      </c>
      <c r="J9" s="2">
        <v>938.23867464631758</v>
      </c>
      <c r="K9" s="2">
        <v>921.65209975375342</v>
      </c>
      <c r="L9" s="2">
        <v>923.92864301684483</v>
      </c>
      <c r="M9" s="2">
        <v>935.339866321719</v>
      </c>
      <c r="N9" s="2">
        <v>885.67531808428873</v>
      </c>
      <c r="O9" s="2">
        <v>901.75949234399002</v>
      </c>
      <c r="P9" s="2">
        <v>900.32629376759871</v>
      </c>
      <c r="Q9" s="2">
        <v>891.2169092169471</v>
      </c>
      <c r="R9" s="2">
        <v>830.14888233153988</v>
      </c>
      <c r="S9" s="2">
        <v>801.0711899864674</v>
      </c>
      <c r="T9" s="2">
        <v>840.66188793618312</v>
      </c>
      <c r="U9" s="37">
        <v>774.63483294303273</v>
      </c>
      <c r="V9" s="2">
        <v>640.98707103943468</v>
      </c>
      <c r="W9" s="2">
        <v>877.17132495645478</v>
      </c>
      <c r="X9" s="2">
        <v>883.87502850699923</v>
      </c>
      <c r="Y9" s="2">
        <v>905.94088816728436</v>
      </c>
      <c r="Z9" s="2">
        <v>877.43405536192938</v>
      </c>
      <c r="AA9" s="2">
        <v>932.57806411320576</v>
      </c>
      <c r="AB9" s="2">
        <v>915.98022389441712</v>
      </c>
      <c r="AC9" s="2">
        <v>918.14732792141683</v>
      </c>
      <c r="AD9" s="2">
        <v>929.03351666806623</v>
      </c>
      <c r="AE9" s="2">
        <v>879.70989711298398</v>
      </c>
      <c r="AF9" s="2">
        <v>895.68992881886163</v>
      </c>
      <c r="AG9" s="2">
        <v>892.87659111212633</v>
      </c>
      <c r="AH9" s="2">
        <v>883.62713140100573</v>
      </c>
      <c r="AI9" s="2">
        <v>822.6052054245697</v>
      </c>
      <c r="AJ9" s="2">
        <v>793.62800889415689</v>
      </c>
      <c r="AK9" s="2">
        <v>833.28125779526033</v>
      </c>
      <c r="AL9" s="37">
        <v>47.138469107759057</v>
      </c>
      <c r="AM9" s="2">
        <v>41.311726454321786</v>
      </c>
      <c r="AN9" s="2">
        <v>40.661117618914297</v>
      </c>
      <c r="AO9" s="2">
        <v>40.984620080044323</v>
      </c>
      <c r="AP9" s="2">
        <v>41.174169970008791</v>
      </c>
      <c r="AQ9" s="2">
        <v>41.434590046756668</v>
      </c>
      <c r="AR9" s="2">
        <v>34.172123024280083</v>
      </c>
      <c r="AS9" s="2">
        <v>34.035062180126175</v>
      </c>
      <c r="AT9" s="2">
        <v>34.531494709945576</v>
      </c>
      <c r="AU9" s="2">
        <v>54.867458434715694</v>
      </c>
      <c r="AV9" s="2">
        <v>53.522834571847255</v>
      </c>
      <c r="AW9" s="2">
        <v>53.222791755639918</v>
      </c>
      <c r="AX9" s="2">
        <v>93.841326537316519</v>
      </c>
      <c r="AY9" s="2">
        <v>93.793583262091616</v>
      </c>
      <c r="AZ9" s="2">
        <v>93.349547247332595</v>
      </c>
      <c r="BA9" s="2">
        <v>92.491103058937014</v>
      </c>
      <c r="BB9" s="2">
        <v>91.984688486973482</v>
      </c>
      <c r="BC9" s="37">
        <v>10.636309162543641</v>
      </c>
      <c r="BD9" s="2">
        <v>9.6904769030182276</v>
      </c>
      <c r="BE9" s="2">
        <v>12.51958077293269</v>
      </c>
      <c r="BF9" s="2">
        <v>13.03004449306623</v>
      </c>
      <c r="BG9" s="2">
        <v>13.833435030382116</v>
      </c>
      <c r="BH9" s="2">
        <v>15.127913974331946</v>
      </c>
      <c r="BI9" s="2">
        <v>16.814467944684512</v>
      </c>
      <c r="BJ9" s="2">
        <v>17.047513382891875</v>
      </c>
      <c r="BK9" s="2">
        <v>17.518071095396561</v>
      </c>
      <c r="BL9" s="2">
        <v>17.467956221832143</v>
      </c>
      <c r="BM9" s="2">
        <v>16.409414259659961</v>
      </c>
      <c r="BN9" s="2">
        <v>16.917859184444229</v>
      </c>
      <c r="BO9" s="2">
        <v>17.870550775681107</v>
      </c>
      <c r="BP9" s="2">
        <v>18.452062545292421</v>
      </c>
      <c r="BQ9" s="2">
        <v>18.358730359728849</v>
      </c>
      <c r="BR9" s="2">
        <v>18.106388305228716</v>
      </c>
      <c r="BS9" s="2">
        <v>17.946993660166932</v>
      </c>
      <c r="BT9" s="37">
        <v>368.70520783330687</v>
      </c>
      <c r="BU9" s="2">
        <v>349.01839483172722</v>
      </c>
      <c r="BV9" s="2">
        <v>327.09684959282822</v>
      </c>
      <c r="BW9" s="2">
        <v>324.86885264172599</v>
      </c>
      <c r="BX9" s="2">
        <v>316.00865339905147</v>
      </c>
      <c r="BY9" s="2">
        <v>265.46034991758063</v>
      </c>
      <c r="BZ9" s="2">
        <v>247.95708309011229</v>
      </c>
      <c r="CA9" s="2">
        <v>201.30307182580822</v>
      </c>
      <c r="CB9" s="2">
        <v>172.14440326983529</v>
      </c>
      <c r="CC9" s="2">
        <v>141.0524186958082</v>
      </c>
      <c r="CD9" s="2">
        <v>118.28682448333319</v>
      </c>
      <c r="CE9" s="2">
        <v>96.092672092905389</v>
      </c>
      <c r="CF9" s="2">
        <v>86.44955687340439</v>
      </c>
      <c r="CG9" s="2">
        <v>73.760910100007095</v>
      </c>
      <c r="CH9" s="2">
        <v>64.826038716177891</v>
      </c>
      <c r="CI9" s="2">
        <v>55.237305774568</v>
      </c>
      <c r="CJ9" s="2">
        <v>49.105543344177697</v>
      </c>
      <c r="CK9" s="37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37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37">
        <v>2199.1134290915707</v>
      </c>
      <c r="DT9" s="2">
        <v>1576.7250600729601</v>
      </c>
      <c r="DU9" s="2">
        <v>2465.1463844156756</v>
      </c>
      <c r="DV9" s="2">
        <v>2336.0509142172195</v>
      </c>
      <c r="DW9" s="2">
        <v>2104.8010471373514</v>
      </c>
      <c r="DX9" s="2">
        <v>2100.6825630751382</v>
      </c>
      <c r="DY9" s="2">
        <v>1285.4752554864942</v>
      </c>
      <c r="DZ9" s="2">
        <v>1164.5054380870272</v>
      </c>
      <c r="EA9" s="2">
        <v>575.78615763424636</v>
      </c>
      <c r="EB9" s="2">
        <v>623.95104087187383</v>
      </c>
      <c r="EC9" s="2">
        <v>603.03812424893738</v>
      </c>
      <c r="ED9" s="2">
        <v>625.19199309414842</v>
      </c>
      <c r="EE9" s="2">
        <v>619.37628531543646</v>
      </c>
      <c r="EF9" s="2">
        <v>638.15045826760684</v>
      </c>
      <c r="EG9" s="2">
        <v>601.19807379103759</v>
      </c>
      <c r="EH9" s="2">
        <v>571.03703075876228</v>
      </c>
      <c r="EI9" s="2">
        <v>607.09282403665225</v>
      </c>
      <c r="EJ9" s="37">
        <v>4270.1948933776612</v>
      </c>
      <c r="EK9" s="2">
        <v>3539.4667036830351</v>
      </c>
      <c r="EL9" s="2">
        <v>4803.8617835051073</v>
      </c>
      <c r="EM9" s="2">
        <v>4853.765018514543</v>
      </c>
      <c r="EN9" s="2">
        <v>4927.5422644982364</v>
      </c>
      <c r="EO9" s="2">
        <v>4869.2555630085526</v>
      </c>
      <c r="EP9" s="2">
        <v>5064.9579350548938</v>
      </c>
      <c r="EQ9" s="2">
        <v>4714.7936540837927</v>
      </c>
      <c r="ER9" s="2">
        <v>4804.0775564507812</v>
      </c>
      <c r="ES9" s="2">
        <v>4729.3933955839775</v>
      </c>
      <c r="ET9" s="2">
        <v>4473.4692159928909</v>
      </c>
      <c r="EU9" s="2">
        <v>4348.412844953742</v>
      </c>
      <c r="EV9" s="2">
        <v>4346.8275204201273</v>
      </c>
      <c r="EW9" s="2">
        <v>3972.4110061586639</v>
      </c>
      <c r="EX9" s="2">
        <v>3696.2462064658043</v>
      </c>
      <c r="EY9" s="2">
        <v>3597.700748171831</v>
      </c>
      <c r="EZ9" s="2">
        <v>3252.194194087961</v>
      </c>
      <c r="FA9" s="37">
        <v>731.00609498567587</v>
      </c>
      <c r="FB9" s="2">
        <v>689.58196137865673</v>
      </c>
      <c r="FC9" s="2">
        <v>777.31036695770808</v>
      </c>
      <c r="FD9" s="2">
        <v>827.05709818729144</v>
      </c>
      <c r="FE9" s="2">
        <v>910.33040701239509</v>
      </c>
      <c r="FF9" s="2">
        <v>1144.4174886100182</v>
      </c>
      <c r="FG9" s="2">
        <v>1383.562600961016</v>
      </c>
      <c r="FH9" s="2">
        <v>1466.609098749376</v>
      </c>
      <c r="FI9" s="2">
        <v>1476.7825941749286</v>
      </c>
      <c r="FJ9" s="2">
        <v>1428.1492058412082</v>
      </c>
      <c r="FK9" s="2">
        <v>1280.1047511417783</v>
      </c>
      <c r="FL9" s="2">
        <v>1356.4982501234692</v>
      </c>
      <c r="FM9" s="2">
        <v>1557.4296657682735</v>
      </c>
      <c r="FN9" s="2">
        <v>1553.1758264587365</v>
      </c>
      <c r="FO9" s="2">
        <v>1505.6910779289508</v>
      </c>
      <c r="FP9" s="2">
        <v>1448.1215364599195</v>
      </c>
      <c r="FQ9" s="2">
        <v>1402.2079515524501</v>
      </c>
      <c r="FR9" s="37">
        <v>10.43520226788781</v>
      </c>
      <c r="FS9" s="2">
        <v>8.5838384611578356</v>
      </c>
      <c r="FT9" s="2">
        <v>12.203027071140871</v>
      </c>
      <c r="FU9" s="2">
        <v>12.204331306345273</v>
      </c>
      <c r="FV9" s="2">
        <v>12.301061507576769</v>
      </c>
      <c r="FW9" s="2">
        <v>12.085069812290929</v>
      </c>
      <c r="FX9" s="2">
        <v>12.568739362142075</v>
      </c>
      <c r="FY9" s="2">
        <v>12.183081268177519</v>
      </c>
      <c r="FZ9" s="2">
        <v>12.438723556537658</v>
      </c>
      <c r="GA9" s="2">
        <v>12.830462692855663</v>
      </c>
      <c r="GB9" s="2">
        <v>11.851384327453596</v>
      </c>
      <c r="GC9" s="2">
        <v>11.555920805969077</v>
      </c>
      <c r="GD9" s="2">
        <v>12.329754261465938</v>
      </c>
      <c r="GE9" s="2">
        <v>12.678938345461416</v>
      </c>
      <c r="GF9" s="2">
        <v>12.283755191371892</v>
      </c>
      <c r="GG9" s="2">
        <v>11.334526441731864</v>
      </c>
      <c r="GH9" s="2">
        <v>10.53633426496059</v>
      </c>
      <c r="GI9" s="37">
        <v>100.65153027916337</v>
      </c>
      <c r="GJ9" s="2">
        <v>95.048943256843259</v>
      </c>
      <c r="GK9" s="2">
        <v>111.06386951146523</v>
      </c>
      <c r="GL9" s="2">
        <v>116.4689974095316</v>
      </c>
      <c r="GM9" s="2">
        <v>126.2045246440108</v>
      </c>
      <c r="GN9" s="2">
        <v>154.39994495951478</v>
      </c>
      <c r="GO9" s="2">
        <v>186.32852053222985</v>
      </c>
      <c r="GP9" s="2">
        <v>194.1708605297396</v>
      </c>
      <c r="GQ9" s="2">
        <v>195.1612096531625</v>
      </c>
      <c r="GR9" s="2">
        <v>177.02531709405775</v>
      </c>
      <c r="GS9" s="2">
        <v>158.35782297841891</v>
      </c>
      <c r="GT9" s="2">
        <v>165.63122837737131</v>
      </c>
      <c r="GU9" s="2">
        <v>162.00203981459305</v>
      </c>
      <c r="GV9" s="2">
        <v>158.42163101261801</v>
      </c>
      <c r="GW9" s="2">
        <v>149.43847534220731</v>
      </c>
      <c r="GX9" s="2">
        <v>140.08011831371363</v>
      </c>
      <c r="GY9" s="2">
        <v>131.87880611098976</v>
      </c>
      <c r="GZ9" s="37">
        <v>2885.0831228444649</v>
      </c>
      <c r="HA9" s="2">
        <v>1905.042685644906</v>
      </c>
      <c r="HB9" s="2">
        <v>1862.1530129014466</v>
      </c>
      <c r="HC9" s="2">
        <v>2293.9357479373975</v>
      </c>
      <c r="HD9" s="2">
        <v>2373.664612325148</v>
      </c>
      <c r="HE9" s="2">
        <v>2322.8827571804713</v>
      </c>
      <c r="HF9" s="2">
        <v>1011.8423068652703</v>
      </c>
      <c r="HG9" s="2">
        <v>798.65581469868027</v>
      </c>
      <c r="HH9" s="2">
        <v>1098.982145725618</v>
      </c>
      <c r="HI9" s="2">
        <v>1573.5462733163067</v>
      </c>
      <c r="HJ9" s="2">
        <v>1542.5215051330886</v>
      </c>
      <c r="HK9" s="2">
        <v>1043.9926283247792</v>
      </c>
      <c r="HL9" s="2">
        <v>1187.0478453637736</v>
      </c>
      <c r="HM9" s="2">
        <v>865.93178691690207</v>
      </c>
      <c r="HN9" s="2">
        <v>949.32962525557764</v>
      </c>
      <c r="HO9" s="2">
        <v>1050.4880270215676</v>
      </c>
      <c r="HP9" s="2">
        <v>826.68737398241808</v>
      </c>
      <c r="HQ9" s="37">
        <v>2269.796249228838</v>
      </c>
      <c r="HR9" s="2">
        <v>1456.5131763781867</v>
      </c>
      <c r="HS9" s="2">
        <v>1411.1484336113067</v>
      </c>
      <c r="HT9" s="2">
        <v>1856.6430703045742</v>
      </c>
      <c r="HU9" s="2">
        <v>2041.11500962011</v>
      </c>
      <c r="HV9" s="2">
        <v>1934.9889760275805</v>
      </c>
      <c r="HW9" s="2">
        <v>718.88118565535785</v>
      </c>
      <c r="HX9" s="2">
        <v>577.73985181487001</v>
      </c>
      <c r="HY9" s="2">
        <v>848.57327928165648</v>
      </c>
      <c r="HZ9" s="2">
        <v>1275.6849853366552</v>
      </c>
      <c r="IA9" s="2">
        <v>1303.3881529537589</v>
      </c>
      <c r="IB9" s="2">
        <v>767.83394547095122</v>
      </c>
      <c r="IC9" s="2">
        <v>1001.2931617905806</v>
      </c>
      <c r="ID9" s="2">
        <v>592.52426567689668</v>
      </c>
      <c r="IE9" s="2">
        <v>627.72330768844495</v>
      </c>
      <c r="IF9" s="2">
        <v>918.05763936321171</v>
      </c>
      <c r="IG9" s="2">
        <v>642.12065923745183</v>
      </c>
      <c r="IH9" s="37">
        <v>3761.1693847979914</v>
      </c>
      <c r="II9" s="2">
        <v>2540.3284429871846</v>
      </c>
      <c r="IJ9" s="2">
        <v>2500.7877671624133</v>
      </c>
      <c r="IK9" s="2">
        <v>2913.3075435911592</v>
      </c>
      <c r="IL9" s="2">
        <v>2860.0359075733463</v>
      </c>
      <c r="IM9" s="2">
        <v>2893.1439122263382</v>
      </c>
      <c r="IN9" s="2">
        <v>1448.0199782985958</v>
      </c>
      <c r="IO9" s="2">
        <v>1105.8111508201196</v>
      </c>
      <c r="IP9" s="2">
        <v>1470.3046044052594</v>
      </c>
      <c r="IQ9" s="2">
        <v>2053.8766142195964</v>
      </c>
      <c r="IR9" s="2">
        <v>1978.4214276542205</v>
      </c>
      <c r="IS9" s="2">
        <v>1447.7042303883218</v>
      </c>
      <c r="IT9" s="2">
        <v>1449.0109227242549</v>
      </c>
      <c r="IU9" s="2">
        <v>1237.2244404076641</v>
      </c>
      <c r="IV9" s="2">
        <v>1374.422872999952</v>
      </c>
      <c r="IW9" s="2">
        <v>1251.3345353297386</v>
      </c>
      <c r="IX9" s="38">
        <v>1088.3922718516972</v>
      </c>
      <c r="IY9" s="37">
        <v>3.8403268670116226</v>
      </c>
      <c r="IZ9" s="2">
        <v>5.1930770937987454</v>
      </c>
      <c r="JA9" s="2">
        <v>5.5763013829857044</v>
      </c>
      <c r="JB9" s="2">
        <v>7.0772110387108498</v>
      </c>
      <c r="JC9" s="2">
        <v>11.249981548438361</v>
      </c>
      <c r="JD9" s="2">
        <v>17.832510148336628</v>
      </c>
      <c r="JE9" s="2">
        <v>31.028234263899982</v>
      </c>
      <c r="JF9" s="2">
        <v>42.330536218584854</v>
      </c>
      <c r="JG9" s="2">
        <v>59.785888396857693</v>
      </c>
      <c r="JH9" s="2">
        <v>63.61035868674049</v>
      </c>
      <c r="JI9" s="2">
        <v>64.28279489541228</v>
      </c>
      <c r="JJ9" s="2">
        <v>66.16950791404291</v>
      </c>
      <c r="JK9" s="2">
        <v>84.10070456669861</v>
      </c>
      <c r="JL9" s="2">
        <v>127.12292616029416</v>
      </c>
      <c r="JM9" s="2">
        <v>157.39349799427657</v>
      </c>
      <c r="JN9" s="2">
        <v>148.8940045469453</v>
      </c>
      <c r="JO9" s="38">
        <v>86.604420540142527</v>
      </c>
    </row>
    <row r="10" spans="1:275" x14ac:dyDescent="0.3">
      <c r="A10" s="65">
        <v>5</v>
      </c>
      <c r="B10" s="48" t="s">
        <v>3</v>
      </c>
      <c r="C10" s="28" t="s">
        <v>106</v>
      </c>
      <c r="D10" s="37">
        <v>883.61676892971627</v>
      </c>
      <c r="E10" s="2">
        <v>898.78178446400136</v>
      </c>
      <c r="F10" s="2">
        <v>871.48100539971801</v>
      </c>
      <c r="G10" s="2">
        <v>862.06769699507151</v>
      </c>
      <c r="H10" s="2">
        <v>836.49332512937838</v>
      </c>
      <c r="I10" s="2">
        <v>794.22867633073429</v>
      </c>
      <c r="J10" s="2">
        <v>766.7843016706604</v>
      </c>
      <c r="K10" s="2">
        <v>702.35157598301146</v>
      </c>
      <c r="L10" s="2">
        <v>733.59297642327078</v>
      </c>
      <c r="M10" s="2">
        <v>691.14288472701128</v>
      </c>
      <c r="N10" s="2">
        <v>655.14757441949382</v>
      </c>
      <c r="O10" s="2">
        <v>635.61554911552719</v>
      </c>
      <c r="P10" s="2">
        <v>626.89205288160485</v>
      </c>
      <c r="Q10" s="2">
        <v>569.59264067535662</v>
      </c>
      <c r="R10" s="2">
        <v>549.85906837657478</v>
      </c>
      <c r="S10" s="2">
        <v>510.39124644494558</v>
      </c>
      <c r="T10" s="2">
        <v>543.74989002443431</v>
      </c>
      <c r="U10" s="37">
        <v>653.30130234582327</v>
      </c>
      <c r="V10" s="2">
        <v>662.20882023131787</v>
      </c>
      <c r="W10" s="2">
        <v>631.43967405374178</v>
      </c>
      <c r="X10" s="2">
        <v>624.23179478288989</v>
      </c>
      <c r="Y10" s="2">
        <v>598.56677907148992</v>
      </c>
      <c r="Z10" s="2">
        <v>558.67474353715966</v>
      </c>
      <c r="AA10" s="2">
        <v>524.22845203760096</v>
      </c>
      <c r="AB10" s="2">
        <v>450.97940606547411</v>
      </c>
      <c r="AC10" s="2">
        <v>470.74521675087334</v>
      </c>
      <c r="AD10" s="2">
        <v>432.30832117285746</v>
      </c>
      <c r="AE10" s="2">
        <v>402.41504887165337</v>
      </c>
      <c r="AF10" s="2">
        <v>384.81358854342017</v>
      </c>
      <c r="AG10" s="2">
        <v>375.07894650847533</v>
      </c>
      <c r="AH10" s="2">
        <v>319.95708065674484</v>
      </c>
      <c r="AI10" s="2">
        <v>297.60750218139242</v>
      </c>
      <c r="AJ10" s="2">
        <v>255.39175981995615</v>
      </c>
      <c r="AK10" s="2">
        <v>292.22635286600109</v>
      </c>
      <c r="AL10" s="37">
        <v>27.971529497522567</v>
      </c>
      <c r="AM10" s="2">
        <v>24.462693617517331</v>
      </c>
      <c r="AN10" s="2">
        <v>25.173391834648609</v>
      </c>
      <c r="AO10" s="2">
        <v>19.410439253374776</v>
      </c>
      <c r="AP10" s="2">
        <v>19.878868933900165</v>
      </c>
      <c r="AQ10" s="2">
        <v>21.024697235541058</v>
      </c>
      <c r="AR10" s="2">
        <v>21.362717920275959</v>
      </c>
      <c r="AS10" s="2">
        <v>20.644024167802964</v>
      </c>
      <c r="AT10" s="2">
        <v>24.669506615104623</v>
      </c>
      <c r="AU10" s="2">
        <v>28.19680528263536</v>
      </c>
      <c r="AV10" s="2">
        <v>25.629666737707829</v>
      </c>
      <c r="AW10" s="2">
        <v>28.134505516421182</v>
      </c>
      <c r="AX10" s="2">
        <v>39.885998516466834</v>
      </c>
      <c r="AY10" s="2">
        <v>33.958813585336401</v>
      </c>
      <c r="AZ10" s="2">
        <v>33.327377182541959</v>
      </c>
      <c r="BA10" s="2">
        <v>35.320362332943773</v>
      </c>
      <c r="BB10" s="2">
        <v>32.366324548961217</v>
      </c>
      <c r="BC10" s="37">
        <v>11.531204273881524</v>
      </c>
      <c r="BD10" s="2">
        <v>10.238154175345008</v>
      </c>
      <c r="BE10" s="2">
        <v>10.802247655125345</v>
      </c>
      <c r="BF10" s="2">
        <v>8.8265854328358131</v>
      </c>
      <c r="BG10" s="2">
        <v>9.3980965487570813</v>
      </c>
      <c r="BH10" s="2">
        <v>9.6111431130242337</v>
      </c>
      <c r="BI10" s="2">
        <v>9.9310158526837817</v>
      </c>
      <c r="BJ10" s="2">
        <v>9.4866873860854195</v>
      </c>
      <c r="BK10" s="2">
        <v>11.202802498448982</v>
      </c>
      <c r="BL10" s="2">
        <v>12.800608672033819</v>
      </c>
      <c r="BM10" s="2">
        <v>10.97338514762305</v>
      </c>
      <c r="BN10" s="2">
        <v>10.746097957403606</v>
      </c>
      <c r="BO10" s="2">
        <v>13.949149026211563</v>
      </c>
      <c r="BP10" s="2">
        <v>11.989724201807318</v>
      </c>
      <c r="BQ10" s="2">
        <v>11.63715772614405</v>
      </c>
      <c r="BR10" s="2">
        <v>10.68944419897408</v>
      </c>
      <c r="BS10" s="2">
        <v>11.603254130004574</v>
      </c>
      <c r="BT10" s="37">
        <v>226476.49462538367</v>
      </c>
      <c r="BU10" s="2">
        <v>233174.89795492671</v>
      </c>
      <c r="BV10" s="2">
        <v>236473.88074599777</v>
      </c>
      <c r="BW10" s="2">
        <v>234953.36477338517</v>
      </c>
      <c r="BX10" s="2">
        <v>234879.4421423192</v>
      </c>
      <c r="BY10" s="2">
        <v>232418.28834602956</v>
      </c>
      <c r="BZ10" s="2">
        <v>239325.9743303296</v>
      </c>
      <c r="CA10" s="2">
        <v>248280.16508352614</v>
      </c>
      <c r="CB10" s="2">
        <v>259188.27082508529</v>
      </c>
      <c r="CC10" s="2">
        <v>254652.89170815112</v>
      </c>
      <c r="CD10" s="2">
        <v>249106.94781506533</v>
      </c>
      <c r="CE10" s="2">
        <v>247166.4784589351</v>
      </c>
      <c r="CF10" s="2">
        <v>246999.7739227222</v>
      </c>
      <c r="CG10" s="2">
        <v>245507.43632474318</v>
      </c>
      <c r="CH10" s="2">
        <v>248234.55283664301</v>
      </c>
      <c r="CI10" s="2">
        <v>251177.81376693954</v>
      </c>
      <c r="CJ10" s="2">
        <v>247542.41772661192</v>
      </c>
      <c r="CK10" s="37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37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37">
        <v>272.29152447895433</v>
      </c>
      <c r="DT10" s="2">
        <v>270.27805278053444</v>
      </c>
      <c r="DU10" s="2">
        <v>242.70275911785205</v>
      </c>
      <c r="DV10" s="2">
        <v>216.21948789184063</v>
      </c>
      <c r="DW10" s="2">
        <v>202.48905801715927</v>
      </c>
      <c r="DX10" s="2">
        <v>197.2419677965791</v>
      </c>
      <c r="DY10" s="2">
        <v>184.37745209077323</v>
      </c>
      <c r="DZ10" s="2">
        <v>145.21444235901129</v>
      </c>
      <c r="EA10" s="2">
        <v>148.71206965306334</v>
      </c>
      <c r="EB10" s="2">
        <v>158.00120233416868</v>
      </c>
      <c r="EC10" s="2">
        <v>142.61493399737037</v>
      </c>
      <c r="ED10" s="2">
        <v>149.51088129883178</v>
      </c>
      <c r="EE10" s="2">
        <v>186.47345498864462</v>
      </c>
      <c r="EF10" s="2">
        <v>177.99947870521279</v>
      </c>
      <c r="EG10" s="2">
        <v>130.10304003879133</v>
      </c>
      <c r="EH10" s="2">
        <v>166.59356869229555</v>
      </c>
      <c r="EI10" s="2">
        <v>128.59648830402486</v>
      </c>
      <c r="EJ10" s="37">
        <v>1683.4762726127528</v>
      </c>
      <c r="EK10" s="2">
        <v>1517.9522214606343</v>
      </c>
      <c r="EL10" s="2">
        <v>1345.0023912725769</v>
      </c>
      <c r="EM10" s="2">
        <v>1189.1990987224633</v>
      </c>
      <c r="EN10" s="2">
        <v>1090.3372399920113</v>
      </c>
      <c r="EO10" s="2">
        <v>1012.8355789692328</v>
      </c>
      <c r="EP10" s="2">
        <v>927.85309947655003</v>
      </c>
      <c r="EQ10" s="2">
        <v>804.19161259456087</v>
      </c>
      <c r="ER10" s="2">
        <v>792.90425682756643</v>
      </c>
      <c r="ES10" s="2">
        <v>738.96031916896504</v>
      </c>
      <c r="ET10" s="2">
        <v>662.31979804594175</v>
      </c>
      <c r="EU10" s="2">
        <v>613.364166540464</v>
      </c>
      <c r="EV10" s="2">
        <v>648.13156996475084</v>
      </c>
      <c r="EW10" s="2">
        <v>549.53917539075496</v>
      </c>
      <c r="EX10" s="2">
        <v>522.08038557924363</v>
      </c>
      <c r="EY10" s="2">
        <v>489.39067609046106</v>
      </c>
      <c r="EZ10" s="2">
        <v>459.93967242149211</v>
      </c>
      <c r="FA10" s="37">
        <v>690.92682941294447</v>
      </c>
      <c r="FB10" s="2">
        <v>664.17364811034383</v>
      </c>
      <c r="FC10" s="2">
        <v>597.39874046082923</v>
      </c>
      <c r="FD10" s="2">
        <v>551.82249377706034</v>
      </c>
      <c r="FE10" s="2">
        <v>530.05679902251609</v>
      </c>
      <c r="FF10" s="2">
        <v>526.64806794714173</v>
      </c>
      <c r="FG10" s="2">
        <v>516.5554877928937</v>
      </c>
      <c r="FH10" s="2">
        <v>479.0817733094193</v>
      </c>
      <c r="FI10" s="2">
        <v>472.93922134609602</v>
      </c>
      <c r="FJ10" s="2">
        <v>443.99518925481146</v>
      </c>
      <c r="FK10" s="2">
        <v>401.58170646107897</v>
      </c>
      <c r="FL10" s="2">
        <v>379.34240879143999</v>
      </c>
      <c r="FM10" s="2">
        <v>384.34928926702418</v>
      </c>
      <c r="FN10" s="2">
        <v>344.7193772231488</v>
      </c>
      <c r="FO10" s="2">
        <v>327.54243178824652</v>
      </c>
      <c r="FP10" s="2">
        <v>312.48724860871505</v>
      </c>
      <c r="FQ10" s="2">
        <v>307.08955992503252</v>
      </c>
      <c r="FR10" s="37">
        <v>13.49436661468617</v>
      </c>
      <c r="FS10" s="2">
        <v>13.335205971726078</v>
      </c>
      <c r="FT10" s="2">
        <v>12.168272122758257</v>
      </c>
      <c r="FU10" s="2">
        <v>11.220228363029307</v>
      </c>
      <c r="FV10" s="2">
        <v>10.817198120328312</v>
      </c>
      <c r="FW10" s="2">
        <v>10.244384110517583</v>
      </c>
      <c r="FX10" s="2">
        <v>9.9992007161048271</v>
      </c>
      <c r="FY10" s="2">
        <v>8.7696153150571341</v>
      </c>
      <c r="FZ10" s="2">
        <v>9.4678877457182189</v>
      </c>
      <c r="GA10" s="2">
        <v>9.5539974827533278</v>
      </c>
      <c r="GB10" s="2">
        <v>9.1589628406695507</v>
      </c>
      <c r="GC10" s="2">
        <v>9.249276158585765</v>
      </c>
      <c r="GD10" s="2">
        <v>10.671846574990997</v>
      </c>
      <c r="GE10" s="2">
        <v>9.2503379134233672</v>
      </c>
      <c r="GF10" s="2">
        <v>9.0144018257336267</v>
      </c>
      <c r="GG10" s="2">
        <v>8.9593692517372645</v>
      </c>
      <c r="GH10" s="2">
        <v>8.5560491209229248</v>
      </c>
      <c r="GI10" s="37">
        <v>1480.0199731092046</v>
      </c>
      <c r="GJ10" s="2">
        <v>1497.9960999236921</v>
      </c>
      <c r="GK10" s="2">
        <v>1627.8111999002181</v>
      </c>
      <c r="GL10" s="2">
        <v>1425.6644838127131</v>
      </c>
      <c r="GM10" s="2">
        <v>1611.7112432984536</v>
      </c>
      <c r="GN10" s="2">
        <v>1655.9275559226555</v>
      </c>
      <c r="GO10" s="2">
        <v>1476.3763956052594</v>
      </c>
      <c r="GP10" s="2">
        <v>1411.5753547518041</v>
      </c>
      <c r="GQ10" s="2">
        <v>1503.7837466806741</v>
      </c>
      <c r="GR10" s="2">
        <v>1517.6463926936037</v>
      </c>
      <c r="GS10" s="2">
        <v>1465.6200321780648</v>
      </c>
      <c r="GT10" s="2">
        <v>1434.6652800897114</v>
      </c>
      <c r="GU10" s="2">
        <v>1460.6007765362274</v>
      </c>
      <c r="GV10" s="2">
        <v>1454.0454833399299</v>
      </c>
      <c r="GW10" s="2">
        <v>1457.751842040838</v>
      </c>
      <c r="GX10" s="2">
        <v>1437.582080103213</v>
      </c>
      <c r="GY10" s="2">
        <v>1437.6631791140799</v>
      </c>
      <c r="GZ10" s="37">
        <v>112.22209944712023</v>
      </c>
      <c r="HA10" s="2">
        <v>100.02362695435077</v>
      </c>
      <c r="HB10" s="2">
        <v>89.065315260124294</v>
      </c>
      <c r="HC10" s="2">
        <v>79.457654009533968</v>
      </c>
      <c r="HD10" s="2">
        <v>73.939779588994298</v>
      </c>
      <c r="HE10" s="2">
        <v>71.288397750924062</v>
      </c>
      <c r="HF10" s="2">
        <v>62.03795116051235</v>
      </c>
      <c r="HG10" s="2">
        <v>64.168094737537729</v>
      </c>
      <c r="HH10" s="2">
        <v>61.883890525381503</v>
      </c>
      <c r="HI10" s="2">
        <v>61.918278237717601</v>
      </c>
      <c r="HJ10" s="2">
        <v>57.145154852868068</v>
      </c>
      <c r="HK10" s="2">
        <v>54.655173179182391</v>
      </c>
      <c r="HL10" s="2">
        <v>58.967796295151729</v>
      </c>
      <c r="HM10" s="2">
        <v>52.37395391271189</v>
      </c>
      <c r="HN10" s="2">
        <v>52.744300135934473</v>
      </c>
      <c r="HO10" s="2">
        <v>48.384290452393941</v>
      </c>
      <c r="HP10" s="2">
        <v>44.714534071656743</v>
      </c>
      <c r="HQ10" s="37">
        <v>69.211429366612222</v>
      </c>
      <c r="HR10" s="2">
        <v>58.219675845478932</v>
      </c>
      <c r="HS10" s="2">
        <v>54.040645387081412</v>
      </c>
      <c r="HT10" s="2">
        <v>42.744881194053413</v>
      </c>
      <c r="HU10" s="2">
        <v>39.547906569724468</v>
      </c>
      <c r="HV10" s="2">
        <v>35.859070703817615</v>
      </c>
      <c r="HW10" s="2">
        <v>32.118696294996717</v>
      </c>
      <c r="HX10" s="2">
        <v>28.13817298816555</v>
      </c>
      <c r="HY10" s="2">
        <v>27.832074514622988</v>
      </c>
      <c r="HZ10" s="2">
        <v>28.346028530118257</v>
      </c>
      <c r="IA10" s="2">
        <v>24.046137945731807</v>
      </c>
      <c r="IB10" s="2">
        <v>23.584869523506885</v>
      </c>
      <c r="IC10" s="2">
        <v>27.360356288191767</v>
      </c>
      <c r="ID10" s="2">
        <v>23.103046270186063</v>
      </c>
      <c r="IE10" s="2">
        <v>22.553831518914066</v>
      </c>
      <c r="IF10" s="2">
        <v>21.056897253428023</v>
      </c>
      <c r="IG10" s="2">
        <v>20.017191982976605</v>
      </c>
      <c r="IH10" s="37">
        <v>149.28610917340012</v>
      </c>
      <c r="II10" s="2">
        <v>136.65620023901809</v>
      </c>
      <c r="IJ10" s="2">
        <v>117.77191307707866</v>
      </c>
      <c r="IK10" s="2">
        <v>113.875593645888</v>
      </c>
      <c r="IL10" s="2">
        <v>105.55980676199189</v>
      </c>
      <c r="IM10" s="2">
        <v>103.6794414395322</v>
      </c>
      <c r="IN10" s="2">
        <v>88.951141842685843</v>
      </c>
      <c r="IO10" s="2">
        <v>99.118128254935627</v>
      </c>
      <c r="IP10" s="2">
        <v>94.279333647043728</v>
      </c>
      <c r="IQ10" s="2">
        <v>93.15293832598752</v>
      </c>
      <c r="IR10" s="2">
        <v>88.710504757576032</v>
      </c>
      <c r="IS10" s="2">
        <v>83.733981337721431</v>
      </c>
      <c r="IT10" s="2">
        <v>87.028226657989009</v>
      </c>
      <c r="IU10" s="2">
        <v>78.738933280524122</v>
      </c>
      <c r="IV10" s="2">
        <v>80.215748083991983</v>
      </c>
      <c r="IW10" s="2">
        <v>72.787932297735651</v>
      </c>
      <c r="IX10" s="38">
        <v>66.405818190908676</v>
      </c>
      <c r="IY10" s="37">
        <v>174.02637560221481</v>
      </c>
      <c r="IZ10" s="2">
        <v>147.80069553824802</v>
      </c>
      <c r="JA10" s="2">
        <v>159.61809420168854</v>
      </c>
      <c r="JB10" s="2">
        <v>113.52910122006193</v>
      </c>
      <c r="JC10" s="2">
        <v>129.87877872952038</v>
      </c>
      <c r="JD10" s="2">
        <v>142.02083601560136</v>
      </c>
      <c r="JE10" s="2">
        <v>179.71663054588464</v>
      </c>
      <c r="JF10" s="2">
        <v>158.04620927508515</v>
      </c>
      <c r="JG10" s="2">
        <v>195.99581588624093</v>
      </c>
      <c r="JH10" s="2">
        <v>241.13172899103853</v>
      </c>
      <c r="JI10" s="2">
        <v>211.48562108759305</v>
      </c>
      <c r="JJ10" s="2">
        <v>214.14379591059716</v>
      </c>
      <c r="JK10" s="2">
        <v>314.74379028032575</v>
      </c>
      <c r="JL10" s="2">
        <v>278.57858622325733</v>
      </c>
      <c r="JM10" s="2">
        <v>276.35445009246911</v>
      </c>
      <c r="JN10" s="2">
        <v>295.75057840843311</v>
      </c>
      <c r="JO10" s="38">
        <v>267.56693433906423</v>
      </c>
    </row>
    <row r="11" spans="1:275" x14ac:dyDescent="0.3">
      <c r="A11" s="65">
        <v>6</v>
      </c>
      <c r="B11" s="48" t="s">
        <v>3</v>
      </c>
      <c r="C11" s="28" t="s">
        <v>107</v>
      </c>
      <c r="D11" s="37">
        <v>54.075844935307238</v>
      </c>
      <c r="E11" s="2">
        <v>49.149924602953654</v>
      </c>
      <c r="F11" s="2">
        <v>49.929233133283944</v>
      </c>
      <c r="G11" s="2">
        <v>45.078003196506828</v>
      </c>
      <c r="H11" s="2">
        <v>41.875521136168807</v>
      </c>
      <c r="I11" s="2">
        <v>38.676006155242689</v>
      </c>
      <c r="J11" s="2">
        <v>34.048651327690528</v>
      </c>
      <c r="K11" s="2">
        <v>29.785560956513489</v>
      </c>
      <c r="L11" s="2">
        <v>28.5412712823818</v>
      </c>
      <c r="M11" s="2">
        <v>26.131022381263953</v>
      </c>
      <c r="N11" s="2">
        <v>20.849760650490392</v>
      </c>
      <c r="O11" s="2">
        <v>20.316939888306791</v>
      </c>
      <c r="P11" s="2">
        <v>18.236589998080643</v>
      </c>
      <c r="Q11" s="2">
        <v>17.671230794945419</v>
      </c>
      <c r="R11" s="2">
        <v>19.317031315924236</v>
      </c>
      <c r="S11" s="2">
        <v>19.682346019460059</v>
      </c>
      <c r="T11" s="2">
        <v>21.759164873410597</v>
      </c>
      <c r="U11" s="37">
        <v>53.415775976831547</v>
      </c>
      <c r="V11" s="2">
        <v>48.510935579551521</v>
      </c>
      <c r="W11" s="2">
        <v>49.331353387157783</v>
      </c>
      <c r="X11" s="2">
        <v>44.5474275724197</v>
      </c>
      <c r="Y11" s="2">
        <v>41.274060910261724</v>
      </c>
      <c r="Z11" s="2">
        <v>38.221394006226305</v>
      </c>
      <c r="AA11" s="2">
        <v>33.61202400986646</v>
      </c>
      <c r="AB11" s="2">
        <v>29.339364777404384</v>
      </c>
      <c r="AC11" s="2">
        <v>28.135757096864992</v>
      </c>
      <c r="AD11" s="2">
        <v>25.733971144212191</v>
      </c>
      <c r="AE11" s="2">
        <v>20.487684267430179</v>
      </c>
      <c r="AF11" s="2">
        <v>20.01567638062205</v>
      </c>
      <c r="AG11" s="2">
        <v>17.984283980899505</v>
      </c>
      <c r="AH11" s="2">
        <v>17.432598934248645</v>
      </c>
      <c r="AI11" s="2">
        <v>19.084930637371379</v>
      </c>
      <c r="AJ11" s="2">
        <v>19.483269582685001</v>
      </c>
      <c r="AK11" s="2">
        <v>21.564439379318571</v>
      </c>
      <c r="AL11" s="37">
        <v>1.6535893423022816</v>
      </c>
      <c r="AM11" s="2">
        <v>1.4549943399736995</v>
      </c>
      <c r="AN11" s="2">
        <v>1.3546693628241557</v>
      </c>
      <c r="AO11" s="2">
        <v>1.1927214628075391</v>
      </c>
      <c r="AP11" s="2">
        <v>3.5722434224620154</v>
      </c>
      <c r="AQ11" s="2">
        <v>1.0775847335244184</v>
      </c>
      <c r="AR11" s="2">
        <v>1.2077729327987565</v>
      </c>
      <c r="AS11" s="2">
        <v>1.637521425117306</v>
      </c>
      <c r="AT11" s="2">
        <v>1.3336331287032372</v>
      </c>
      <c r="AU11" s="2">
        <v>1.6477393343110787</v>
      </c>
      <c r="AV11" s="2">
        <v>1.4153109822555536</v>
      </c>
      <c r="AW11" s="2">
        <v>1.3847467027287299</v>
      </c>
      <c r="AX11" s="2">
        <v>1.3948230976009275</v>
      </c>
      <c r="AY11" s="2">
        <v>1.5112963017337391</v>
      </c>
      <c r="AZ11" s="2">
        <v>1.4568479452631209</v>
      </c>
      <c r="BA11" s="2">
        <v>1.114465166497143</v>
      </c>
      <c r="BB11" s="2">
        <v>1.1085284917456328</v>
      </c>
      <c r="BC11" s="37">
        <v>0.50152920998007988</v>
      </c>
      <c r="BD11" s="2">
        <v>0.46562518215554421</v>
      </c>
      <c r="BE11" s="2">
        <v>0.46934243953120736</v>
      </c>
      <c r="BF11" s="2">
        <v>0.44238045377298207</v>
      </c>
      <c r="BG11" s="2">
        <v>0.65540865740328191</v>
      </c>
      <c r="BH11" s="2">
        <v>0.46015170400953459</v>
      </c>
      <c r="BI11" s="2">
        <v>0.45146383167311832</v>
      </c>
      <c r="BJ11" s="2">
        <v>0.49931756478919492</v>
      </c>
      <c r="BK11" s="2">
        <v>0.48805356476222994</v>
      </c>
      <c r="BL11" s="2">
        <v>0.52370556852794792</v>
      </c>
      <c r="BM11" s="2">
        <v>0.53132479695885371</v>
      </c>
      <c r="BN11" s="2">
        <v>0.52397642711196579</v>
      </c>
      <c r="BO11" s="2">
        <v>0.52954283510405598</v>
      </c>
      <c r="BP11" s="2">
        <v>0.5282523389674425</v>
      </c>
      <c r="BQ11" s="2">
        <v>0.54186652138754277</v>
      </c>
      <c r="BR11" s="2">
        <v>0.48677665181175933</v>
      </c>
      <c r="BS11" s="2">
        <v>0.49462753569307566</v>
      </c>
      <c r="BT11" s="37">
        <v>480.86321624654897</v>
      </c>
      <c r="BU11" s="2">
        <v>474.85850861166602</v>
      </c>
      <c r="BV11" s="2">
        <v>435.57325749129899</v>
      </c>
      <c r="BW11" s="2">
        <v>379.94860287868198</v>
      </c>
      <c r="BX11" s="2">
        <v>327.75411586629298</v>
      </c>
      <c r="BY11" s="2">
        <v>302.49957491516</v>
      </c>
      <c r="BZ11" s="2">
        <v>283.17176031232799</v>
      </c>
      <c r="CA11" s="2">
        <v>268.02642453668699</v>
      </c>
      <c r="CB11" s="2">
        <v>238.83826325112199</v>
      </c>
      <c r="CC11" s="2">
        <v>212.132560031145</v>
      </c>
      <c r="CD11" s="2">
        <v>181.646604362956</v>
      </c>
      <c r="CE11" s="2">
        <v>123.636846823669</v>
      </c>
      <c r="CF11" s="2">
        <v>72.922119145727507</v>
      </c>
      <c r="CG11" s="2">
        <v>56.328694421852298</v>
      </c>
      <c r="CH11" s="2">
        <v>47.714307917799999</v>
      </c>
      <c r="CI11" s="2">
        <v>38.875599383020599</v>
      </c>
      <c r="CJ11" s="2">
        <v>32.610399364480699</v>
      </c>
      <c r="CK11" s="37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37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37">
        <v>17.860170306715748</v>
      </c>
      <c r="DT11" s="2">
        <v>15.02893412343502</v>
      </c>
      <c r="DU11" s="2">
        <v>14.085812140647851</v>
      </c>
      <c r="DV11" s="2">
        <v>11.951279748306471</v>
      </c>
      <c r="DW11" s="2">
        <v>12.557398549580785</v>
      </c>
      <c r="DX11" s="2">
        <v>10.39788291806274</v>
      </c>
      <c r="DY11" s="2">
        <v>6.9412309435069925</v>
      </c>
      <c r="DZ11" s="2">
        <v>5.2863877356340971</v>
      </c>
      <c r="EA11" s="2">
        <v>4.2158786057912758</v>
      </c>
      <c r="EB11" s="2">
        <v>4.8259076449481615</v>
      </c>
      <c r="EC11" s="2">
        <v>3.9008626721775923</v>
      </c>
      <c r="ED11" s="2">
        <v>3.6545615612711724</v>
      </c>
      <c r="EE11" s="2">
        <v>3.5392904320304321</v>
      </c>
      <c r="EF11" s="2">
        <v>4.0223164601355972</v>
      </c>
      <c r="EG11" s="2">
        <v>4.0428643405584435</v>
      </c>
      <c r="EH11" s="2">
        <v>3.855087962546599</v>
      </c>
      <c r="EI11" s="2">
        <v>3.35670998255268</v>
      </c>
      <c r="EJ11" s="37">
        <v>100.97981397225233</v>
      </c>
      <c r="EK11" s="2">
        <v>93.677359604273917</v>
      </c>
      <c r="EL11" s="2">
        <v>91.8187775579934</v>
      </c>
      <c r="EM11" s="2">
        <v>85.044947671857912</v>
      </c>
      <c r="EN11" s="2">
        <v>113.52807268179849</v>
      </c>
      <c r="EO11" s="2">
        <v>77.662741622815446</v>
      </c>
      <c r="EP11" s="2">
        <v>71.315550928844971</v>
      </c>
      <c r="EQ11" s="2">
        <v>69.696114236229903</v>
      </c>
      <c r="ER11" s="2">
        <v>64.849429323064385</v>
      </c>
      <c r="ES11" s="2">
        <v>60.797022845416969</v>
      </c>
      <c r="ET11" s="2">
        <v>53.827791239630521</v>
      </c>
      <c r="EU11" s="2">
        <v>48.337672589485749</v>
      </c>
      <c r="EV11" s="2">
        <v>42.611372271757133</v>
      </c>
      <c r="EW11" s="2">
        <v>39.663265404661132</v>
      </c>
      <c r="EX11" s="2">
        <v>38.985078240654204</v>
      </c>
      <c r="EY11" s="2">
        <v>34.759863868140926</v>
      </c>
      <c r="EZ11" s="2">
        <v>32.860927561805298</v>
      </c>
      <c r="FA11" s="37">
        <v>134.31191656872841</v>
      </c>
      <c r="FB11" s="2">
        <v>119.53544074899364</v>
      </c>
      <c r="FC11" s="2">
        <v>107.67311692492829</v>
      </c>
      <c r="FD11" s="2">
        <v>95.708488420081935</v>
      </c>
      <c r="FE11" s="2">
        <v>353.68401073941442</v>
      </c>
      <c r="FF11" s="2">
        <v>73.785020700494229</v>
      </c>
      <c r="FG11" s="2">
        <v>70.79854448064863</v>
      </c>
      <c r="FH11" s="2">
        <v>70.757382112572785</v>
      </c>
      <c r="FI11" s="2">
        <v>68.220057120758383</v>
      </c>
      <c r="FJ11" s="2">
        <v>63.873065355241387</v>
      </c>
      <c r="FK11" s="2">
        <v>56.769645815561354</v>
      </c>
      <c r="FL11" s="2">
        <v>55.613261561401316</v>
      </c>
      <c r="FM11" s="2">
        <v>50.415893967993973</v>
      </c>
      <c r="FN11" s="2">
        <v>47.801892083586097</v>
      </c>
      <c r="FO11" s="2">
        <v>47.040821771301246</v>
      </c>
      <c r="FP11" s="2">
        <v>44.389664056351513</v>
      </c>
      <c r="FQ11" s="2">
        <v>44.551994001241134</v>
      </c>
      <c r="FR11" s="37">
        <v>2.9691953222099223</v>
      </c>
      <c r="FS11" s="2">
        <v>2.6248217891012957</v>
      </c>
      <c r="FT11" s="2">
        <v>2.3754482219444086</v>
      </c>
      <c r="FU11" s="2">
        <v>2.0385867025157811</v>
      </c>
      <c r="FV11" s="2">
        <v>12.742429664762799</v>
      </c>
      <c r="FW11" s="2">
        <v>1.6091405951374202</v>
      </c>
      <c r="FX11" s="2">
        <v>1.4467371174463095</v>
      </c>
      <c r="FY11" s="2">
        <v>1.4001134315213313</v>
      </c>
      <c r="FZ11" s="2">
        <v>1.2795417435408645</v>
      </c>
      <c r="GA11" s="2">
        <v>1.2367608236208221</v>
      </c>
      <c r="GB11" s="2">
        <v>1.0066058300258831</v>
      </c>
      <c r="GC11" s="2">
        <v>0.93701901860636905</v>
      </c>
      <c r="GD11" s="2">
        <v>0.85779143457922868</v>
      </c>
      <c r="GE11" s="2">
        <v>0.8274181191420884</v>
      </c>
      <c r="GF11" s="2">
        <v>0.8287975903532081</v>
      </c>
      <c r="GG11" s="2">
        <v>0.74085323291453131</v>
      </c>
      <c r="GH11" s="2">
        <v>0.73756995221312727</v>
      </c>
      <c r="GI11" s="37">
        <v>49.128995008718618</v>
      </c>
      <c r="GJ11" s="2">
        <v>38.986631936333886</v>
      </c>
      <c r="GK11" s="2">
        <v>39.060405989524831</v>
      </c>
      <c r="GL11" s="2">
        <v>42.153063728308261</v>
      </c>
      <c r="GM11" s="2">
        <v>74.271046583432238</v>
      </c>
      <c r="GN11" s="2">
        <v>33.291784603122096</v>
      </c>
      <c r="GO11" s="2">
        <v>36.781024040805875</v>
      </c>
      <c r="GP11" s="2">
        <v>34.861689834466773</v>
      </c>
      <c r="GQ11" s="2">
        <v>45.729154010179762</v>
      </c>
      <c r="GR11" s="2">
        <v>28.743747438652839</v>
      </c>
      <c r="GS11" s="2">
        <v>27.872417995174331</v>
      </c>
      <c r="GT11" s="2">
        <v>26.576731585081397</v>
      </c>
      <c r="GU11" s="2">
        <v>25.175779770937869</v>
      </c>
      <c r="GV11" s="2">
        <v>26.314803258886265</v>
      </c>
      <c r="GW11" s="2">
        <v>19.127000314632518</v>
      </c>
      <c r="GX11" s="2">
        <v>26.682727696724999</v>
      </c>
      <c r="GY11" s="2">
        <v>30.236361139746371</v>
      </c>
      <c r="GZ11" s="37">
        <v>11.706269691001996</v>
      </c>
      <c r="HA11" s="2">
        <v>11.510850502259874</v>
      </c>
      <c r="HB11" s="2">
        <v>10.017291190811529</v>
      </c>
      <c r="HC11" s="2">
        <v>11.39368797234075</v>
      </c>
      <c r="HD11" s="2">
        <v>10.561164417009973</v>
      </c>
      <c r="HE11" s="2">
        <v>10.198682794760767</v>
      </c>
      <c r="HF11" s="2">
        <v>8.8399966001204167</v>
      </c>
      <c r="HG11" s="2">
        <v>11.144401294224924</v>
      </c>
      <c r="HH11" s="2">
        <v>10.112942789860739</v>
      </c>
      <c r="HI11" s="2">
        <v>9.639810205232779</v>
      </c>
      <c r="HJ11" s="2">
        <v>9.7394330404633287</v>
      </c>
      <c r="HK11" s="2">
        <v>9.0053369193492667</v>
      </c>
      <c r="HL11" s="2">
        <v>8.499028620706552</v>
      </c>
      <c r="HM11" s="2">
        <v>8.0856432108021004</v>
      </c>
      <c r="HN11" s="2">
        <v>8.4744079149809757</v>
      </c>
      <c r="HO11" s="2">
        <v>7.405258407597759</v>
      </c>
      <c r="HP11" s="2">
        <v>6.786604796338243</v>
      </c>
      <c r="HQ11" s="37">
        <v>4.7870283632641479</v>
      </c>
      <c r="HR11" s="2">
        <v>4.427194071804113</v>
      </c>
      <c r="HS11" s="2">
        <v>4.0682403769566786</v>
      </c>
      <c r="HT11" s="2">
        <v>3.8902492953087351</v>
      </c>
      <c r="HU11" s="2">
        <v>3.9570618427680806</v>
      </c>
      <c r="HV11" s="2">
        <v>3.3214490645815231</v>
      </c>
      <c r="HW11" s="2">
        <v>2.8122101549943959</v>
      </c>
      <c r="HX11" s="2">
        <v>2.7844197423011821</v>
      </c>
      <c r="HY11" s="2">
        <v>2.5501781657009177</v>
      </c>
      <c r="HZ11" s="2">
        <v>2.4388217674487072</v>
      </c>
      <c r="IA11" s="2">
        <v>2.2707473330772801</v>
      </c>
      <c r="IB11" s="2">
        <v>2.0832212289886538</v>
      </c>
      <c r="IC11" s="2">
        <v>1.9378922570776367</v>
      </c>
      <c r="ID11" s="2">
        <v>1.8370566947639493</v>
      </c>
      <c r="IE11" s="2">
        <v>1.8016126088081834</v>
      </c>
      <c r="IF11" s="2">
        <v>1.6081125834260355</v>
      </c>
      <c r="IG11" s="2">
        <v>1.4563821829350472</v>
      </c>
      <c r="IH11" s="37">
        <v>18.625981467155047</v>
      </c>
      <c r="II11" s="2">
        <v>18.660144276371064</v>
      </c>
      <c r="IJ11" s="2">
        <v>15.989869552268972</v>
      </c>
      <c r="IK11" s="2">
        <v>19.070379356785125</v>
      </c>
      <c r="IL11" s="2">
        <v>17.277127491781133</v>
      </c>
      <c r="IM11" s="2">
        <v>17.251219259905806</v>
      </c>
      <c r="IN11" s="2">
        <v>15.039138651483139</v>
      </c>
      <c r="IO11" s="2">
        <v>19.840184522576408</v>
      </c>
      <c r="IP11" s="2">
        <v>17.985555703054679</v>
      </c>
      <c r="IQ11" s="2">
        <v>17.096462571574857</v>
      </c>
      <c r="IR11" s="2">
        <v>17.479961905887059</v>
      </c>
      <c r="IS11" s="2">
        <v>16.177495654365881</v>
      </c>
      <c r="IT11" s="2">
        <v>15.278530690955382</v>
      </c>
      <c r="IU11" s="2">
        <v>14.513260444683169</v>
      </c>
      <c r="IV11" s="2">
        <v>15.365334276760406</v>
      </c>
      <c r="IW11" s="2">
        <v>13.380666805579047</v>
      </c>
      <c r="IX11" s="38">
        <v>12.270624825845566</v>
      </c>
      <c r="IY11" s="37">
        <v>0.32014653870431925</v>
      </c>
      <c r="IZ11" s="2">
        <v>0.44569949432442807</v>
      </c>
      <c r="JA11" s="2">
        <v>0.46190335066010485</v>
      </c>
      <c r="JB11" s="2">
        <v>0.56262766559880195</v>
      </c>
      <c r="JC11" s="2">
        <v>19.301666458888061</v>
      </c>
      <c r="JD11" s="2">
        <v>2.6870857739216123</v>
      </c>
      <c r="JE11" s="2">
        <v>4.6979423590443679</v>
      </c>
      <c r="JF11" s="2">
        <v>9.0046564740641131</v>
      </c>
      <c r="JG11" s="2">
        <v>7.0255029407851186</v>
      </c>
      <c r="JH11" s="2">
        <v>10.031376155983136</v>
      </c>
      <c r="JI11" s="2">
        <v>9.1810591462512825</v>
      </c>
      <c r="JJ11" s="2">
        <v>8.9630039560150561</v>
      </c>
      <c r="JK11" s="2">
        <v>9.5342053288316446</v>
      </c>
      <c r="JL11" s="2">
        <v>10.76914616894798</v>
      </c>
      <c r="JM11" s="2">
        <v>10.514593341519092</v>
      </c>
      <c r="JN11" s="2">
        <v>7.5912017375848659</v>
      </c>
      <c r="JO11" s="38">
        <v>6.085540452010898</v>
      </c>
    </row>
    <row r="12" spans="1:275" x14ac:dyDescent="0.3">
      <c r="A12" s="65">
        <v>7</v>
      </c>
      <c r="B12" s="48" t="s">
        <v>3</v>
      </c>
      <c r="C12" s="28" t="s">
        <v>108</v>
      </c>
      <c r="D12" s="37">
        <v>254.67769847078412</v>
      </c>
      <c r="E12" s="2">
        <v>247.36535622769932</v>
      </c>
      <c r="F12" s="2">
        <v>257.51840174854192</v>
      </c>
      <c r="G12" s="2">
        <v>251.28181118142385</v>
      </c>
      <c r="H12" s="2">
        <v>233.46478197251724</v>
      </c>
      <c r="I12" s="2">
        <v>213.424252851711</v>
      </c>
      <c r="J12" s="2">
        <v>203.86944586820977</v>
      </c>
      <c r="K12" s="2">
        <v>207.20268023616458</v>
      </c>
      <c r="L12" s="2">
        <v>279.61815498289604</v>
      </c>
      <c r="M12" s="2">
        <v>289.3260938601249</v>
      </c>
      <c r="N12" s="2">
        <v>300.9752883320723</v>
      </c>
      <c r="O12" s="2">
        <v>303.64730200542454</v>
      </c>
      <c r="P12" s="2">
        <v>298.65091625806434</v>
      </c>
      <c r="Q12" s="2">
        <v>303.09581232681364</v>
      </c>
      <c r="R12" s="2">
        <v>292.05113794248138</v>
      </c>
      <c r="S12" s="2">
        <v>265.81868214445956</v>
      </c>
      <c r="T12" s="2">
        <v>324.75287239603404</v>
      </c>
      <c r="U12" s="37">
        <v>222.1892509483051</v>
      </c>
      <c r="V12" s="2">
        <v>217.39630689269845</v>
      </c>
      <c r="W12" s="2">
        <v>226.51673802324387</v>
      </c>
      <c r="X12" s="2">
        <v>222.99066741853414</v>
      </c>
      <c r="Y12" s="2">
        <v>203.46511256380296</v>
      </c>
      <c r="Z12" s="2">
        <v>185.09889167451448</v>
      </c>
      <c r="AA12" s="2">
        <v>174.11504742630083</v>
      </c>
      <c r="AB12" s="2">
        <v>177.5055975397801</v>
      </c>
      <c r="AC12" s="2">
        <v>250.63897017701822</v>
      </c>
      <c r="AD12" s="2">
        <v>258.19790451028791</v>
      </c>
      <c r="AE12" s="2">
        <v>272.95564298237127</v>
      </c>
      <c r="AF12" s="2">
        <v>272.49350663403305</v>
      </c>
      <c r="AG12" s="2">
        <v>270.49687367436627</v>
      </c>
      <c r="AH12" s="2">
        <v>276.75988635045405</v>
      </c>
      <c r="AI12" s="2">
        <v>264.95233429363157</v>
      </c>
      <c r="AJ12" s="2">
        <v>239.07511391852302</v>
      </c>
      <c r="AK12" s="2">
        <v>297.88003359692414</v>
      </c>
      <c r="AL12" s="37">
        <v>200.7916521406276</v>
      </c>
      <c r="AM12" s="2">
        <v>183.6099155390547</v>
      </c>
      <c r="AN12" s="2">
        <v>191.0416097942765</v>
      </c>
      <c r="AO12" s="2">
        <v>173.83395451255177</v>
      </c>
      <c r="AP12" s="2">
        <v>186.17883375691679</v>
      </c>
      <c r="AQ12" s="2">
        <v>175.39224914428976</v>
      </c>
      <c r="AR12" s="2">
        <v>184.49670667020752</v>
      </c>
      <c r="AS12" s="2">
        <v>184.17398536883317</v>
      </c>
      <c r="AT12" s="2">
        <v>179.79679308137625</v>
      </c>
      <c r="AU12" s="2">
        <v>194.25977642132833</v>
      </c>
      <c r="AV12" s="2">
        <v>173.39262023497659</v>
      </c>
      <c r="AW12" s="2">
        <v>195.54018543721691</v>
      </c>
      <c r="AX12" s="2">
        <v>176.11126538927581</v>
      </c>
      <c r="AY12" s="2">
        <v>163.59473122238495</v>
      </c>
      <c r="AZ12" s="2">
        <v>167.93951853339729</v>
      </c>
      <c r="BA12" s="2">
        <v>165.56843703058163</v>
      </c>
      <c r="BB12" s="2">
        <v>166.47875196166694</v>
      </c>
      <c r="BC12" s="37">
        <v>94.52583031686332</v>
      </c>
      <c r="BD12" s="2">
        <v>86.98818160976262</v>
      </c>
      <c r="BE12" s="2">
        <v>90.610475691469404</v>
      </c>
      <c r="BF12" s="2">
        <v>83.014422225351041</v>
      </c>
      <c r="BG12" s="2">
        <v>88.988021192711642</v>
      </c>
      <c r="BH12" s="2">
        <v>84.257926689661957</v>
      </c>
      <c r="BI12" s="2">
        <v>88.740696762289133</v>
      </c>
      <c r="BJ12" s="2">
        <v>88.870691782957735</v>
      </c>
      <c r="BK12" s="2">
        <v>87.11242734280809</v>
      </c>
      <c r="BL12" s="2">
        <v>93.984379757145376</v>
      </c>
      <c r="BM12" s="2">
        <v>84.821670805574854</v>
      </c>
      <c r="BN12" s="2">
        <v>95.220451949886296</v>
      </c>
      <c r="BO12" s="2">
        <v>86.653393878350073</v>
      </c>
      <c r="BP12" s="2">
        <v>81.294131722275338</v>
      </c>
      <c r="BQ12" s="2">
        <v>83.832880646021621</v>
      </c>
      <c r="BR12" s="2">
        <v>82.865393089704</v>
      </c>
      <c r="BS12" s="2">
        <v>83.360995405706959</v>
      </c>
      <c r="BT12" s="37">
        <v>1816.936228572707</v>
      </c>
      <c r="BU12" s="2">
        <v>1776.1035733204501</v>
      </c>
      <c r="BV12" s="2">
        <v>1640.7225928189371</v>
      </c>
      <c r="BW12" s="2">
        <v>1424.9711468202431</v>
      </c>
      <c r="BX12" s="2">
        <v>1204.836447451913</v>
      </c>
      <c r="BY12" s="2">
        <v>1086.0276283959201</v>
      </c>
      <c r="BZ12" s="2">
        <v>1072.2060131363469</v>
      </c>
      <c r="CA12" s="2">
        <v>989.47778357325797</v>
      </c>
      <c r="CB12" s="2">
        <v>860.08135375515303</v>
      </c>
      <c r="CC12" s="2">
        <v>783.05497439629198</v>
      </c>
      <c r="CD12" s="2">
        <v>686.90921964458403</v>
      </c>
      <c r="CE12" s="2">
        <v>445.25041242958503</v>
      </c>
      <c r="CF12" s="2">
        <v>259.77777503575089</v>
      </c>
      <c r="CG12" s="2">
        <v>212.32859572955448</v>
      </c>
      <c r="CH12" s="2">
        <v>180.78375871889619</v>
      </c>
      <c r="CI12" s="2">
        <v>148.322820308421</v>
      </c>
      <c r="CJ12" s="2">
        <v>120.7699616702875</v>
      </c>
      <c r="CK12" s="37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37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37">
        <v>292.92488192138143</v>
      </c>
      <c r="DT12" s="2">
        <v>254.31763979706056</v>
      </c>
      <c r="DU12" s="2">
        <v>268.19204413908886</v>
      </c>
      <c r="DV12" s="2">
        <v>227.43504981583695</v>
      </c>
      <c r="DW12" s="2">
        <v>233.61825409059043</v>
      </c>
      <c r="DX12" s="2">
        <v>188.22818314043826</v>
      </c>
      <c r="DY12" s="2">
        <v>192.72690408347219</v>
      </c>
      <c r="DZ12" s="2">
        <v>173.1701880704592</v>
      </c>
      <c r="EA12" s="2">
        <v>169.09193313937698</v>
      </c>
      <c r="EB12" s="2">
        <v>178.96300566710508</v>
      </c>
      <c r="EC12" s="2">
        <v>166.44890672820245</v>
      </c>
      <c r="ED12" s="2">
        <v>183.75407421526688</v>
      </c>
      <c r="EE12" s="2">
        <v>164.69699000246345</v>
      </c>
      <c r="EF12" s="2">
        <v>154.36670080561186</v>
      </c>
      <c r="EG12" s="2">
        <v>157.10559271463063</v>
      </c>
      <c r="EH12" s="2">
        <v>153.56607687684644</v>
      </c>
      <c r="EI12" s="2">
        <v>155.09335159654267</v>
      </c>
      <c r="EJ12" s="37">
        <v>2271.9500741056172</v>
      </c>
      <c r="EK12" s="2">
        <v>2093.9398680740919</v>
      </c>
      <c r="EL12" s="2">
        <v>2081.2263081401034</v>
      </c>
      <c r="EM12" s="2">
        <v>2167.2021497360593</v>
      </c>
      <c r="EN12" s="2">
        <v>1928.7286933319717</v>
      </c>
      <c r="EO12" s="2">
        <v>1824.7369821843715</v>
      </c>
      <c r="EP12" s="2">
        <v>1862.0386612423142</v>
      </c>
      <c r="EQ12" s="2">
        <v>1803.088292870784</v>
      </c>
      <c r="ER12" s="2">
        <v>1789.7879721915131</v>
      </c>
      <c r="ES12" s="2">
        <v>1817.9272180052758</v>
      </c>
      <c r="ET12" s="2">
        <v>1680.2075074455611</v>
      </c>
      <c r="EU12" s="2">
        <v>1766.9819882784966</v>
      </c>
      <c r="EV12" s="2">
        <v>1618.394550268082</v>
      </c>
      <c r="EW12" s="2">
        <v>1522.644077721842</v>
      </c>
      <c r="EX12" s="2">
        <v>1519.7942360275708</v>
      </c>
      <c r="EY12" s="2">
        <v>1439.2971928381212</v>
      </c>
      <c r="EZ12" s="2">
        <v>1418.5757476419442</v>
      </c>
      <c r="FA12" s="37">
        <v>1180.7653106936898</v>
      </c>
      <c r="FB12" s="2">
        <v>1108.8131437996612</v>
      </c>
      <c r="FC12" s="2">
        <v>1105.7716538822206</v>
      </c>
      <c r="FD12" s="2">
        <v>1057.058555826105</v>
      </c>
      <c r="FE12" s="2">
        <v>1085.8600564440515</v>
      </c>
      <c r="FF12" s="2">
        <v>1126.1662024412685</v>
      </c>
      <c r="FG12" s="2">
        <v>1235.2533030561613</v>
      </c>
      <c r="FH12" s="2">
        <v>1252.3830763325457</v>
      </c>
      <c r="FI12" s="2">
        <v>1235.9537592004467</v>
      </c>
      <c r="FJ12" s="2">
        <v>1221.9186681985439</v>
      </c>
      <c r="FK12" s="2">
        <v>1130.9782197783552</v>
      </c>
      <c r="FL12" s="2">
        <v>1225.4965541347451</v>
      </c>
      <c r="FM12" s="2">
        <v>1144.2891496762666</v>
      </c>
      <c r="FN12" s="2">
        <v>1096.5903615806985</v>
      </c>
      <c r="FO12" s="2">
        <v>1100.3018084643015</v>
      </c>
      <c r="FP12" s="2">
        <v>1064.9328351324355</v>
      </c>
      <c r="FQ12" s="2">
        <v>1052.5048802654121</v>
      </c>
      <c r="FR12" s="37">
        <v>22.930626368244791</v>
      </c>
      <c r="FS12" s="2">
        <v>21.006591935530537</v>
      </c>
      <c r="FT12" s="2">
        <v>21.072023403426876</v>
      </c>
      <c r="FU12" s="2">
        <v>19.094836831965349</v>
      </c>
      <c r="FV12" s="2">
        <v>19.708427902390341</v>
      </c>
      <c r="FW12" s="2">
        <v>18.28462915847507</v>
      </c>
      <c r="FX12" s="2">
        <v>18.822641381857856</v>
      </c>
      <c r="FY12" s="2">
        <v>18.716749527979296</v>
      </c>
      <c r="FZ12" s="2">
        <v>19.321588064567774</v>
      </c>
      <c r="GA12" s="2">
        <v>20.693182754512669</v>
      </c>
      <c r="GB12" s="2">
        <v>19.010697357670235</v>
      </c>
      <c r="GC12" s="2">
        <v>20.891273117853185</v>
      </c>
      <c r="GD12" s="2">
        <v>19.050003186936006</v>
      </c>
      <c r="GE12" s="2">
        <v>17.959048757243625</v>
      </c>
      <c r="GF12" s="2">
        <v>18.379586002453983</v>
      </c>
      <c r="GG12" s="2">
        <v>17.707519116970502</v>
      </c>
      <c r="GH12" s="2">
        <v>17.810776606530286</v>
      </c>
      <c r="GI12" s="37">
        <v>1321.1384274087718</v>
      </c>
      <c r="GJ12" s="2">
        <v>1152.4323320614899</v>
      </c>
      <c r="GK12" s="2">
        <v>1088.2001074455266</v>
      </c>
      <c r="GL12" s="2">
        <v>963.11415088955971</v>
      </c>
      <c r="GM12" s="2">
        <v>916.93296696250491</v>
      </c>
      <c r="GN12" s="2">
        <v>866.8716872292448</v>
      </c>
      <c r="GO12" s="2">
        <v>949.37815854993289</v>
      </c>
      <c r="GP12" s="2">
        <v>997.7287918899649</v>
      </c>
      <c r="GQ12" s="2">
        <v>902.49122091069057</v>
      </c>
      <c r="GR12" s="2">
        <v>884.82745132364744</v>
      </c>
      <c r="GS12" s="2">
        <v>868.04508477977197</v>
      </c>
      <c r="GT12" s="2">
        <v>968.56852095433146</v>
      </c>
      <c r="GU12" s="2">
        <v>939.37938775922225</v>
      </c>
      <c r="GV12" s="2">
        <v>870.13741814517073</v>
      </c>
      <c r="GW12" s="2">
        <v>983.50302301390423</v>
      </c>
      <c r="GX12" s="2">
        <v>888.15060415479604</v>
      </c>
      <c r="GY12" s="2">
        <v>809.8483602361714</v>
      </c>
      <c r="GZ12" s="37">
        <v>489.71533220018785</v>
      </c>
      <c r="HA12" s="2">
        <v>420.77084377905521</v>
      </c>
      <c r="HB12" s="2">
        <v>396.43773832883062</v>
      </c>
      <c r="HC12" s="2">
        <v>339.73584416322632</v>
      </c>
      <c r="HD12" s="2">
        <v>320.40438830498834</v>
      </c>
      <c r="HE12" s="2">
        <v>274.30281306861275</v>
      </c>
      <c r="HF12" s="2">
        <v>251.75589026057781</v>
      </c>
      <c r="HG12" s="2">
        <v>218.65828787547056</v>
      </c>
      <c r="HH12" s="2">
        <v>210.062907069001</v>
      </c>
      <c r="HI12" s="2">
        <v>217.35651195999736</v>
      </c>
      <c r="HJ12" s="2">
        <v>199.88201179952696</v>
      </c>
      <c r="HK12" s="2">
        <v>215.55443553957542</v>
      </c>
      <c r="HL12" s="2">
        <v>197.42924771468202</v>
      </c>
      <c r="HM12" s="2">
        <v>184.61559440572685</v>
      </c>
      <c r="HN12" s="2">
        <v>187.11609091415255</v>
      </c>
      <c r="HO12" s="2">
        <v>177.48474702402365</v>
      </c>
      <c r="HP12" s="2">
        <v>172.3673650246769</v>
      </c>
      <c r="HQ12" s="37">
        <v>355.39480521814988</v>
      </c>
      <c r="HR12" s="2">
        <v>311.21929136603535</v>
      </c>
      <c r="HS12" s="2">
        <v>287.50288189411413</v>
      </c>
      <c r="HT12" s="2">
        <v>249.24912056455528</v>
      </c>
      <c r="HU12" s="2">
        <v>229.12356580151479</v>
      </c>
      <c r="HV12" s="2">
        <v>192.37304046852648</v>
      </c>
      <c r="HW12" s="2">
        <v>176.33477782323402</v>
      </c>
      <c r="HX12" s="2">
        <v>149.66768617597029</v>
      </c>
      <c r="HY12" s="2">
        <v>147.10019781669519</v>
      </c>
      <c r="HZ12" s="2">
        <v>152.90102960818047</v>
      </c>
      <c r="IA12" s="2">
        <v>139.34751590995251</v>
      </c>
      <c r="IB12" s="2">
        <v>151.58805196791383</v>
      </c>
      <c r="IC12" s="2">
        <v>137.18739572239545</v>
      </c>
      <c r="ID12" s="2">
        <v>126.99726768642502</v>
      </c>
      <c r="IE12" s="2">
        <v>126.92169402757719</v>
      </c>
      <c r="IF12" s="2">
        <v>120.98054777781948</v>
      </c>
      <c r="IG12" s="2">
        <v>118.25150029263554</v>
      </c>
      <c r="IH12" s="37">
        <v>1069.9562161843464</v>
      </c>
      <c r="II12" s="2">
        <v>943.70311971552064</v>
      </c>
      <c r="IJ12" s="2">
        <v>867.717934779904</v>
      </c>
      <c r="IK12" s="2">
        <v>781.6495320657948</v>
      </c>
      <c r="IL12" s="2">
        <v>763.1634406089795</v>
      </c>
      <c r="IM12" s="2">
        <v>683.21879803845241</v>
      </c>
      <c r="IN12" s="2">
        <v>630.51241422089515</v>
      </c>
      <c r="IO12" s="2">
        <v>641.41123911764203</v>
      </c>
      <c r="IP12" s="2">
        <v>630.45868566220292</v>
      </c>
      <c r="IQ12" s="2">
        <v>660.66325886997151</v>
      </c>
      <c r="IR12" s="2">
        <v>644.76209235399278</v>
      </c>
      <c r="IS12" s="2">
        <v>653.85026955070327</v>
      </c>
      <c r="IT12" s="2">
        <v>628.04295600929368</v>
      </c>
      <c r="IU12" s="2">
        <v>660.70756757842116</v>
      </c>
      <c r="IV12" s="2">
        <v>654.08846566084776</v>
      </c>
      <c r="IW12" s="2">
        <v>628.03070597460021</v>
      </c>
      <c r="IX12" s="38">
        <v>620.2457379598211</v>
      </c>
      <c r="IY12" s="37">
        <v>1875.5059521055573</v>
      </c>
      <c r="IZ12" s="2">
        <v>1717.2316557514816</v>
      </c>
      <c r="JA12" s="2">
        <v>1793.3152800630908</v>
      </c>
      <c r="JB12" s="2">
        <v>1632.5642360074992</v>
      </c>
      <c r="JC12" s="2">
        <v>1759.1119596624474</v>
      </c>
      <c r="JD12" s="2">
        <v>1661.8173382114708</v>
      </c>
      <c r="JE12" s="2">
        <v>1757.5926589758717</v>
      </c>
      <c r="JF12" s="2">
        <v>1760.3045586440262</v>
      </c>
      <c r="JG12" s="2">
        <v>1716.8056442992395</v>
      </c>
      <c r="JH12" s="2">
        <v>1858.8991962690272</v>
      </c>
      <c r="JI12" s="2">
        <v>1660.8281689660116</v>
      </c>
      <c r="JJ12" s="2">
        <v>1874.1495309197639</v>
      </c>
      <c r="JK12" s="2">
        <v>1692.1573490616524</v>
      </c>
      <c r="JL12" s="2">
        <v>1579.1965103018304</v>
      </c>
      <c r="JM12" s="2">
        <v>1632.5882327218815</v>
      </c>
      <c r="JN12" s="2">
        <v>1609.5254892457344</v>
      </c>
      <c r="JO12" s="38">
        <v>1580.9380219804407</v>
      </c>
    </row>
    <row r="13" spans="1:275" x14ac:dyDescent="0.3">
      <c r="A13" s="65">
        <v>8</v>
      </c>
      <c r="B13" s="48" t="s">
        <v>3</v>
      </c>
      <c r="C13" s="28" t="s">
        <v>109</v>
      </c>
      <c r="D13" s="37">
        <v>1855.4360655333971</v>
      </c>
      <c r="E13" s="2">
        <v>1557.6477058370924</v>
      </c>
      <c r="F13" s="2">
        <v>1631.3625007353289</v>
      </c>
      <c r="G13" s="2">
        <v>1490.3593769479114</v>
      </c>
      <c r="H13" s="2">
        <v>1383.4595229758525</v>
      </c>
      <c r="I13" s="2">
        <v>1142.4278100489241</v>
      </c>
      <c r="J13" s="2">
        <v>983.34735400526199</v>
      </c>
      <c r="K13" s="2">
        <v>915.85809501585504</v>
      </c>
      <c r="L13" s="2">
        <v>1053.3290275730624</v>
      </c>
      <c r="M13" s="2">
        <v>1033.3003184141098</v>
      </c>
      <c r="N13" s="2">
        <v>1095.4197753244848</v>
      </c>
      <c r="O13" s="2">
        <v>1042.7778336947822</v>
      </c>
      <c r="P13" s="2">
        <v>980.51830217223858</v>
      </c>
      <c r="Q13" s="2">
        <v>1014.2041503105343</v>
      </c>
      <c r="R13" s="2">
        <v>926.59717875518754</v>
      </c>
      <c r="S13" s="2">
        <v>1086.7487379025868</v>
      </c>
      <c r="T13" s="2">
        <v>1109.922714377075</v>
      </c>
      <c r="U13" s="37">
        <v>1694.5147115690752</v>
      </c>
      <c r="V13" s="2">
        <v>1403.1802561155639</v>
      </c>
      <c r="W13" s="2">
        <v>1466.9358641904978</v>
      </c>
      <c r="X13" s="2">
        <v>1326.6749469324025</v>
      </c>
      <c r="Y13" s="2">
        <v>1220.3148194857627</v>
      </c>
      <c r="Z13" s="2">
        <v>983.99438166762673</v>
      </c>
      <c r="AA13" s="2">
        <v>827.73154062862591</v>
      </c>
      <c r="AB13" s="2">
        <v>762.18628129658748</v>
      </c>
      <c r="AC13" s="2">
        <v>900.25621073534717</v>
      </c>
      <c r="AD13" s="2">
        <v>876.62006702412839</v>
      </c>
      <c r="AE13" s="2">
        <v>942.41338960042674</v>
      </c>
      <c r="AF13" s="2">
        <v>880.95871280130814</v>
      </c>
      <c r="AG13" s="2">
        <v>822.52575829580041</v>
      </c>
      <c r="AH13" s="2">
        <v>852.52362076663655</v>
      </c>
      <c r="AI13" s="2">
        <v>763.93616977817521</v>
      </c>
      <c r="AJ13" s="2">
        <v>923.05064796986869</v>
      </c>
      <c r="AK13" s="2">
        <v>954.39955130053295</v>
      </c>
      <c r="AL13" s="37">
        <v>837.55183373299315</v>
      </c>
      <c r="AM13" s="2">
        <v>802.24766343887836</v>
      </c>
      <c r="AN13" s="2">
        <v>869.48589943424372</v>
      </c>
      <c r="AO13" s="2">
        <v>876.52473970760298</v>
      </c>
      <c r="AP13" s="2">
        <v>863.99016617892926</v>
      </c>
      <c r="AQ13" s="2">
        <v>834.64107938484176</v>
      </c>
      <c r="AR13" s="2">
        <v>819.78580363391893</v>
      </c>
      <c r="AS13" s="2">
        <v>799.48243554465125</v>
      </c>
      <c r="AT13" s="2">
        <v>800.91223124016904</v>
      </c>
      <c r="AU13" s="2">
        <v>816.31498220116919</v>
      </c>
      <c r="AV13" s="2">
        <v>783.73574089509225</v>
      </c>
      <c r="AW13" s="2">
        <v>839.03362225038131</v>
      </c>
      <c r="AX13" s="2">
        <v>808.28183906555205</v>
      </c>
      <c r="AY13" s="2">
        <v>851.48180062450797</v>
      </c>
      <c r="AZ13" s="2">
        <v>841.26156843270064</v>
      </c>
      <c r="BA13" s="2">
        <v>857.0064348400756</v>
      </c>
      <c r="BB13" s="2">
        <v>805.36041979271477</v>
      </c>
      <c r="BC13" s="37">
        <v>515.76260351657936</v>
      </c>
      <c r="BD13" s="2">
        <v>495.13064212188863</v>
      </c>
      <c r="BE13" s="2">
        <v>525.83482750949236</v>
      </c>
      <c r="BF13" s="2">
        <v>522.78449066820576</v>
      </c>
      <c r="BG13" s="2">
        <v>522.44146055232659</v>
      </c>
      <c r="BH13" s="2">
        <v>507.94216758979576</v>
      </c>
      <c r="BI13" s="2">
        <v>498.90282027703034</v>
      </c>
      <c r="BJ13" s="2">
        <v>493.81879396219915</v>
      </c>
      <c r="BK13" s="2">
        <v>491.33763443892713</v>
      </c>
      <c r="BL13" s="2">
        <v>503.44378519621205</v>
      </c>
      <c r="BM13" s="2">
        <v>493.2129761370395</v>
      </c>
      <c r="BN13" s="2">
        <v>521.22199766823178</v>
      </c>
      <c r="BO13" s="2">
        <v>510.55171099059157</v>
      </c>
      <c r="BP13" s="2">
        <v>519.95835433181549</v>
      </c>
      <c r="BQ13" s="2">
        <v>524.76766543733584</v>
      </c>
      <c r="BR13" s="2">
        <v>527.05353203181392</v>
      </c>
      <c r="BS13" s="2">
        <v>501.68257712404886</v>
      </c>
      <c r="BT13" s="37">
        <v>792.81268790463071</v>
      </c>
      <c r="BU13" s="2">
        <v>794.89498293860788</v>
      </c>
      <c r="BV13" s="2">
        <v>734.80207065665661</v>
      </c>
      <c r="BW13" s="2">
        <v>603.84727662214425</v>
      </c>
      <c r="BX13" s="2">
        <v>505.99179071279218</v>
      </c>
      <c r="BY13" s="2">
        <v>458.80374722652198</v>
      </c>
      <c r="BZ13" s="2">
        <v>452.56350147373456</v>
      </c>
      <c r="CA13" s="2">
        <v>424.3251240353992</v>
      </c>
      <c r="CB13" s="2">
        <v>442.80123667516796</v>
      </c>
      <c r="CC13" s="2">
        <v>410.82881135197113</v>
      </c>
      <c r="CD13" s="2">
        <v>360.34630268056861</v>
      </c>
      <c r="CE13" s="2">
        <v>202.35008838224599</v>
      </c>
      <c r="CF13" s="2">
        <v>64.448970096646391</v>
      </c>
      <c r="CG13" s="2">
        <v>50.075228480904585</v>
      </c>
      <c r="CH13" s="2">
        <v>42.253720002908821</v>
      </c>
      <c r="CI13" s="2">
        <v>32.723768765884202</v>
      </c>
      <c r="CJ13" s="2">
        <v>27.188384473045147</v>
      </c>
      <c r="CK13" s="37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37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37">
        <v>7342.0112126405174</v>
      </c>
      <c r="DT13" s="2">
        <v>6557.0117601236916</v>
      </c>
      <c r="DU13" s="2">
        <v>6168.723769147975</v>
      </c>
      <c r="DV13" s="2">
        <v>5859.1672866516747</v>
      </c>
      <c r="DW13" s="2">
        <v>5860.8540205051495</v>
      </c>
      <c r="DX13" s="2">
        <v>5566.0775400724833</v>
      </c>
      <c r="DY13" s="2">
        <v>5226.6578577075852</v>
      </c>
      <c r="DZ13" s="2">
        <v>4583.9929464802608</v>
      </c>
      <c r="EA13" s="2">
        <v>5700.4539573451111</v>
      </c>
      <c r="EB13" s="2">
        <v>5676.6937344005428</v>
      </c>
      <c r="EC13" s="2">
        <v>4815.6893335687982</v>
      </c>
      <c r="ED13" s="2">
        <v>4760.2913898644456</v>
      </c>
      <c r="EE13" s="2">
        <v>4485.396626356237</v>
      </c>
      <c r="EF13" s="2">
        <v>4625.5590586239941</v>
      </c>
      <c r="EG13" s="2">
        <v>4165.0339347608551</v>
      </c>
      <c r="EH13" s="2">
        <v>4519.2773813216263</v>
      </c>
      <c r="EI13" s="2">
        <v>4147.2857107876443</v>
      </c>
      <c r="EJ13" s="37">
        <v>16486.432069941242</v>
      </c>
      <c r="EK13" s="2">
        <v>15086.524720569785</v>
      </c>
      <c r="EL13" s="2">
        <v>15589.631891561607</v>
      </c>
      <c r="EM13" s="2">
        <v>15387.226073052223</v>
      </c>
      <c r="EN13" s="2">
        <v>14702.379078536396</v>
      </c>
      <c r="EO13" s="2">
        <v>14478.955143525207</v>
      </c>
      <c r="EP13" s="2">
        <v>14272.506086942592</v>
      </c>
      <c r="EQ13" s="2">
        <v>14000.041296463094</v>
      </c>
      <c r="ER13" s="2">
        <v>15098.347245822713</v>
      </c>
      <c r="ES13" s="2">
        <v>15529.977617346933</v>
      </c>
      <c r="ET13" s="2">
        <v>15460.770083834454</v>
      </c>
      <c r="EU13" s="2">
        <v>15473.708113439119</v>
      </c>
      <c r="EV13" s="2">
        <v>15308.548549402291</v>
      </c>
      <c r="EW13" s="2">
        <v>15900.439291497943</v>
      </c>
      <c r="EX13" s="2">
        <v>15612.305112406821</v>
      </c>
      <c r="EY13" s="2">
        <v>15308.145201338471</v>
      </c>
      <c r="EZ13" s="2">
        <v>14907.065467691689</v>
      </c>
      <c r="FA13" s="37">
        <v>16473.486598054154</v>
      </c>
      <c r="FB13" s="2">
        <v>15881.420887217897</v>
      </c>
      <c r="FC13" s="2">
        <v>16385.604701466251</v>
      </c>
      <c r="FD13" s="2">
        <v>16051.310045408265</v>
      </c>
      <c r="FE13" s="2">
        <v>16581.637010542807</v>
      </c>
      <c r="FF13" s="2">
        <v>16496.065222249435</v>
      </c>
      <c r="FG13" s="2">
        <v>16733.685332007219</v>
      </c>
      <c r="FH13" s="2">
        <v>16727.790076459813</v>
      </c>
      <c r="FI13" s="2">
        <v>16772.690231035405</v>
      </c>
      <c r="FJ13" s="2">
        <v>17125.757932949131</v>
      </c>
      <c r="FK13" s="2">
        <v>17173.163734758298</v>
      </c>
      <c r="FL13" s="2">
        <v>17857.780794132788</v>
      </c>
      <c r="FM13" s="2">
        <v>18135.618265263649</v>
      </c>
      <c r="FN13" s="2">
        <v>18159.635614201943</v>
      </c>
      <c r="FO13" s="2">
        <v>18192.769587799859</v>
      </c>
      <c r="FP13" s="2">
        <v>17491.648377843871</v>
      </c>
      <c r="FQ13" s="2">
        <v>17669.865130867922</v>
      </c>
      <c r="FR13" s="37">
        <v>1644.9165386373472</v>
      </c>
      <c r="FS13" s="2">
        <v>1576.6504768285924</v>
      </c>
      <c r="FT13" s="2">
        <v>1616.8262262408434</v>
      </c>
      <c r="FU13" s="2">
        <v>1583.2956686070991</v>
      </c>
      <c r="FV13" s="2">
        <v>1560.0215003803055</v>
      </c>
      <c r="FW13" s="2">
        <v>1441.4644102702634</v>
      </c>
      <c r="FX13" s="2">
        <v>1428.7612103709148</v>
      </c>
      <c r="FY13" s="2">
        <v>1404.2983568247769</v>
      </c>
      <c r="FZ13" s="2">
        <v>1377.6181795178184</v>
      </c>
      <c r="GA13" s="2">
        <v>1413.9961730191337</v>
      </c>
      <c r="GB13" s="2">
        <v>1369.180155180909</v>
      </c>
      <c r="GC13" s="2">
        <v>1294.9132454934004</v>
      </c>
      <c r="GD13" s="2">
        <v>1225.4956794611633</v>
      </c>
      <c r="GE13" s="2">
        <v>1163.6208295839099</v>
      </c>
      <c r="GF13" s="2">
        <v>1166.4218030708828</v>
      </c>
      <c r="GG13" s="2">
        <v>1119.1479124076243</v>
      </c>
      <c r="GH13" s="2">
        <v>1038.6851202635348</v>
      </c>
      <c r="GI13" s="37">
        <v>7533.208767850746</v>
      </c>
      <c r="GJ13" s="2">
        <v>7291.5458454928421</v>
      </c>
      <c r="GK13" s="2">
        <v>7529.6350241198907</v>
      </c>
      <c r="GL13" s="2">
        <v>7457.991531454355</v>
      </c>
      <c r="GM13" s="2">
        <v>7628.1828583384413</v>
      </c>
      <c r="GN13" s="2">
        <v>7408.6730330802775</v>
      </c>
      <c r="GO13" s="2">
        <v>7419.6722145716794</v>
      </c>
      <c r="GP13" s="2">
        <v>7304.601705470548</v>
      </c>
      <c r="GQ13" s="2">
        <v>7098.2151091030883</v>
      </c>
      <c r="GR13" s="2">
        <v>7257.8470332912411</v>
      </c>
      <c r="GS13" s="2">
        <v>7023.1413628154578</v>
      </c>
      <c r="GT13" s="2">
        <v>7167.3715203351148</v>
      </c>
      <c r="GU13" s="2">
        <v>7212.3734635727751</v>
      </c>
      <c r="GV13" s="2">
        <v>7201.6191956344901</v>
      </c>
      <c r="GW13" s="2">
        <v>7203.756126754286</v>
      </c>
      <c r="GX13" s="2">
        <v>6947.5487985565023</v>
      </c>
      <c r="GY13" s="2">
        <v>6898.8381227821237</v>
      </c>
      <c r="GZ13" s="37">
        <v>4485.2560083669523</v>
      </c>
      <c r="HA13" s="2">
        <v>4488.3475100525902</v>
      </c>
      <c r="HB13" s="2">
        <v>4918.3776251478903</v>
      </c>
      <c r="HC13" s="2">
        <v>4125.9988330856686</v>
      </c>
      <c r="HD13" s="2">
        <v>3649.0713132543797</v>
      </c>
      <c r="HE13" s="2">
        <v>3537.5837286648457</v>
      </c>
      <c r="HF13" s="2">
        <v>3046.3661348666956</v>
      </c>
      <c r="HG13" s="2">
        <v>2785.2355475370023</v>
      </c>
      <c r="HH13" s="2">
        <v>2620.2542069514557</v>
      </c>
      <c r="HI13" s="2">
        <v>2805.9005129517359</v>
      </c>
      <c r="HJ13" s="2">
        <v>2781.8391227558704</v>
      </c>
      <c r="HK13" s="2">
        <v>2793.8881476056804</v>
      </c>
      <c r="HL13" s="2">
        <v>2544.0243969058192</v>
      </c>
      <c r="HM13" s="2">
        <v>2068.4322028354236</v>
      </c>
      <c r="HN13" s="2">
        <v>2161.2452620566833</v>
      </c>
      <c r="HO13" s="2">
        <v>2123.8597439441883</v>
      </c>
      <c r="HP13" s="2">
        <v>2083.8442760641251</v>
      </c>
      <c r="HQ13" s="37">
        <v>3509.4557858666244</v>
      </c>
      <c r="HR13" s="2">
        <v>3531.7643852824331</v>
      </c>
      <c r="HS13" s="2">
        <v>3852.3730488830915</v>
      </c>
      <c r="HT13" s="2">
        <v>3249.8420658078649</v>
      </c>
      <c r="HU13" s="2">
        <v>2858.3732159765764</v>
      </c>
      <c r="HV13" s="2">
        <v>2770.1596967789392</v>
      </c>
      <c r="HW13" s="2">
        <v>2386.754466625745</v>
      </c>
      <c r="HX13" s="2">
        <v>2189.4507175003178</v>
      </c>
      <c r="HY13" s="2">
        <v>2057.5655509632866</v>
      </c>
      <c r="HZ13" s="2">
        <v>2205.2457865616343</v>
      </c>
      <c r="IA13" s="2">
        <v>2187.3967035855967</v>
      </c>
      <c r="IB13" s="2">
        <v>2194.2375406007927</v>
      </c>
      <c r="IC13" s="2">
        <v>1998.2929239166915</v>
      </c>
      <c r="ID13" s="2">
        <v>1623.247404165061</v>
      </c>
      <c r="IE13" s="2">
        <v>1694.7306685602471</v>
      </c>
      <c r="IF13" s="2">
        <v>1663.8494133067488</v>
      </c>
      <c r="IG13" s="2">
        <v>1634.6858974802581</v>
      </c>
      <c r="IH13" s="37">
        <v>4747.0314232514229</v>
      </c>
      <c r="II13" s="2">
        <v>4719.2924444059645</v>
      </c>
      <c r="IJ13" s="2">
        <v>5174.5453528761827</v>
      </c>
      <c r="IK13" s="2">
        <v>4346.00198698227</v>
      </c>
      <c r="IL13" s="2">
        <v>3847.7598383009786</v>
      </c>
      <c r="IM13" s="2">
        <v>3699.8452936540839</v>
      </c>
      <c r="IN13" s="2">
        <v>3188.0164339332214</v>
      </c>
      <c r="IO13" s="2">
        <v>2931.9592045744917</v>
      </c>
      <c r="IP13" s="2">
        <v>2761.7602853846165</v>
      </c>
      <c r="IQ13" s="2">
        <v>2954.2958022310704</v>
      </c>
      <c r="IR13" s="2">
        <v>2929.1435416047334</v>
      </c>
      <c r="IS13" s="2">
        <v>2943.2493299637235</v>
      </c>
      <c r="IT13" s="2">
        <v>2679.8281060242339</v>
      </c>
      <c r="IU13" s="2">
        <v>2176.7310918377325</v>
      </c>
      <c r="IV13" s="2">
        <v>2276.4872472218099</v>
      </c>
      <c r="IW13" s="2">
        <v>2236.8916225314492</v>
      </c>
      <c r="IX13" s="38">
        <v>2194.0117347415066</v>
      </c>
      <c r="IY13" s="37">
        <v>20458.882329654763</v>
      </c>
      <c r="IZ13" s="2">
        <v>20222.70639989866</v>
      </c>
      <c r="JA13" s="2">
        <v>21475.345245132292</v>
      </c>
      <c r="JB13" s="2">
        <v>21501.100405282748</v>
      </c>
      <c r="JC13" s="2">
        <v>21390.963496876568</v>
      </c>
      <c r="JD13" s="2">
        <v>21307.077012865648</v>
      </c>
      <c r="JE13" s="2">
        <v>21458.193501859583</v>
      </c>
      <c r="JF13" s="2">
        <v>21764.396209787934</v>
      </c>
      <c r="JG13" s="2">
        <v>21438.5985493072</v>
      </c>
      <c r="JH13" s="2">
        <v>21652.763024323474</v>
      </c>
      <c r="JI13" s="2">
        <v>21568.185899204971</v>
      </c>
      <c r="JJ13" s="2">
        <v>22882.591318978106</v>
      </c>
      <c r="JK13" s="2">
        <v>23137.955389019036</v>
      </c>
      <c r="JL13" s="2">
        <v>23293.357580432406</v>
      </c>
      <c r="JM13" s="2">
        <v>23310.764155080076</v>
      </c>
      <c r="JN13" s="2">
        <v>23178.300176486227</v>
      </c>
      <c r="JO13" s="38">
        <v>22756.494567458729</v>
      </c>
    </row>
    <row r="14" spans="1:275" x14ac:dyDescent="0.3">
      <c r="A14" s="65">
        <v>9</v>
      </c>
      <c r="B14" s="48" t="s">
        <v>3</v>
      </c>
      <c r="C14" s="28" t="s">
        <v>110</v>
      </c>
      <c r="D14" s="37">
        <v>31.842015890204614</v>
      </c>
      <c r="E14" s="2">
        <v>28.210697837151912</v>
      </c>
      <c r="F14" s="2">
        <v>25.658951872581056</v>
      </c>
      <c r="G14" s="2">
        <v>24.61064409986847</v>
      </c>
      <c r="H14" s="2">
        <v>24.409055927735103</v>
      </c>
      <c r="I14" s="2">
        <v>21.265172624384604</v>
      </c>
      <c r="J14" s="2">
        <v>19.770533652746636</v>
      </c>
      <c r="K14" s="2">
        <v>18.778502682401101</v>
      </c>
      <c r="L14" s="2">
        <v>14.868637801810275</v>
      </c>
      <c r="M14" s="2">
        <v>14.769845510928208</v>
      </c>
      <c r="N14" s="2">
        <v>14.410552259060218</v>
      </c>
      <c r="O14" s="2">
        <v>14.478423124297089</v>
      </c>
      <c r="P14" s="2">
        <v>11.603426730308048</v>
      </c>
      <c r="Q14" s="2">
        <v>11.082705345595736</v>
      </c>
      <c r="R14" s="2">
        <v>9.5845979094009994</v>
      </c>
      <c r="S14" s="2">
        <v>8.471007403270189</v>
      </c>
      <c r="T14" s="2">
        <v>9.2627594914709377</v>
      </c>
      <c r="U14" s="37">
        <v>30.986809882602589</v>
      </c>
      <c r="V14" s="2">
        <v>27.378713469691846</v>
      </c>
      <c r="W14" s="2">
        <v>24.923142691810213</v>
      </c>
      <c r="X14" s="2">
        <v>23.972773384171184</v>
      </c>
      <c r="Y14" s="2">
        <v>23.838094576599939</v>
      </c>
      <c r="Z14" s="2">
        <v>20.752899346381625</v>
      </c>
      <c r="AA14" s="2">
        <v>19.282488400550008</v>
      </c>
      <c r="AB14" s="2">
        <v>18.305339471424553</v>
      </c>
      <c r="AC14" s="2">
        <v>14.442010306553808</v>
      </c>
      <c r="AD14" s="2">
        <v>14.381512969932327</v>
      </c>
      <c r="AE14" s="2">
        <v>14.071666242430586</v>
      </c>
      <c r="AF14" s="2">
        <v>14.227580003548525</v>
      </c>
      <c r="AG14" s="2">
        <v>11.421046832147791</v>
      </c>
      <c r="AH14" s="2">
        <v>10.912631379625811</v>
      </c>
      <c r="AI14" s="2">
        <v>9.4273315753619844</v>
      </c>
      <c r="AJ14" s="2">
        <v>8.3342125742445639</v>
      </c>
      <c r="AK14" s="2">
        <v>9.133930777288457</v>
      </c>
      <c r="AL14" s="37">
        <v>1.4906411994698749</v>
      </c>
      <c r="AM14" s="2">
        <v>1.2761233124161822</v>
      </c>
      <c r="AN14" s="2">
        <v>1.0259817336464467</v>
      </c>
      <c r="AO14" s="2">
        <v>0.88465751022687955</v>
      </c>
      <c r="AP14" s="2">
        <v>0.72828328136366138</v>
      </c>
      <c r="AQ14" s="2">
        <v>0.60442067366565611</v>
      </c>
      <c r="AR14" s="2">
        <v>0.54627696821207261</v>
      </c>
      <c r="AS14" s="2">
        <v>0.88949086050827975</v>
      </c>
      <c r="AT14" s="2">
        <v>0.75921188381113647</v>
      </c>
      <c r="AU14" s="2">
        <v>0.54246091805141017</v>
      </c>
      <c r="AV14" s="2">
        <v>0.50788231515385163</v>
      </c>
      <c r="AW14" s="2">
        <v>0.5734454036200296</v>
      </c>
      <c r="AX14" s="2">
        <v>0.5603562260204985</v>
      </c>
      <c r="AY14" s="2">
        <v>0.52401707649940144</v>
      </c>
      <c r="AZ14" s="2">
        <v>0.45767370708104621</v>
      </c>
      <c r="BA14" s="2">
        <v>0.32188388471131762</v>
      </c>
      <c r="BB14" s="2">
        <v>0.30122662648111437</v>
      </c>
      <c r="BC14" s="37">
        <v>0.44946559286929211</v>
      </c>
      <c r="BD14" s="2">
        <v>0.43100803525175668</v>
      </c>
      <c r="BE14" s="2">
        <v>0.40838685780642692</v>
      </c>
      <c r="BF14" s="2">
        <v>0.39571926516502348</v>
      </c>
      <c r="BG14" s="2">
        <v>0.42121357673475796</v>
      </c>
      <c r="BH14" s="2">
        <v>0.40177184533618976</v>
      </c>
      <c r="BI14" s="2">
        <v>0.41063314378927662</v>
      </c>
      <c r="BJ14" s="2">
        <v>0.44579815601397083</v>
      </c>
      <c r="BK14" s="2">
        <v>0.45487976652840778</v>
      </c>
      <c r="BL14" s="2">
        <v>0.46014200674707112</v>
      </c>
      <c r="BM14" s="2">
        <v>0.45973261783644359</v>
      </c>
      <c r="BN14" s="2">
        <v>0.44121215706600098</v>
      </c>
      <c r="BO14" s="2">
        <v>0.41205486779373779</v>
      </c>
      <c r="BP14" s="2">
        <v>0.41644414670106866</v>
      </c>
      <c r="BQ14" s="2">
        <v>0.40275196122403639</v>
      </c>
      <c r="BR14" s="2">
        <v>0.365127378557627</v>
      </c>
      <c r="BS14" s="2">
        <v>0.35842384324098514</v>
      </c>
      <c r="BT14" s="37">
        <v>694.35967190643703</v>
      </c>
      <c r="BU14" s="2">
        <v>682.03578537069097</v>
      </c>
      <c r="BV14" s="2">
        <v>598.85917491009297</v>
      </c>
      <c r="BW14" s="2">
        <v>508.23470014219498</v>
      </c>
      <c r="BX14" s="2">
        <v>438.94782142220998</v>
      </c>
      <c r="BY14" s="2">
        <v>388.87996012627502</v>
      </c>
      <c r="BZ14" s="2">
        <v>363.93171398253799</v>
      </c>
      <c r="CA14" s="2">
        <v>330.12095553862002</v>
      </c>
      <c r="CB14" s="2">
        <v>284.826424379721</v>
      </c>
      <c r="CC14" s="2">
        <v>251.20600350247901</v>
      </c>
      <c r="CD14" s="2">
        <v>202.836168078653</v>
      </c>
      <c r="CE14" s="2">
        <v>117.865427824725</v>
      </c>
      <c r="CF14" s="2">
        <v>57.495383866340298</v>
      </c>
      <c r="CG14" s="2">
        <v>45.043788952161002</v>
      </c>
      <c r="CH14" s="2">
        <v>37.722200516368602</v>
      </c>
      <c r="CI14" s="2">
        <v>31.023324935943702</v>
      </c>
      <c r="CJ14" s="2">
        <v>25.412050182152999</v>
      </c>
      <c r="CK14" s="37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37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37">
        <v>1.3295808604723727</v>
      </c>
      <c r="DT14" s="2">
        <v>1.0612622868034085</v>
      </c>
      <c r="DU14" s="2">
        <v>1.1413049313839891</v>
      </c>
      <c r="DV14" s="2">
        <v>0.79905378985579012</v>
      </c>
      <c r="DW14" s="2">
        <v>0.58654172060263576</v>
      </c>
      <c r="DX14" s="2">
        <v>0.30150302435173471</v>
      </c>
      <c r="DY14" s="2">
        <v>0.22637189975917776</v>
      </c>
      <c r="DZ14" s="2">
        <v>0.19481668782871511</v>
      </c>
      <c r="EA14" s="2">
        <v>0.51377124297997789</v>
      </c>
      <c r="EB14" s="2">
        <v>0.18999285102188346</v>
      </c>
      <c r="EC14" s="2">
        <v>0.72409386770328499</v>
      </c>
      <c r="ED14" s="2">
        <v>0.72676511288421464</v>
      </c>
      <c r="EE14" s="2">
        <v>0.68586104024694905</v>
      </c>
      <c r="EF14" s="2">
        <v>0.65750000327470348</v>
      </c>
      <c r="EG14" s="2">
        <v>0.42451370572744251</v>
      </c>
      <c r="EH14" s="2">
        <v>1.8971059332592549E-2</v>
      </c>
      <c r="EI14" s="2">
        <v>4.0174751203784921E-2</v>
      </c>
      <c r="EJ14" s="37">
        <v>90.486747780732756</v>
      </c>
      <c r="EK14" s="2">
        <v>83.120472829587214</v>
      </c>
      <c r="EL14" s="2">
        <v>76.915890566845405</v>
      </c>
      <c r="EM14" s="2">
        <v>72.269623676918187</v>
      </c>
      <c r="EN14" s="2">
        <v>73.513656410190421</v>
      </c>
      <c r="EO14" s="2">
        <v>66.514923299412928</v>
      </c>
      <c r="EP14" s="2">
        <v>65.288409249293835</v>
      </c>
      <c r="EQ14" s="2">
        <v>65.371473898633113</v>
      </c>
      <c r="ER14" s="2">
        <v>58.878730682458944</v>
      </c>
      <c r="ES14" s="2">
        <v>51.439666728012135</v>
      </c>
      <c r="ET14" s="2">
        <v>46.182856959296785</v>
      </c>
      <c r="EU14" s="2">
        <v>40.658345077565173</v>
      </c>
      <c r="EV14" s="2">
        <v>33.631194105259979</v>
      </c>
      <c r="EW14" s="2">
        <v>30.345931722138868</v>
      </c>
      <c r="EX14" s="2">
        <v>27.212587072192708</v>
      </c>
      <c r="EY14" s="2">
        <v>22.419637488797573</v>
      </c>
      <c r="EZ14" s="2">
        <v>19.506151306689777</v>
      </c>
      <c r="FA14" s="37">
        <v>156.92309724582975</v>
      </c>
      <c r="FB14" s="2">
        <v>140.96276604638356</v>
      </c>
      <c r="FC14" s="2">
        <v>115.96098173701417</v>
      </c>
      <c r="FD14" s="2">
        <v>100.88647891527468</v>
      </c>
      <c r="FE14" s="2">
        <v>85.666286206701443</v>
      </c>
      <c r="FF14" s="2">
        <v>80.073936135374382</v>
      </c>
      <c r="FG14" s="2">
        <v>76.986143311432073</v>
      </c>
      <c r="FH14" s="2">
        <v>114.74911452761454</v>
      </c>
      <c r="FI14" s="2">
        <v>97.684351950002082</v>
      </c>
      <c r="FJ14" s="2">
        <v>63.817959860819762</v>
      </c>
      <c r="FK14" s="2">
        <v>59.682571817277385</v>
      </c>
      <c r="FL14" s="2">
        <v>68.716063652720393</v>
      </c>
      <c r="FM14" s="2">
        <v>56.048722062400316</v>
      </c>
      <c r="FN14" s="2">
        <v>53.680093751427599</v>
      </c>
      <c r="FO14" s="2">
        <v>50.942075574321926</v>
      </c>
      <c r="FP14" s="2">
        <v>48.439885044255938</v>
      </c>
      <c r="FQ14" s="2">
        <v>45.761803223393912</v>
      </c>
      <c r="FR14" s="37">
        <v>2.8043830202707758</v>
      </c>
      <c r="FS14" s="2">
        <v>2.3937671722890981</v>
      </c>
      <c r="FT14" s="2">
        <v>1.8522636730565107</v>
      </c>
      <c r="FU14" s="2">
        <v>1.495952986759151</v>
      </c>
      <c r="FV14" s="2">
        <v>1.2869812822856266</v>
      </c>
      <c r="FW14" s="2">
        <v>1.0233078091353125</v>
      </c>
      <c r="FX14" s="2">
        <v>0.86493076401116664</v>
      </c>
      <c r="FY14" s="2">
        <v>2.172616025870739</v>
      </c>
      <c r="FZ14" s="2">
        <v>1.5474418992412222</v>
      </c>
      <c r="GA14" s="2">
        <v>0.61754502540001477</v>
      </c>
      <c r="GB14" s="2">
        <v>0.56741125763419842</v>
      </c>
      <c r="GC14" s="2">
        <v>0.81048517693267574</v>
      </c>
      <c r="GD14" s="2">
        <v>0.50348558483149153</v>
      </c>
      <c r="GE14" s="2">
        <v>0.4663551889322573</v>
      </c>
      <c r="GF14" s="2">
        <v>0.42823383194821701</v>
      </c>
      <c r="GG14" s="2">
        <v>0.37263474935295182</v>
      </c>
      <c r="GH14" s="2">
        <v>0.32505080056945285</v>
      </c>
      <c r="GI14" s="37">
        <v>4870.1640460893486</v>
      </c>
      <c r="GJ14" s="2">
        <v>2122.0119867442904</v>
      </c>
      <c r="GK14" s="2">
        <v>1784.0342327186052</v>
      </c>
      <c r="GL14" s="2">
        <v>1884.9514491525306</v>
      </c>
      <c r="GM14" s="2">
        <v>1263.0585952034778</v>
      </c>
      <c r="GN14" s="2">
        <v>1390.4592356511348</v>
      </c>
      <c r="GO14" s="2">
        <v>1121.8559122143199</v>
      </c>
      <c r="GP14" s="2">
        <v>696.10651345408894</v>
      </c>
      <c r="GQ14" s="2">
        <v>807.25331187088909</v>
      </c>
      <c r="GR14" s="2">
        <v>1385.6640730459749</v>
      </c>
      <c r="GS14" s="2">
        <v>935.70799113047326</v>
      </c>
      <c r="GT14" s="2">
        <v>648.22036984999966</v>
      </c>
      <c r="GU14" s="2">
        <v>589.24811782106269</v>
      </c>
      <c r="GV14" s="2">
        <v>337.06943690663297</v>
      </c>
      <c r="GW14" s="2">
        <v>324.46972938406589</v>
      </c>
      <c r="GX14" s="2">
        <v>354.3127447248375</v>
      </c>
      <c r="GY14" s="2">
        <v>341.27893032292837</v>
      </c>
      <c r="GZ14" s="37">
        <v>12.131657439694324</v>
      </c>
      <c r="HA14" s="2">
        <v>11.981483277269176</v>
      </c>
      <c r="HB14" s="2">
        <v>9.8947219374443289</v>
      </c>
      <c r="HC14" s="2">
        <v>11.411500203738655</v>
      </c>
      <c r="HD14" s="2">
        <v>10.461171658209969</v>
      </c>
      <c r="HE14" s="2">
        <v>10.332749619362087</v>
      </c>
      <c r="HF14" s="2">
        <v>9.2309797986831974</v>
      </c>
      <c r="HG14" s="2">
        <v>10.880691330401044</v>
      </c>
      <c r="HH14" s="2">
        <v>9.8878948833379052</v>
      </c>
      <c r="HI14" s="2">
        <v>9.3007743888961603</v>
      </c>
      <c r="HJ14" s="2">
        <v>8.6640623998155029</v>
      </c>
      <c r="HK14" s="2">
        <v>7.5364006699136707</v>
      </c>
      <c r="HL14" s="2">
        <v>6.7967492812529331</v>
      </c>
      <c r="HM14" s="2">
        <v>6.4494420803825108</v>
      </c>
      <c r="HN14" s="2">
        <v>6.5962241836936908</v>
      </c>
      <c r="HO14" s="2">
        <v>5.6890628380277413</v>
      </c>
      <c r="HP14" s="2">
        <v>5.0630281434367967</v>
      </c>
      <c r="HQ14" s="37">
        <v>4.1774339987046076</v>
      </c>
      <c r="HR14" s="2">
        <v>3.9112493527780829</v>
      </c>
      <c r="HS14" s="2">
        <v>3.5167048150144691</v>
      </c>
      <c r="HT14" s="2">
        <v>3.4243510255019083</v>
      </c>
      <c r="HU14" s="2">
        <v>3.1625274247496336</v>
      </c>
      <c r="HV14" s="2">
        <v>2.9560772242748512</v>
      </c>
      <c r="HW14" s="2">
        <v>2.8021596281757941</v>
      </c>
      <c r="HX14" s="2">
        <v>2.8438674705381914</v>
      </c>
      <c r="HY14" s="2">
        <v>2.6586857943240445</v>
      </c>
      <c r="HZ14" s="2">
        <v>2.4186996162114931</v>
      </c>
      <c r="IA14" s="2">
        <v>2.2420700062718972</v>
      </c>
      <c r="IB14" s="2">
        <v>2.0256931649059813</v>
      </c>
      <c r="IC14" s="2">
        <v>1.7644367853247858</v>
      </c>
      <c r="ID14" s="2">
        <v>1.6106643989257361</v>
      </c>
      <c r="IE14" s="2">
        <v>1.4863320002578768</v>
      </c>
      <c r="IF14" s="2">
        <v>1.2372703021491835</v>
      </c>
      <c r="IG14" s="2">
        <v>1.0916761764634364</v>
      </c>
      <c r="IH14" s="37">
        <v>20.430880237333529</v>
      </c>
      <c r="II14" s="2">
        <v>20.41444568265501</v>
      </c>
      <c r="IJ14" s="2">
        <v>16.526659693682056</v>
      </c>
      <c r="IK14" s="2">
        <v>19.781687964538257</v>
      </c>
      <c r="IL14" s="2">
        <v>18.106466481972483</v>
      </c>
      <c r="IM14" s="2">
        <v>18.072417540759229</v>
      </c>
      <c r="IN14" s="2">
        <v>15.960668583751188</v>
      </c>
      <c r="IO14" s="2">
        <v>19.333200828608536</v>
      </c>
      <c r="IP14" s="2">
        <v>17.463402699290235</v>
      </c>
      <c r="IQ14" s="2">
        <v>16.517376608759548</v>
      </c>
      <c r="IR14" s="2">
        <v>15.376226067076875</v>
      </c>
      <c r="IS14" s="2">
        <v>13.29574612457281</v>
      </c>
      <c r="IT14" s="2">
        <v>12.052964170278056</v>
      </c>
      <c r="IU14" s="2">
        <v>11.496457781440276</v>
      </c>
      <c r="IV14" s="2">
        <v>11.944261047966132</v>
      </c>
      <c r="IW14" s="2">
        <v>10.348361543523705</v>
      </c>
      <c r="IX14" s="38">
        <v>9.2067751413676753</v>
      </c>
      <c r="IY14" s="37">
        <v>0.47371229717281277</v>
      </c>
      <c r="IZ14" s="2">
        <v>0.57774883752654282</v>
      </c>
      <c r="JA14" s="2">
        <v>0.60790777314583144</v>
      </c>
      <c r="JB14" s="2">
        <v>0.66192678660711346</v>
      </c>
      <c r="JC14" s="2">
        <v>0.97276002592120703</v>
      </c>
      <c r="JD14" s="2">
        <v>1.1311485655295241</v>
      </c>
      <c r="JE14" s="2">
        <v>1.6291301505622289</v>
      </c>
      <c r="JF14" s="2">
        <v>4.3992352671311004</v>
      </c>
      <c r="JG14" s="2">
        <v>4.140570129089685</v>
      </c>
      <c r="JH14" s="2">
        <v>3.2031647372623904</v>
      </c>
      <c r="JI14" s="2">
        <v>3.1552071916593132</v>
      </c>
      <c r="JJ14" s="2">
        <v>3.3212637213372878</v>
      </c>
      <c r="JK14" s="2">
        <v>3.770058708356911</v>
      </c>
      <c r="JL14" s="2">
        <v>3.887057487219101</v>
      </c>
      <c r="JM14" s="2">
        <v>3.84802615202512</v>
      </c>
      <c r="JN14" s="2">
        <v>2.7337944231444062</v>
      </c>
      <c r="JO14" s="38">
        <v>1.2552312035641331</v>
      </c>
    </row>
    <row r="15" spans="1:275" x14ac:dyDescent="0.3">
      <c r="A15" s="65">
        <v>10</v>
      </c>
      <c r="B15" s="48" t="s">
        <v>3</v>
      </c>
      <c r="C15" s="28" t="s">
        <v>111</v>
      </c>
      <c r="D15" s="37">
        <v>3186.7609164094861</v>
      </c>
      <c r="E15" s="2">
        <v>3170.6987906223844</v>
      </c>
      <c r="F15" s="2">
        <v>3113.6273464782566</v>
      </c>
      <c r="G15" s="2">
        <v>2992.8966324107728</v>
      </c>
      <c r="H15" s="2">
        <v>3169.3959757132998</v>
      </c>
      <c r="I15" s="2">
        <v>2743.3843967420694</v>
      </c>
      <c r="J15" s="2">
        <v>2931.4491698325724</v>
      </c>
      <c r="K15" s="2">
        <v>2998.512615169197</v>
      </c>
      <c r="L15" s="2">
        <v>2941.8930980687351</v>
      </c>
      <c r="M15" s="2">
        <v>3015.0913126759633</v>
      </c>
      <c r="N15" s="2">
        <v>3166.7204839132287</v>
      </c>
      <c r="O15" s="2">
        <v>2541.0187516383503</v>
      </c>
      <c r="P15" s="2">
        <v>2438.8149469973391</v>
      </c>
      <c r="Q15" s="2">
        <v>2885.9610991551376</v>
      </c>
      <c r="R15" s="2">
        <v>2784.8809142956643</v>
      </c>
      <c r="S15" s="2">
        <v>2756.6513462262519</v>
      </c>
      <c r="T15" s="2">
        <v>2789.5814600214617</v>
      </c>
      <c r="U15" s="37">
        <v>3073.3640542236449</v>
      </c>
      <c r="V15" s="2">
        <v>3053.3897791095555</v>
      </c>
      <c r="W15" s="2">
        <v>2997.0438464377453</v>
      </c>
      <c r="X15" s="2">
        <v>2885.3591265436417</v>
      </c>
      <c r="Y15" s="2">
        <v>3060.2756226747047</v>
      </c>
      <c r="Z15" s="2">
        <v>2643.1107596578886</v>
      </c>
      <c r="AA15" s="2">
        <v>2841.1500880734779</v>
      </c>
      <c r="AB15" s="2">
        <v>2914.345050969961</v>
      </c>
      <c r="AC15" s="2">
        <v>2853.3079146690479</v>
      </c>
      <c r="AD15" s="2">
        <v>2934.1178278087664</v>
      </c>
      <c r="AE15" s="2">
        <v>3072.8519180946701</v>
      </c>
      <c r="AF15" s="2">
        <v>2467.6770952748589</v>
      </c>
      <c r="AG15" s="2">
        <v>2364.298951582432</v>
      </c>
      <c r="AH15" s="2">
        <v>2804.5520020203712</v>
      </c>
      <c r="AI15" s="2">
        <v>2712.4323351246167</v>
      </c>
      <c r="AJ15" s="2">
        <v>2687.6738393188562</v>
      </c>
      <c r="AK15" s="2">
        <v>2718.6911088969309</v>
      </c>
      <c r="AL15" s="37">
        <v>3955.2022489579285</v>
      </c>
      <c r="AM15" s="2">
        <v>4095.6340524453581</v>
      </c>
      <c r="AN15" s="2">
        <v>4070.1160215099721</v>
      </c>
      <c r="AO15" s="2">
        <v>3755.9924881246816</v>
      </c>
      <c r="AP15" s="2">
        <v>3807.7568503057523</v>
      </c>
      <c r="AQ15" s="2">
        <v>3498.6989753017942</v>
      </c>
      <c r="AR15" s="2">
        <v>3140.6007203833947</v>
      </c>
      <c r="AS15" s="2">
        <v>2913.9665360121244</v>
      </c>
      <c r="AT15" s="2">
        <v>3080.7568320785717</v>
      </c>
      <c r="AU15" s="2">
        <v>2815.7920178747822</v>
      </c>
      <c r="AV15" s="2">
        <v>3271.2943535409299</v>
      </c>
      <c r="AW15" s="2">
        <v>2556.2839933949858</v>
      </c>
      <c r="AX15" s="2">
        <v>2615.4142223804256</v>
      </c>
      <c r="AY15" s="2">
        <v>2828.352820486175</v>
      </c>
      <c r="AZ15" s="2">
        <v>2516.5152798955105</v>
      </c>
      <c r="BA15" s="2">
        <v>2387.4497818601785</v>
      </c>
      <c r="BB15" s="2">
        <v>2454.1231204144251</v>
      </c>
      <c r="BC15" s="37">
        <v>9.6017054557648525</v>
      </c>
      <c r="BD15" s="2">
        <v>9.5077410837949703</v>
      </c>
      <c r="BE15" s="2">
        <v>9.5189225051242747</v>
      </c>
      <c r="BF15" s="2">
        <v>8.6369403188449816</v>
      </c>
      <c r="BG15" s="2">
        <v>9.1720861376981642</v>
      </c>
      <c r="BH15" s="2">
        <v>8.4573410065714079</v>
      </c>
      <c r="BI15" s="2">
        <v>8.6823693587079145</v>
      </c>
      <c r="BJ15" s="2">
        <v>9.4898152000384357</v>
      </c>
      <c r="BK15" s="2">
        <v>8.5359919822283636</v>
      </c>
      <c r="BL15" s="2">
        <v>7.83653572737781</v>
      </c>
      <c r="BM15" s="2">
        <v>8.3822300109848786</v>
      </c>
      <c r="BN15" s="2">
        <v>6.5444510000489364</v>
      </c>
      <c r="BO15" s="2">
        <v>4.7917006285719959</v>
      </c>
      <c r="BP15" s="2">
        <v>8.315287803013323</v>
      </c>
      <c r="BQ15" s="2">
        <v>7.4730422201610081</v>
      </c>
      <c r="BR15" s="2">
        <v>8.0177324077988033</v>
      </c>
      <c r="BS15" s="2">
        <v>8.1963249218715628</v>
      </c>
      <c r="BT15" s="37">
        <v>106.747269238218</v>
      </c>
      <c r="BU15" s="2">
        <v>111.706657149062</v>
      </c>
      <c r="BV15" s="2">
        <v>97.736974373542694</v>
      </c>
      <c r="BW15" s="2">
        <v>80.927015141501698</v>
      </c>
      <c r="BX15" s="2">
        <v>72.558403539624194</v>
      </c>
      <c r="BY15" s="2">
        <v>68.870408989948302</v>
      </c>
      <c r="BZ15" s="2">
        <v>61.433708300438397</v>
      </c>
      <c r="CA15" s="2">
        <v>61.7001628844652</v>
      </c>
      <c r="CB15" s="2">
        <v>61.954226200489202</v>
      </c>
      <c r="CC15" s="2">
        <v>54.626398946468903</v>
      </c>
      <c r="CD15" s="2">
        <v>51.032966499068401</v>
      </c>
      <c r="CE15" s="2">
        <v>31.425033416360101</v>
      </c>
      <c r="CF15" s="2">
        <v>14.596521685540001</v>
      </c>
      <c r="CG15" s="2">
        <v>11.666893357012</v>
      </c>
      <c r="CH15" s="2">
        <v>5.7951456344738004</v>
      </c>
      <c r="CI15" s="2">
        <v>4.2139272430711996</v>
      </c>
      <c r="CJ15" s="2">
        <v>2.87764863202962</v>
      </c>
      <c r="CK15" s="37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37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37">
        <v>1095.1226000095567</v>
      </c>
      <c r="DT15" s="2">
        <v>1295.6557725056032</v>
      </c>
      <c r="DU15" s="2">
        <v>1231.7377287581598</v>
      </c>
      <c r="DV15" s="2">
        <v>1379.3911450407252</v>
      </c>
      <c r="DW15" s="2">
        <v>879.60618553874178</v>
      </c>
      <c r="DX15" s="2">
        <v>1009.8795990367588</v>
      </c>
      <c r="DY15" s="2">
        <v>793.39687354924558</v>
      </c>
      <c r="DZ15" s="2">
        <v>1013.0860716271756</v>
      </c>
      <c r="EA15" s="2">
        <v>1097.0045520044328</v>
      </c>
      <c r="EB15" s="2">
        <v>689.57007650693834</v>
      </c>
      <c r="EC15" s="2">
        <v>811.66655807935626</v>
      </c>
      <c r="ED15" s="2">
        <v>937.64891574955016</v>
      </c>
      <c r="EE15" s="2">
        <v>502.3250146759097</v>
      </c>
      <c r="EF15" s="2">
        <v>595.68900146395958</v>
      </c>
      <c r="EG15" s="2">
        <v>482.22669755801235</v>
      </c>
      <c r="EH15" s="2">
        <v>388.77624725043484</v>
      </c>
      <c r="EI15" s="2">
        <v>421.96267265129831</v>
      </c>
      <c r="EJ15" s="37">
        <v>1537.5145514593619</v>
      </c>
      <c r="EK15" s="2">
        <v>1524.8173869340385</v>
      </c>
      <c r="EL15" s="2">
        <v>1464.5948026617259</v>
      </c>
      <c r="EM15" s="2">
        <v>1336.7890676546335</v>
      </c>
      <c r="EN15" s="2">
        <v>1337.7247047428261</v>
      </c>
      <c r="EO15" s="2">
        <v>1241.0648156530599</v>
      </c>
      <c r="EP15" s="2">
        <v>1160.8682971687874</v>
      </c>
      <c r="EQ15" s="2">
        <v>1323.6124621453566</v>
      </c>
      <c r="ER15" s="2">
        <v>1069.3463636009135</v>
      </c>
      <c r="ES15" s="2">
        <v>1028.9725623390946</v>
      </c>
      <c r="ET15" s="2">
        <v>1044.2801667588726</v>
      </c>
      <c r="EU15" s="2">
        <v>923.35900465923237</v>
      </c>
      <c r="EV15" s="2">
        <v>946.14931942450153</v>
      </c>
      <c r="EW15" s="2">
        <v>962.16819918307567</v>
      </c>
      <c r="EX15" s="2">
        <v>949.91168430123469</v>
      </c>
      <c r="EY15" s="2">
        <v>921.09024788762588</v>
      </c>
      <c r="EZ15" s="2">
        <v>1062.3464450910983</v>
      </c>
      <c r="FA15" s="37">
        <v>557.30681382199759</v>
      </c>
      <c r="FB15" s="2">
        <v>546.70308620636126</v>
      </c>
      <c r="FC15" s="2">
        <v>543.54465168116258</v>
      </c>
      <c r="FD15" s="2">
        <v>536.36335953877892</v>
      </c>
      <c r="FE15" s="2">
        <v>572.39857117261101</v>
      </c>
      <c r="FF15" s="2">
        <v>542.06290518850972</v>
      </c>
      <c r="FG15" s="2">
        <v>543.2667626273618</v>
      </c>
      <c r="FH15" s="2">
        <v>619.65083449602321</v>
      </c>
      <c r="FI15" s="2">
        <v>462.64949604142134</v>
      </c>
      <c r="FJ15" s="2">
        <v>448.29071449908866</v>
      </c>
      <c r="FK15" s="2">
        <v>460.05355547631194</v>
      </c>
      <c r="FL15" s="2">
        <v>403.67923325489585</v>
      </c>
      <c r="FM15" s="2">
        <v>427.41129331369797</v>
      </c>
      <c r="FN15" s="2">
        <v>452.58783129489865</v>
      </c>
      <c r="FO15" s="2">
        <v>440.55699986393955</v>
      </c>
      <c r="FP15" s="2">
        <v>431.45377832676837</v>
      </c>
      <c r="FQ15" s="2">
        <v>472.38950150673594</v>
      </c>
      <c r="FR15" s="37">
        <v>85.566996640450611</v>
      </c>
      <c r="FS15" s="2">
        <v>85.895379803353435</v>
      </c>
      <c r="FT15" s="2">
        <v>84.544732523373824</v>
      </c>
      <c r="FU15" s="2">
        <v>82.114341631916517</v>
      </c>
      <c r="FV15" s="2">
        <v>89.284777970710309</v>
      </c>
      <c r="FW15" s="2">
        <v>81.114827847348081</v>
      </c>
      <c r="FX15" s="2">
        <v>75.427267783213239</v>
      </c>
      <c r="FY15" s="2">
        <v>90.279897122730119</v>
      </c>
      <c r="FZ15" s="2">
        <v>68.652334696033932</v>
      </c>
      <c r="GA15" s="2">
        <v>66.541893630317162</v>
      </c>
      <c r="GB15" s="2">
        <v>70.903551446263066</v>
      </c>
      <c r="GC15" s="2">
        <v>57.207178614899213</v>
      </c>
      <c r="GD15" s="2">
        <v>59.437409961037098</v>
      </c>
      <c r="GE15" s="2">
        <v>63.817632676821454</v>
      </c>
      <c r="GF15" s="2">
        <v>63.685408518547803</v>
      </c>
      <c r="GG15" s="2">
        <v>61.598192928901412</v>
      </c>
      <c r="GH15" s="2">
        <v>64.278973457378413</v>
      </c>
      <c r="GI15" s="37">
        <v>14084.321883273031</v>
      </c>
      <c r="GJ15" s="2">
        <v>14108.612324432544</v>
      </c>
      <c r="GK15" s="2">
        <v>13866.531461956147</v>
      </c>
      <c r="GL15" s="2">
        <v>14050.805879378095</v>
      </c>
      <c r="GM15" s="2">
        <v>13582.943350282087</v>
      </c>
      <c r="GN15" s="2">
        <v>12925.397833229083</v>
      </c>
      <c r="GO15" s="2">
        <v>12095.178388672537</v>
      </c>
      <c r="GP15" s="2">
        <v>13484.789024841088</v>
      </c>
      <c r="GQ15" s="2">
        <v>11487.899050962536</v>
      </c>
      <c r="GR15" s="2">
        <v>11573.604195252643</v>
      </c>
      <c r="GS15" s="2">
        <v>10294.388458240592</v>
      </c>
      <c r="GT15" s="2">
        <v>9804.7134707201058</v>
      </c>
      <c r="GU15" s="2">
        <v>9806.620073711023</v>
      </c>
      <c r="GV15" s="2">
        <v>10664.179716077049</v>
      </c>
      <c r="GW15" s="2">
        <v>10841.858883004379</v>
      </c>
      <c r="GX15" s="2">
        <v>10645.038333658778</v>
      </c>
      <c r="GY15" s="2">
        <v>12224.857197329578</v>
      </c>
      <c r="GZ15" s="37">
        <v>142.91864993651157</v>
      </c>
      <c r="HA15" s="2">
        <v>132.08926670399086</v>
      </c>
      <c r="HB15" s="2">
        <v>170.4535042089864</v>
      </c>
      <c r="HC15" s="2">
        <v>130.25377986641985</v>
      </c>
      <c r="HD15" s="2">
        <v>129.48925173827533</v>
      </c>
      <c r="HE15" s="2">
        <v>122.98973857364683</v>
      </c>
      <c r="HF15" s="2">
        <v>82.213281213754613</v>
      </c>
      <c r="HG15" s="2">
        <v>122.05667501665074</v>
      </c>
      <c r="HH15" s="2">
        <v>111.22696778013122</v>
      </c>
      <c r="HI15" s="2">
        <v>97.27517846019488</v>
      </c>
      <c r="HJ15" s="2">
        <v>85.00247855998299</v>
      </c>
      <c r="HK15" s="2">
        <v>70.890871905437294</v>
      </c>
      <c r="HL15" s="2">
        <v>57.381278190061536</v>
      </c>
      <c r="HM15" s="2">
        <v>80.804427304989673</v>
      </c>
      <c r="HN15" s="2">
        <v>73.270451186827358</v>
      </c>
      <c r="HO15" s="2">
        <v>73.490162567644276</v>
      </c>
      <c r="HP15" s="2">
        <v>74.896358078645562</v>
      </c>
      <c r="HQ15" s="37">
        <v>128.0444326567081</v>
      </c>
      <c r="HR15" s="2">
        <v>112.01516649940832</v>
      </c>
      <c r="HS15" s="2">
        <v>141.49049966069396</v>
      </c>
      <c r="HT15" s="2">
        <v>85.487023553362306</v>
      </c>
      <c r="HU15" s="2">
        <v>99.886316444284191</v>
      </c>
      <c r="HV15" s="2">
        <v>95.795785104986351</v>
      </c>
      <c r="HW15" s="2">
        <v>73.919255539991966</v>
      </c>
      <c r="HX15" s="2">
        <v>99.474746554963687</v>
      </c>
      <c r="HY15" s="2">
        <v>96.645570497339577</v>
      </c>
      <c r="HZ15" s="2">
        <v>81.086263124736874</v>
      </c>
      <c r="IA15" s="2">
        <v>65.421478087707968</v>
      </c>
      <c r="IB15" s="2">
        <v>57.123114749829199</v>
      </c>
      <c r="IC15" s="2">
        <v>52.102641016256186</v>
      </c>
      <c r="ID15" s="2">
        <v>67.550299643558319</v>
      </c>
      <c r="IE15" s="2">
        <v>55.054372064371229</v>
      </c>
      <c r="IF15" s="2">
        <v>52.651297585642617</v>
      </c>
      <c r="IG15" s="2">
        <v>54.308568363118461</v>
      </c>
      <c r="IH15" s="37">
        <v>181.57315621947541</v>
      </c>
      <c r="II15" s="2">
        <v>170.29062497102217</v>
      </c>
      <c r="IJ15" s="2">
        <v>213.21432655230279</v>
      </c>
      <c r="IK15" s="2">
        <v>161.81890487460336</v>
      </c>
      <c r="IL15" s="2">
        <v>168.70470307525318</v>
      </c>
      <c r="IM15" s="2">
        <v>161.52024244647336</v>
      </c>
      <c r="IN15" s="2">
        <v>199.68287309581433</v>
      </c>
      <c r="IO15" s="2">
        <v>152.03422903793287</v>
      </c>
      <c r="IP15" s="2">
        <v>113.93122993954728</v>
      </c>
      <c r="IQ15" s="2">
        <v>101.63801045649046</v>
      </c>
      <c r="IR15" s="2">
        <v>98.621779005930648</v>
      </c>
      <c r="IS15" s="2">
        <v>80.270341555483981</v>
      </c>
      <c r="IT15" s="2">
        <v>58.986791845136253</v>
      </c>
      <c r="IU15" s="2">
        <v>91.783265489006013</v>
      </c>
      <c r="IV15" s="2">
        <v>81.033605808109812</v>
      </c>
      <c r="IW15" s="2">
        <v>81.869916434676085</v>
      </c>
      <c r="IX15" s="38">
        <v>82.664076811235105</v>
      </c>
      <c r="IY15" s="37">
        <v>0.10654434191711477</v>
      </c>
      <c r="IZ15" s="2">
        <v>0.11522040976231193</v>
      </c>
      <c r="JA15" s="2">
        <v>0.11216319932686247</v>
      </c>
      <c r="JB15" s="2">
        <v>0.13074016989494044</v>
      </c>
      <c r="JC15" s="2">
        <v>0.19584874519558934</v>
      </c>
      <c r="JD15" s="2">
        <v>0.25619859804004463</v>
      </c>
      <c r="JE15" s="2">
        <v>0.35969275411861484</v>
      </c>
      <c r="JF15" s="2">
        <v>0.45731907378663289</v>
      </c>
      <c r="JG15" s="2">
        <v>0.6389847251213765</v>
      </c>
      <c r="JH15" s="2">
        <v>0.93610506588216691</v>
      </c>
      <c r="JI15" s="2">
        <v>0.80297202145809621</v>
      </c>
      <c r="JJ15" s="2">
        <v>0.72279743656299356</v>
      </c>
      <c r="JK15" s="2">
        <v>0.68816157328948102</v>
      </c>
      <c r="JL15" s="2">
        <v>0.76396262631310385</v>
      </c>
      <c r="JM15" s="2">
        <v>0.61118706252146116</v>
      </c>
      <c r="JN15" s="2">
        <v>0.52521301463022718</v>
      </c>
      <c r="JO15" s="38">
        <v>4.5821090608950712</v>
      </c>
    </row>
    <row r="16" spans="1:275" x14ac:dyDescent="0.3">
      <c r="A16" s="65">
        <v>11</v>
      </c>
      <c r="B16" s="48" t="s">
        <v>3</v>
      </c>
      <c r="C16" s="28" t="s">
        <v>112</v>
      </c>
      <c r="D16" s="37">
        <v>1508.4518895501592</v>
      </c>
      <c r="E16" s="2">
        <v>1371.9487271823143</v>
      </c>
      <c r="F16" s="2">
        <v>1615.8911737475087</v>
      </c>
      <c r="G16" s="2">
        <v>1315.3177719361963</v>
      </c>
      <c r="H16" s="2">
        <v>1313.3688086696939</v>
      </c>
      <c r="I16" s="2">
        <v>1317.3254602994557</v>
      </c>
      <c r="J16" s="2">
        <v>1239.9808757244159</v>
      </c>
      <c r="K16" s="2">
        <v>1213.7584890741437</v>
      </c>
      <c r="L16" s="2">
        <v>1268.4095469092076</v>
      </c>
      <c r="M16" s="2">
        <v>1260.0349890772488</v>
      </c>
      <c r="N16" s="2">
        <v>1254.7441408574127</v>
      </c>
      <c r="O16" s="2">
        <v>1225.2890594434496</v>
      </c>
      <c r="P16" s="2">
        <v>913.76820282818937</v>
      </c>
      <c r="Q16" s="2">
        <v>1308.8308974866222</v>
      </c>
      <c r="R16" s="2">
        <v>1105.0449277761036</v>
      </c>
      <c r="S16" s="2">
        <v>1127.7749524456019</v>
      </c>
      <c r="T16" s="2">
        <v>1193.5535006068551</v>
      </c>
      <c r="U16" s="37">
        <v>1266.3173472241085</v>
      </c>
      <c r="V16" s="2">
        <v>1099.400064820122</v>
      </c>
      <c r="W16" s="2">
        <v>1337.0487625725793</v>
      </c>
      <c r="X16" s="2">
        <v>1267.9528928291684</v>
      </c>
      <c r="Y16" s="2">
        <v>1244.0786623413851</v>
      </c>
      <c r="Z16" s="2">
        <v>1263.2041552565709</v>
      </c>
      <c r="AA16" s="2">
        <v>1179.1021286434861</v>
      </c>
      <c r="AB16" s="2">
        <v>1171.4520321456941</v>
      </c>
      <c r="AC16" s="2">
        <v>1212.4057019186534</v>
      </c>
      <c r="AD16" s="2">
        <v>1212.8897424566883</v>
      </c>
      <c r="AE16" s="2">
        <v>1222.047104034973</v>
      </c>
      <c r="AF16" s="2">
        <v>1195.694689387743</v>
      </c>
      <c r="AG16" s="2">
        <v>904.37938698770643</v>
      </c>
      <c r="AH16" s="2">
        <v>1293.4077461958984</v>
      </c>
      <c r="AI16" s="2">
        <v>1094.441656928077</v>
      </c>
      <c r="AJ16" s="2">
        <v>1117.9164492120442</v>
      </c>
      <c r="AK16" s="2">
        <v>1185.0772419750247</v>
      </c>
      <c r="AL16" s="37">
        <v>86.055145421263731</v>
      </c>
      <c r="AM16" s="2">
        <v>77.204344366558232</v>
      </c>
      <c r="AN16" s="2">
        <v>84.719178111995191</v>
      </c>
      <c r="AO16" s="2">
        <v>80.737051901706891</v>
      </c>
      <c r="AP16" s="2">
        <v>88.318859977488017</v>
      </c>
      <c r="AQ16" s="2">
        <v>84.131042748718841</v>
      </c>
      <c r="AR16" s="2">
        <v>81.185113238504158</v>
      </c>
      <c r="AS16" s="2">
        <v>86.040379405802128</v>
      </c>
      <c r="AT16" s="2">
        <v>60.213014331342222</v>
      </c>
      <c r="AU16" s="2">
        <v>62.352177608772287</v>
      </c>
      <c r="AV16" s="2">
        <v>61.54271289507799</v>
      </c>
      <c r="AW16" s="2">
        <v>59.854062063226394</v>
      </c>
      <c r="AX16" s="2">
        <v>60.312727392745053</v>
      </c>
      <c r="AY16" s="2">
        <v>70.573466321070171</v>
      </c>
      <c r="AZ16" s="2">
        <v>67.830134297849639</v>
      </c>
      <c r="BA16" s="2">
        <v>61.954849090188546</v>
      </c>
      <c r="BB16" s="2">
        <v>50.550984524900478</v>
      </c>
      <c r="BC16" s="37">
        <v>900.37173626917706</v>
      </c>
      <c r="BD16" s="2">
        <v>1016.1303326824341</v>
      </c>
      <c r="BE16" s="2">
        <v>1039.5501224020663</v>
      </c>
      <c r="BF16" s="2">
        <v>167.09662909796748</v>
      </c>
      <c r="BG16" s="2">
        <v>249.70771888871104</v>
      </c>
      <c r="BH16" s="2">
        <v>192.99949697719555</v>
      </c>
      <c r="BI16" s="2">
        <v>218.88512358432641</v>
      </c>
      <c r="BJ16" s="2">
        <v>148.41016973525103</v>
      </c>
      <c r="BK16" s="2">
        <v>202.98132228191369</v>
      </c>
      <c r="BL16" s="2">
        <v>169.41657600175199</v>
      </c>
      <c r="BM16" s="2">
        <v>115.16760782235914</v>
      </c>
      <c r="BN16" s="2">
        <v>104.34995341279722</v>
      </c>
      <c r="BO16" s="2">
        <v>28.705000478355512</v>
      </c>
      <c r="BP16" s="2">
        <v>50.471358761405675</v>
      </c>
      <c r="BQ16" s="2">
        <v>32.635694344544575</v>
      </c>
      <c r="BR16" s="2">
        <v>30.481795261752104</v>
      </c>
      <c r="BS16" s="2">
        <v>26.510937258261013</v>
      </c>
      <c r="BT16" s="37">
        <v>1126.4881429226009</v>
      </c>
      <c r="BU16" s="2">
        <v>1112.4025590832771</v>
      </c>
      <c r="BV16" s="2">
        <v>989.49175124624003</v>
      </c>
      <c r="BW16" s="2">
        <v>823.63494281840542</v>
      </c>
      <c r="BX16" s="2">
        <v>644.67274343017641</v>
      </c>
      <c r="BY16" s="2">
        <v>620.76914696442577</v>
      </c>
      <c r="BZ16" s="2">
        <v>601.00616040543287</v>
      </c>
      <c r="CA16" s="2">
        <v>568.63132524558159</v>
      </c>
      <c r="CB16" s="2">
        <v>527.83018456994614</v>
      </c>
      <c r="CC16" s="2">
        <v>503.9930070498678</v>
      </c>
      <c r="CD16" s="2">
        <v>454.42478845197769</v>
      </c>
      <c r="CE16" s="2">
        <v>265.71866354471729</v>
      </c>
      <c r="CF16" s="2">
        <v>93.234346721444012</v>
      </c>
      <c r="CG16" s="2">
        <v>72.184161960734912</v>
      </c>
      <c r="CH16" s="2">
        <v>55.568086383165735</v>
      </c>
      <c r="CI16" s="2">
        <v>46.091714667702561</v>
      </c>
      <c r="CJ16" s="2">
        <v>35.432691694549767</v>
      </c>
      <c r="CK16" s="37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37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0</v>
      </c>
      <c r="DQ16" s="2">
        <v>0</v>
      </c>
      <c r="DR16" s="2">
        <v>0</v>
      </c>
      <c r="DS16" s="37">
        <v>842.8337261712195</v>
      </c>
      <c r="DT16" s="2">
        <v>708.97904856531989</v>
      </c>
      <c r="DU16" s="2">
        <v>889.70052654441486</v>
      </c>
      <c r="DV16" s="2">
        <v>854.55316001866561</v>
      </c>
      <c r="DW16" s="2">
        <v>744.52016885709304</v>
      </c>
      <c r="DX16" s="2">
        <v>637.87673246085967</v>
      </c>
      <c r="DY16" s="2">
        <v>681.15210013722344</v>
      </c>
      <c r="DZ16" s="2">
        <v>693.36330906032811</v>
      </c>
      <c r="EA16" s="2">
        <v>655.22855008167039</v>
      </c>
      <c r="EB16" s="2">
        <v>665.98424781209292</v>
      </c>
      <c r="EC16" s="2">
        <v>751.36934595372429</v>
      </c>
      <c r="ED16" s="2">
        <v>704.26843468792299</v>
      </c>
      <c r="EE16" s="2">
        <v>706.08572866961799</v>
      </c>
      <c r="EF16" s="2">
        <v>725.37050946802117</v>
      </c>
      <c r="EG16" s="2">
        <v>638.29039221633116</v>
      </c>
      <c r="EH16" s="2">
        <v>579.7290816795911</v>
      </c>
      <c r="EI16" s="2">
        <v>625.19944868207756</v>
      </c>
      <c r="EJ16" s="37">
        <v>1709.7851153646097</v>
      </c>
      <c r="EK16" s="2">
        <v>1474.3122686106012</v>
      </c>
      <c r="EL16" s="2">
        <v>1743.6253657396512</v>
      </c>
      <c r="EM16" s="2">
        <v>1586.1567086446198</v>
      </c>
      <c r="EN16" s="2">
        <v>1487.1806626378504</v>
      </c>
      <c r="EO16" s="2">
        <v>1334.2708068945333</v>
      </c>
      <c r="EP16" s="2">
        <v>1324.570282176134</v>
      </c>
      <c r="EQ16" s="2">
        <v>1321.443498528108</v>
      </c>
      <c r="ER16" s="2">
        <v>1323.6091998160853</v>
      </c>
      <c r="ES16" s="2">
        <v>1394.7411461786824</v>
      </c>
      <c r="ET16" s="2">
        <v>1348.4835688763048</v>
      </c>
      <c r="EU16" s="2">
        <v>1348.1299923425534</v>
      </c>
      <c r="EV16" s="2">
        <v>1014.8348943640923</v>
      </c>
      <c r="EW16" s="2">
        <v>1377.7160832667721</v>
      </c>
      <c r="EX16" s="2">
        <v>1201.1790322390666</v>
      </c>
      <c r="EY16" s="2">
        <v>1160.535888727964</v>
      </c>
      <c r="EZ16" s="2">
        <v>1158.9230677674295</v>
      </c>
      <c r="FA16" s="37">
        <v>533.82974180807332</v>
      </c>
      <c r="FB16" s="2">
        <v>632.41839844588037</v>
      </c>
      <c r="FC16" s="2">
        <v>531.08391644846336</v>
      </c>
      <c r="FD16" s="2">
        <v>460.10991578526739</v>
      </c>
      <c r="FE16" s="2">
        <v>413.77026800820926</v>
      </c>
      <c r="FF16" s="2">
        <v>382.69376607492018</v>
      </c>
      <c r="FG16" s="2">
        <v>442.6821924831541</v>
      </c>
      <c r="FH16" s="2">
        <v>418.49823577816034</v>
      </c>
      <c r="FI16" s="2">
        <v>377.64878672077407</v>
      </c>
      <c r="FJ16" s="2">
        <v>335.296139352583</v>
      </c>
      <c r="FK16" s="2">
        <v>394.06750516822513</v>
      </c>
      <c r="FL16" s="2">
        <v>403.92480110463453</v>
      </c>
      <c r="FM16" s="2">
        <v>426.42261053281544</v>
      </c>
      <c r="FN16" s="2">
        <v>454.50311233999344</v>
      </c>
      <c r="FO16" s="2">
        <v>415.25180377690242</v>
      </c>
      <c r="FP16" s="2">
        <v>395.42325023930721</v>
      </c>
      <c r="FQ16" s="2">
        <v>438.67371436660881</v>
      </c>
      <c r="FR16" s="37">
        <v>56.069430037241219</v>
      </c>
      <c r="FS16" s="2">
        <v>47.750569297905507</v>
      </c>
      <c r="FT16" s="2">
        <v>69.654775184961494</v>
      </c>
      <c r="FU16" s="2">
        <v>52.565108107740507</v>
      </c>
      <c r="FV16" s="2">
        <v>47.016068374812747</v>
      </c>
      <c r="FW16" s="2">
        <v>51.594448272681817</v>
      </c>
      <c r="FX16" s="2">
        <v>47.780667673523794</v>
      </c>
      <c r="FY16" s="2">
        <v>40.877897260296422</v>
      </c>
      <c r="FZ16" s="2">
        <v>45.789373747047335</v>
      </c>
      <c r="GA16" s="2">
        <v>45.873452593851511</v>
      </c>
      <c r="GB16" s="2">
        <v>43.208301482896061</v>
      </c>
      <c r="GC16" s="2">
        <v>41.290386022953726</v>
      </c>
      <c r="GD16" s="2">
        <v>37.930966735826601</v>
      </c>
      <c r="GE16" s="2">
        <v>38.913900236457053</v>
      </c>
      <c r="GF16" s="2">
        <v>37.392886910844609</v>
      </c>
      <c r="GG16" s="2">
        <v>33.983637963490352</v>
      </c>
      <c r="GH16" s="2">
        <v>36.55645506652786</v>
      </c>
      <c r="GI16" s="37">
        <v>1904.762524170347</v>
      </c>
      <c r="GJ16" s="2">
        <v>1913.9798018519989</v>
      </c>
      <c r="GK16" s="2">
        <v>1811.6948312759455</v>
      </c>
      <c r="GL16" s="2">
        <v>1841.5388553020957</v>
      </c>
      <c r="GM16" s="2">
        <v>1784.5077318935485</v>
      </c>
      <c r="GN16" s="2">
        <v>1762.1155978842678</v>
      </c>
      <c r="GO16" s="2">
        <v>1749.6127090840505</v>
      </c>
      <c r="GP16" s="2">
        <v>1799.2651230786739</v>
      </c>
      <c r="GQ16" s="2">
        <v>1882.3164442315149</v>
      </c>
      <c r="GR16" s="2">
        <v>1617.0135253367125</v>
      </c>
      <c r="GS16" s="2">
        <v>2041.697670529787</v>
      </c>
      <c r="GT16" s="2">
        <v>1589.4830591133268</v>
      </c>
      <c r="GU16" s="2">
        <v>1328.9505362694215</v>
      </c>
      <c r="GV16" s="2">
        <v>1562.4858855827965</v>
      </c>
      <c r="GW16" s="2">
        <v>1464.5853385715891</v>
      </c>
      <c r="GX16" s="2">
        <v>1364.7593967993012</v>
      </c>
      <c r="GY16" s="2">
        <v>1469.0690996625174</v>
      </c>
      <c r="GZ16" s="37">
        <v>328.70273292390476</v>
      </c>
      <c r="HA16" s="2">
        <v>251.39236836096944</v>
      </c>
      <c r="HB16" s="2">
        <v>331.09472572639794</v>
      </c>
      <c r="HC16" s="2">
        <v>303.96743351324892</v>
      </c>
      <c r="HD16" s="2">
        <v>443.1081358726816</v>
      </c>
      <c r="HE16" s="2">
        <v>270.59238530316617</v>
      </c>
      <c r="HF16" s="2">
        <v>256.28310030031344</v>
      </c>
      <c r="HG16" s="2">
        <v>231.98759340715341</v>
      </c>
      <c r="HH16" s="2">
        <v>124.23965156749829</v>
      </c>
      <c r="HI16" s="2">
        <v>110.3462047608112</v>
      </c>
      <c r="HJ16" s="2">
        <v>122.3119647745326</v>
      </c>
      <c r="HK16" s="2">
        <v>114.89394406719354</v>
      </c>
      <c r="HL16" s="2">
        <v>102.61021531057634</v>
      </c>
      <c r="HM16" s="2">
        <v>91.846457456902655</v>
      </c>
      <c r="HN16" s="2">
        <v>104.14103094854556</v>
      </c>
      <c r="HO16" s="2">
        <v>105.1280196275022</v>
      </c>
      <c r="HP16" s="2">
        <v>100.80137291379634</v>
      </c>
      <c r="HQ16" s="37">
        <v>289.83219645693288</v>
      </c>
      <c r="HR16" s="2">
        <v>218.52522109618184</v>
      </c>
      <c r="HS16" s="2">
        <v>263.26795747331988</v>
      </c>
      <c r="HT16" s="2">
        <v>263.55029140187719</v>
      </c>
      <c r="HU16" s="2">
        <v>391.16829889768917</v>
      </c>
      <c r="HV16" s="2">
        <v>237.96247781945814</v>
      </c>
      <c r="HW16" s="2">
        <v>219.86462191900347</v>
      </c>
      <c r="HX16" s="2">
        <v>194.54806475833908</v>
      </c>
      <c r="HY16" s="2">
        <v>101.27403052724961</v>
      </c>
      <c r="HZ16" s="2">
        <v>89.610950550164944</v>
      </c>
      <c r="IA16" s="2">
        <v>99.524811655268323</v>
      </c>
      <c r="IB16" s="2">
        <v>93.786126993729738</v>
      </c>
      <c r="IC16" s="2">
        <v>83.954873295771591</v>
      </c>
      <c r="ID16" s="2">
        <v>72.819219671154457</v>
      </c>
      <c r="IE16" s="2">
        <v>85.392965208704382</v>
      </c>
      <c r="IF16" s="2">
        <v>87.139699094682612</v>
      </c>
      <c r="IG16" s="2">
        <v>84.305931869959636</v>
      </c>
      <c r="IH16" s="37">
        <v>395.32051738173408</v>
      </c>
      <c r="II16" s="2">
        <v>305.15340370432011</v>
      </c>
      <c r="IJ16" s="2">
        <v>390.67679620353664</v>
      </c>
      <c r="IK16" s="2">
        <v>375.12270693092444</v>
      </c>
      <c r="IL16" s="2">
        <v>523.20796460355405</v>
      </c>
      <c r="IM16" s="2">
        <v>327.14705098793598</v>
      </c>
      <c r="IN16" s="2">
        <v>297.40295479429426</v>
      </c>
      <c r="IO16" s="2">
        <v>277.30186397541041</v>
      </c>
      <c r="IP16" s="2">
        <v>146.66410760749815</v>
      </c>
      <c r="IQ16" s="2">
        <v>131.25483347671303</v>
      </c>
      <c r="IR16" s="2">
        <v>146.43109344069552</v>
      </c>
      <c r="IS16" s="2">
        <v>137.74494230343444</v>
      </c>
      <c r="IT16" s="2">
        <v>124.56694884189773</v>
      </c>
      <c r="IU16" s="2">
        <v>112.15209909678413</v>
      </c>
      <c r="IV16" s="2">
        <v>123.99417527221956</v>
      </c>
      <c r="IW16" s="2">
        <v>124.52148591252343</v>
      </c>
      <c r="IX16" s="38">
        <v>118.22716918162088</v>
      </c>
      <c r="IY16" s="37">
        <v>129.74337067821926</v>
      </c>
      <c r="IZ16" s="2">
        <v>129.59854480406216</v>
      </c>
      <c r="JA16" s="2">
        <v>135.57316403275445</v>
      </c>
      <c r="JB16" s="2">
        <v>124.41872413787507</v>
      </c>
      <c r="JC16" s="2">
        <v>115.71012307657722</v>
      </c>
      <c r="JD16" s="2">
        <v>112.31204151112226</v>
      </c>
      <c r="JE16" s="2">
        <v>109.20726247479364</v>
      </c>
      <c r="JF16" s="2">
        <v>119.58069019595582</v>
      </c>
      <c r="JG16" s="2">
        <v>116.49279015416282</v>
      </c>
      <c r="JH16" s="2">
        <v>142.60466900503476</v>
      </c>
      <c r="JI16" s="2">
        <v>152.00921315789122</v>
      </c>
      <c r="JJ16" s="2">
        <v>153.85369228046156</v>
      </c>
      <c r="JK16" s="2">
        <v>158.52663413559821</v>
      </c>
      <c r="JL16" s="2">
        <v>254.13710502782862</v>
      </c>
      <c r="JM16" s="2">
        <v>219.35707307848133</v>
      </c>
      <c r="JN16" s="2">
        <v>182.15310336334261</v>
      </c>
      <c r="JO16" s="38">
        <v>188.01869249871322</v>
      </c>
    </row>
    <row r="17" spans="1:275" x14ac:dyDescent="0.3">
      <c r="A17" s="65">
        <v>12</v>
      </c>
      <c r="B17" s="48" t="s">
        <v>3</v>
      </c>
      <c r="C17" s="28" t="s">
        <v>113</v>
      </c>
      <c r="D17" s="37">
        <v>126.21842363539912</v>
      </c>
      <c r="E17" s="2">
        <v>118.48752874656205</v>
      </c>
      <c r="F17" s="2">
        <v>136.23356273904793</v>
      </c>
      <c r="G17" s="2">
        <v>111.49245177078353</v>
      </c>
      <c r="H17" s="2">
        <v>97.630365874336491</v>
      </c>
      <c r="I17" s="2">
        <v>92.738343208564331</v>
      </c>
      <c r="J17" s="2">
        <v>88.921854875326048</v>
      </c>
      <c r="K17" s="2">
        <v>88.280128044246581</v>
      </c>
      <c r="L17" s="2">
        <v>85.922272301367173</v>
      </c>
      <c r="M17" s="2">
        <v>77.892930469893031</v>
      </c>
      <c r="N17" s="2">
        <v>74.81443472589234</v>
      </c>
      <c r="O17" s="2">
        <v>75.247944210722039</v>
      </c>
      <c r="P17" s="2">
        <v>78.133124226548205</v>
      </c>
      <c r="Q17" s="2">
        <v>62.009587420858196</v>
      </c>
      <c r="R17" s="2">
        <v>58.616734313383688</v>
      </c>
      <c r="S17" s="2">
        <v>48.837977985027521</v>
      </c>
      <c r="T17" s="2">
        <v>53.711997612591119</v>
      </c>
      <c r="U17" s="37">
        <v>106.78782105740827</v>
      </c>
      <c r="V17" s="2">
        <v>104.58945248876761</v>
      </c>
      <c r="W17" s="2">
        <v>124.92662760512559</v>
      </c>
      <c r="X17" s="2">
        <v>98.64809640954779</v>
      </c>
      <c r="Y17" s="2">
        <v>87.532984143630785</v>
      </c>
      <c r="Z17" s="2">
        <v>81.68644524221807</v>
      </c>
      <c r="AA17" s="2">
        <v>78.302334367903597</v>
      </c>
      <c r="AB17" s="2">
        <v>78.092923958392291</v>
      </c>
      <c r="AC17" s="2">
        <v>75.75556692809738</v>
      </c>
      <c r="AD17" s="2">
        <v>68.072295845440479</v>
      </c>
      <c r="AE17" s="2">
        <v>65.307655905155571</v>
      </c>
      <c r="AF17" s="2">
        <v>68.037190798385254</v>
      </c>
      <c r="AG17" s="2">
        <v>71.22809684909717</v>
      </c>
      <c r="AH17" s="2">
        <v>59.561382631744351</v>
      </c>
      <c r="AI17" s="2">
        <v>57.962888672092447</v>
      </c>
      <c r="AJ17" s="2">
        <v>48.171378231390385</v>
      </c>
      <c r="AK17" s="2">
        <v>53.22146545500128</v>
      </c>
      <c r="AL17" s="37">
        <v>3.1127392430751959</v>
      </c>
      <c r="AM17" s="2">
        <v>3.4292507432282364</v>
      </c>
      <c r="AN17" s="2">
        <v>3.2987443069500202</v>
      </c>
      <c r="AO17" s="2">
        <v>6.7923869295147847</v>
      </c>
      <c r="AP17" s="2">
        <v>2.7460356363158676</v>
      </c>
      <c r="AQ17" s="2">
        <v>2.7933047272129938</v>
      </c>
      <c r="AR17" s="2">
        <v>2.6000534328225302</v>
      </c>
      <c r="AS17" s="2">
        <v>3.2038410310877192</v>
      </c>
      <c r="AT17" s="2">
        <v>2.5792878525368912</v>
      </c>
      <c r="AU17" s="2">
        <v>4.2130067422238371</v>
      </c>
      <c r="AV17" s="2">
        <v>4.4049095584654623</v>
      </c>
      <c r="AW17" s="2">
        <v>4.2137861904522502</v>
      </c>
      <c r="AX17" s="2">
        <v>3.8822134193363111</v>
      </c>
      <c r="AY17" s="2">
        <v>4.3703948418194223</v>
      </c>
      <c r="AZ17" s="2">
        <v>4.3865360968954894</v>
      </c>
      <c r="BA17" s="2">
        <v>4.9055684978888321</v>
      </c>
      <c r="BB17" s="2">
        <v>2.7584943655307552</v>
      </c>
      <c r="BC17" s="37">
        <v>1.5560721524556653</v>
      </c>
      <c r="BD17" s="2">
        <v>1.52124881965143</v>
      </c>
      <c r="BE17" s="2">
        <v>1.5631027752393538</v>
      </c>
      <c r="BF17" s="2">
        <v>3.2449509932713356</v>
      </c>
      <c r="BG17" s="2">
        <v>1.4690804387242957</v>
      </c>
      <c r="BH17" s="2">
        <v>1.5627508218513004</v>
      </c>
      <c r="BI17" s="2">
        <v>1.542158635946796</v>
      </c>
      <c r="BJ17" s="2">
        <v>1.5558913424109899</v>
      </c>
      <c r="BK17" s="2">
        <v>1.6613881392469505</v>
      </c>
      <c r="BL17" s="2">
        <v>1.8766518020327725</v>
      </c>
      <c r="BM17" s="2">
        <v>1.8667004829589229</v>
      </c>
      <c r="BN17" s="2">
        <v>1.8895162236982488</v>
      </c>
      <c r="BO17" s="2">
        <v>1.8509312505038118</v>
      </c>
      <c r="BP17" s="2">
        <v>1.7828481474884887</v>
      </c>
      <c r="BQ17" s="2">
        <v>1.7935377568369113</v>
      </c>
      <c r="BR17" s="2">
        <v>1.8165886843383767</v>
      </c>
      <c r="BS17" s="2">
        <v>1.4136128886599297</v>
      </c>
      <c r="BT17" s="37">
        <v>18931.086758784</v>
      </c>
      <c r="BU17" s="2">
        <v>13398.9262997765</v>
      </c>
      <c r="BV17" s="2">
        <v>10800.3480578893</v>
      </c>
      <c r="BW17" s="2">
        <v>11794.256513992401</v>
      </c>
      <c r="BX17" s="2">
        <v>9631.1864166268606</v>
      </c>
      <c r="BY17" s="2">
        <v>10559.5564661936</v>
      </c>
      <c r="BZ17" s="2">
        <v>10138.0469727775</v>
      </c>
      <c r="CA17" s="2">
        <v>9685.1853312449693</v>
      </c>
      <c r="CB17" s="2">
        <v>9654.2174564983798</v>
      </c>
      <c r="CC17" s="2">
        <v>9205.3577081315798</v>
      </c>
      <c r="CD17" s="2">
        <v>8888.7657251156397</v>
      </c>
      <c r="CE17" s="2">
        <v>6592.0455997241197</v>
      </c>
      <c r="CF17" s="2">
        <v>6305.8286203261096</v>
      </c>
      <c r="CG17" s="2">
        <v>1853.3789744584701</v>
      </c>
      <c r="CH17" s="2">
        <v>55.735125016425798</v>
      </c>
      <c r="CI17" s="2">
        <v>47.847834346564298</v>
      </c>
      <c r="CJ17" s="2">
        <v>38.686899860112597</v>
      </c>
      <c r="CK17" s="37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37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37">
        <v>18.074248996148508</v>
      </c>
      <c r="DT17" s="2">
        <v>21.959753429900928</v>
      </c>
      <c r="DU17" s="2">
        <v>24.778038166428825</v>
      </c>
      <c r="DV17" s="2">
        <v>26.543895216967623</v>
      </c>
      <c r="DW17" s="2">
        <v>20.399806373359226</v>
      </c>
      <c r="DX17" s="2">
        <v>24.985617130027876</v>
      </c>
      <c r="DY17" s="2">
        <v>14.763669091545829</v>
      </c>
      <c r="DZ17" s="2">
        <v>16.921420813449672</v>
      </c>
      <c r="EA17" s="2">
        <v>9.0050566184232927</v>
      </c>
      <c r="EB17" s="2">
        <v>10.381434447087923</v>
      </c>
      <c r="EC17" s="2">
        <v>12.504239532636721</v>
      </c>
      <c r="ED17" s="2">
        <v>11.130511010241694</v>
      </c>
      <c r="EE17" s="2">
        <v>7.4311341183095205</v>
      </c>
      <c r="EF17" s="2">
        <v>11.633398242229642</v>
      </c>
      <c r="EG17" s="2">
        <v>11.270540198221088</v>
      </c>
      <c r="EH17" s="2">
        <v>11.642246178964836</v>
      </c>
      <c r="EI17" s="2">
        <v>4.3292383045948917</v>
      </c>
      <c r="EJ17" s="37">
        <v>222.08372603558945</v>
      </c>
      <c r="EK17" s="2">
        <v>204.98055491372989</v>
      </c>
      <c r="EL17" s="2">
        <v>229.86910313375151</v>
      </c>
      <c r="EM17" s="2">
        <v>235.29297339208233</v>
      </c>
      <c r="EN17" s="2">
        <v>192.32684532715459</v>
      </c>
      <c r="EO17" s="2">
        <v>188.78443552536825</v>
      </c>
      <c r="EP17" s="2">
        <v>181.28885165203698</v>
      </c>
      <c r="EQ17" s="2">
        <v>152.90104547750701</v>
      </c>
      <c r="ER17" s="2">
        <v>159.98267100683961</v>
      </c>
      <c r="ES17" s="2">
        <v>144.51276078154402</v>
      </c>
      <c r="ET17" s="2">
        <v>134.17818978321264</v>
      </c>
      <c r="EU17" s="2">
        <v>129.26740136560554</v>
      </c>
      <c r="EV17" s="2">
        <v>124.12972229185692</v>
      </c>
      <c r="EW17" s="2">
        <v>110.95254856528828</v>
      </c>
      <c r="EX17" s="2">
        <v>105.63905843214395</v>
      </c>
      <c r="EY17" s="2">
        <v>96.875488863631347</v>
      </c>
      <c r="EZ17" s="2">
        <v>79.024183194730185</v>
      </c>
      <c r="FA17" s="37">
        <v>159.61250422463141</v>
      </c>
      <c r="FB17" s="2">
        <v>144.95193180903553</v>
      </c>
      <c r="FC17" s="2">
        <v>138.73985049248321</v>
      </c>
      <c r="FD17" s="2">
        <v>132.20126657801305</v>
      </c>
      <c r="FE17" s="2">
        <v>108.91288023511814</v>
      </c>
      <c r="FF17" s="2">
        <v>107.46113341259135</v>
      </c>
      <c r="FG17" s="2">
        <v>116.35679431895734</v>
      </c>
      <c r="FH17" s="2">
        <v>104.67224267176117</v>
      </c>
      <c r="FI17" s="2">
        <v>113.7373801193918</v>
      </c>
      <c r="FJ17" s="2">
        <v>95.773791915420134</v>
      </c>
      <c r="FK17" s="2">
        <v>92.059242874979475</v>
      </c>
      <c r="FL17" s="2">
        <v>93.635265607286129</v>
      </c>
      <c r="FM17" s="2">
        <v>90.901082037686081</v>
      </c>
      <c r="FN17" s="2">
        <v>84.0506755894191</v>
      </c>
      <c r="FO17" s="2">
        <v>81.816880757516742</v>
      </c>
      <c r="FP17" s="2">
        <v>81.311698165607552</v>
      </c>
      <c r="FQ17" s="2">
        <v>74.514961105772798</v>
      </c>
      <c r="FR17" s="37">
        <v>3.3930135224882418</v>
      </c>
      <c r="FS17" s="2">
        <v>2.9799270094424557</v>
      </c>
      <c r="FT17" s="2">
        <v>3.1028884061415716</v>
      </c>
      <c r="FU17" s="2">
        <v>2.8018001375382564</v>
      </c>
      <c r="FV17" s="2">
        <v>2.134213058198938</v>
      </c>
      <c r="FW17" s="2">
        <v>1.8226729647919924</v>
      </c>
      <c r="FX17" s="2">
        <v>1.6639228547529448</v>
      </c>
      <c r="FY17" s="2">
        <v>1.793747332462319</v>
      </c>
      <c r="FZ17" s="2">
        <v>1.6935609278924701</v>
      </c>
      <c r="GA17" s="2">
        <v>1.6994133277152579</v>
      </c>
      <c r="GB17" s="2">
        <v>1.7683196219778832</v>
      </c>
      <c r="GC17" s="2">
        <v>1.8859698056060634</v>
      </c>
      <c r="GD17" s="2">
        <v>2.006128266848235</v>
      </c>
      <c r="GE17" s="2">
        <v>1.7912720389718548</v>
      </c>
      <c r="GF17" s="2">
        <v>1.8313362022316415</v>
      </c>
      <c r="GG17" s="2">
        <v>1.8826855786434173</v>
      </c>
      <c r="GH17" s="2">
        <v>1.5529637077372058</v>
      </c>
      <c r="GI17" s="37">
        <v>870.50107835402764</v>
      </c>
      <c r="GJ17" s="2">
        <v>912.93354598824953</v>
      </c>
      <c r="GK17" s="2">
        <v>1311.1825880185993</v>
      </c>
      <c r="GL17" s="2">
        <v>895.59023715722344</v>
      </c>
      <c r="GM17" s="2">
        <v>773.35261757378873</v>
      </c>
      <c r="GN17" s="2">
        <v>697.10305620470467</v>
      </c>
      <c r="GO17" s="2">
        <v>598.76443985467506</v>
      </c>
      <c r="GP17" s="2">
        <v>573.20095166302656</v>
      </c>
      <c r="GQ17" s="2">
        <v>629.4394855854639</v>
      </c>
      <c r="GR17" s="2">
        <v>431.42818917261206</v>
      </c>
      <c r="GS17" s="2">
        <v>530.88078355797393</v>
      </c>
      <c r="GT17" s="2">
        <v>530.672106848608</v>
      </c>
      <c r="GU17" s="2">
        <v>610.62439097870185</v>
      </c>
      <c r="GV17" s="2">
        <v>531.67426659160651</v>
      </c>
      <c r="GW17" s="2">
        <v>506.77884159270025</v>
      </c>
      <c r="GX17" s="2">
        <v>495.39124977874337</v>
      </c>
      <c r="GY17" s="2">
        <v>518.45214439288111</v>
      </c>
      <c r="GZ17" s="37">
        <v>16.751312791686281</v>
      </c>
      <c r="HA17" s="2">
        <v>17.248675600600254</v>
      </c>
      <c r="HB17" s="2">
        <v>15.426551593301042</v>
      </c>
      <c r="HC17" s="2">
        <v>22.137696182051901</v>
      </c>
      <c r="HD17" s="2">
        <v>14.589671847078598</v>
      </c>
      <c r="HE17" s="2">
        <v>15.396344747034728</v>
      </c>
      <c r="HF17" s="2">
        <v>13.944115173573552</v>
      </c>
      <c r="HG17" s="2">
        <v>15.284972800071536</v>
      </c>
      <c r="HH17" s="2">
        <v>14.112095344087917</v>
      </c>
      <c r="HI17" s="2">
        <v>13.694323965108108</v>
      </c>
      <c r="HJ17" s="2">
        <v>13.53630597026075</v>
      </c>
      <c r="HK17" s="2">
        <v>12.631817470698868</v>
      </c>
      <c r="HL17" s="2">
        <v>11.998996254462012</v>
      </c>
      <c r="HM17" s="2">
        <v>11.693616751021169</v>
      </c>
      <c r="HN17" s="2">
        <v>11.85983266516214</v>
      </c>
      <c r="HO17" s="2">
        <v>11.00217665659822</v>
      </c>
      <c r="HP17" s="2">
        <v>8.9253870172533265</v>
      </c>
      <c r="HQ17" s="37">
        <v>8.1272592880289061</v>
      </c>
      <c r="HR17" s="2">
        <v>8.3561749181405585</v>
      </c>
      <c r="HS17" s="2">
        <v>7.7818795613802187</v>
      </c>
      <c r="HT17" s="2">
        <v>11.769770474690556</v>
      </c>
      <c r="HU17" s="2">
        <v>6.5568564119854225</v>
      </c>
      <c r="HV17" s="2">
        <v>6.7820708049498553</v>
      </c>
      <c r="HW17" s="2">
        <v>6.2178686678603405</v>
      </c>
      <c r="HX17" s="2">
        <v>5.6645935981368618</v>
      </c>
      <c r="HY17" s="2">
        <v>5.1822293295937367</v>
      </c>
      <c r="HZ17" s="2">
        <v>5.2268093557443711</v>
      </c>
      <c r="IA17" s="2">
        <v>4.9690571743150107</v>
      </c>
      <c r="IB17" s="2">
        <v>4.6778272733529072</v>
      </c>
      <c r="IC17" s="2">
        <v>4.1404171127043492</v>
      </c>
      <c r="ID17" s="2">
        <v>4.1783153127618258</v>
      </c>
      <c r="IE17" s="2">
        <v>4.020499906710933</v>
      </c>
      <c r="IF17" s="2">
        <v>3.7964845593939351</v>
      </c>
      <c r="IG17" s="2">
        <v>2.8377089793984283</v>
      </c>
      <c r="IH17" s="37">
        <v>25.411432827546729</v>
      </c>
      <c r="II17" s="2">
        <v>25.983698502884511</v>
      </c>
      <c r="IJ17" s="2">
        <v>22.929546196137402</v>
      </c>
      <c r="IK17" s="2">
        <v>31.513973832020891</v>
      </c>
      <c r="IL17" s="2">
        <v>22.611977688308119</v>
      </c>
      <c r="IM17" s="2">
        <v>23.773120086703489</v>
      </c>
      <c r="IN17" s="2">
        <v>21.555059896806714</v>
      </c>
      <c r="IO17" s="2">
        <v>24.992341401144728</v>
      </c>
      <c r="IP17" s="2">
        <v>23.212391015704831</v>
      </c>
      <c r="IQ17" s="2">
        <v>22.077217447910403</v>
      </c>
      <c r="IR17" s="2">
        <v>22.005769068631444</v>
      </c>
      <c r="IS17" s="2">
        <v>20.487844331760375</v>
      </c>
      <c r="IT17" s="2">
        <v>19.81843810271106</v>
      </c>
      <c r="IU17" s="2">
        <v>19.037712344683506</v>
      </c>
      <c r="IV17" s="2">
        <v>19.560246391438124</v>
      </c>
      <c r="IW17" s="2">
        <v>17.988819114598837</v>
      </c>
      <c r="IX17" s="38">
        <v>14.987555774451643</v>
      </c>
      <c r="IY17" s="37">
        <v>8.0622606237191246</v>
      </c>
      <c r="IZ17" s="2">
        <v>13.851189613199752</v>
      </c>
      <c r="JA17" s="2">
        <v>10.81093092623199</v>
      </c>
      <c r="JB17" s="2">
        <v>49.178365902416964</v>
      </c>
      <c r="JC17" s="2">
        <v>13.466116246751696</v>
      </c>
      <c r="JD17" s="2">
        <v>16.126732330913487</v>
      </c>
      <c r="JE17" s="2">
        <v>16.147416510398827</v>
      </c>
      <c r="JF17" s="2">
        <v>21.043567653684551</v>
      </c>
      <c r="JG17" s="2">
        <v>17.925993762387826</v>
      </c>
      <c r="JH17" s="2">
        <v>31.501947398786363</v>
      </c>
      <c r="JI17" s="2">
        <v>33.671046950151279</v>
      </c>
      <c r="JJ17" s="2">
        <v>31.943345085229819</v>
      </c>
      <c r="JK17" s="2">
        <v>29.402969779403449</v>
      </c>
      <c r="JL17" s="2">
        <v>34.140095417574962</v>
      </c>
      <c r="JM17" s="2">
        <v>34.694341397691709</v>
      </c>
      <c r="JN17" s="2">
        <v>38.69961896850733</v>
      </c>
      <c r="JO17" s="38">
        <v>17.473991002761572</v>
      </c>
    </row>
    <row r="18" spans="1:275" x14ac:dyDescent="0.3">
      <c r="A18" s="65">
        <v>13</v>
      </c>
      <c r="B18" s="48" t="s">
        <v>3</v>
      </c>
      <c r="C18" s="28" t="s">
        <v>114</v>
      </c>
      <c r="D18" s="37">
        <v>3468.0765583803245</v>
      </c>
      <c r="E18" s="2">
        <v>2942.8218500539365</v>
      </c>
      <c r="F18" s="2">
        <v>3339.7006843265563</v>
      </c>
      <c r="G18" s="2">
        <v>3425.0251236724498</v>
      </c>
      <c r="H18" s="2">
        <v>3465.1227505155452</v>
      </c>
      <c r="I18" s="2">
        <v>3157.0759292235271</v>
      </c>
      <c r="J18" s="2">
        <v>3100.4684903566422</v>
      </c>
      <c r="K18" s="2">
        <v>3255.1507791720687</v>
      </c>
      <c r="L18" s="2">
        <v>3337.2899418008819</v>
      </c>
      <c r="M18" s="2">
        <v>3303.9360314037285</v>
      </c>
      <c r="N18" s="2">
        <v>3382.0421791310937</v>
      </c>
      <c r="O18" s="2">
        <v>2929.9648486403121</v>
      </c>
      <c r="P18" s="2">
        <v>2760.3489625609</v>
      </c>
      <c r="Q18" s="2">
        <v>2751.9693776654167</v>
      </c>
      <c r="R18" s="2">
        <v>2647.1928289267098</v>
      </c>
      <c r="S18" s="2">
        <v>2569.851569073564</v>
      </c>
      <c r="T18" s="2">
        <v>2337.1906263601222</v>
      </c>
      <c r="U18" s="37">
        <v>3460.7492306114473</v>
      </c>
      <c r="V18" s="2">
        <v>2936.3344729655018</v>
      </c>
      <c r="W18" s="2">
        <v>3332.7193639323668</v>
      </c>
      <c r="X18" s="2">
        <v>3417.7503952933534</v>
      </c>
      <c r="Y18" s="2">
        <v>3457.8851858664184</v>
      </c>
      <c r="Z18" s="2">
        <v>3150.1035982043927</v>
      </c>
      <c r="AA18" s="2">
        <v>3093.4304415296097</v>
      </c>
      <c r="AB18" s="2">
        <v>3247.7732490571852</v>
      </c>
      <c r="AC18" s="2">
        <v>3329.6330886838191</v>
      </c>
      <c r="AD18" s="2">
        <v>3296.2692160075071</v>
      </c>
      <c r="AE18" s="2">
        <v>3374.191471717565</v>
      </c>
      <c r="AF18" s="2">
        <v>2923.2356133214867</v>
      </c>
      <c r="AG18" s="2">
        <v>2754.0061724915449</v>
      </c>
      <c r="AH18" s="2">
        <v>2745.5565451387483</v>
      </c>
      <c r="AI18" s="2">
        <v>2640.9517861161962</v>
      </c>
      <c r="AJ18" s="2">
        <v>2563.6101954597443</v>
      </c>
      <c r="AK18" s="2">
        <v>2331.5018518930051</v>
      </c>
      <c r="AL18" s="37">
        <v>41.385164135028411</v>
      </c>
      <c r="AM18" s="2">
        <v>39.848614962782491</v>
      </c>
      <c r="AN18" s="2">
        <v>43.722930590913641</v>
      </c>
      <c r="AO18" s="2">
        <v>45.692457984571668</v>
      </c>
      <c r="AP18" s="2">
        <v>46.452930807020017</v>
      </c>
      <c r="AQ18" s="2">
        <v>50.295219870416062</v>
      </c>
      <c r="AR18" s="2">
        <v>50.884054834346607</v>
      </c>
      <c r="AS18" s="2">
        <v>58.256783243765398</v>
      </c>
      <c r="AT18" s="2">
        <v>65.219853548197932</v>
      </c>
      <c r="AU18" s="2">
        <v>62.10646952781569</v>
      </c>
      <c r="AV18" s="2">
        <v>68.18121932261181</v>
      </c>
      <c r="AW18" s="2">
        <v>60.425816318840418</v>
      </c>
      <c r="AX18" s="2">
        <v>63.560112623107401</v>
      </c>
      <c r="AY18" s="2">
        <v>63.928178516924596</v>
      </c>
      <c r="AZ18" s="2">
        <v>59.685716820258492</v>
      </c>
      <c r="BA18" s="2">
        <v>60.033473016906399</v>
      </c>
      <c r="BB18" s="2">
        <v>55.286131388561685</v>
      </c>
      <c r="BC18" s="37">
        <v>20.18101914602207</v>
      </c>
      <c r="BD18" s="2">
        <v>17.304615358815305</v>
      </c>
      <c r="BE18" s="2">
        <v>18.91787459439055</v>
      </c>
      <c r="BF18" s="2">
        <v>19.917616499536315</v>
      </c>
      <c r="BG18" s="2">
        <v>20.036132536897853</v>
      </c>
      <c r="BH18" s="2">
        <v>18.747735500345787</v>
      </c>
      <c r="BI18" s="2">
        <v>19.007082390305392</v>
      </c>
      <c r="BJ18" s="2">
        <v>19.771354439692441</v>
      </c>
      <c r="BK18" s="2">
        <v>20.113838684994747</v>
      </c>
      <c r="BL18" s="2">
        <v>20.583687897746515</v>
      </c>
      <c r="BM18" s="2">
        <v>20.884420323492733</v>
      </c>
      <c r="BN18" s="2">
        <v>17.983701402442517</v>
      </c>
      <c r="BO18" s="2">
        <v>16.597574848970893</v>
      </c>
      <c r="BP18" s="2">
        <v>16.981328925752514</v>
      </c>
      <c r="BQ18" s="2">
        <v>16.854998457947023</v>
      </c>
      <c r="BR18" s="2">
        <v>16.912201402968634</v>
      </c>
      <c r="BS18" s="2">
        <v>15.384968271876277</v>
      </c>
      <c r="BT18" s="37">
        <v>820.573099398095</v>
      </c>
      <c r="BU18" s="2">
        <v>785.89279939243602</v>
      </c>
      <c r="BV18" s="2">
        <v>743.84157012970797</v>
      </c>
      <c r="BW18" s="2">
        <v>717.17118314872403</v>
      </c>
      <c r="BX18" s="2">
        <v>627.30746425471398</v>
      </c>
      <c r="BY18" s="2">
        <v>595.91495517289002</v>
      </c>
      <c r="BZ18" s="2">
        <v>576.41845824885502</v>
      </c>
      <c r="CA18" s="2">
        <v>506.93125754106802</v>
      </c>
      <c r="CB18" s="2">
        <v>500.52996618911601</v>
      </c>
      <c r="CC18" s="2">
        <v>473.15695653914798</v>
      </c>
      <c r="CD18" s="2">
        <v>407.26188676270601</v>
      </c>
      <c r="CE18" s="2">
        <v>271.631590244775</v>
      </c>
      <c r="CF18" s="2">
        <v>164.74958092856701</v>
      </c>
      <c r="CG18" s="2">
        <v>122.79136286931001</v>
      </c>
      <c r="CH18" s="2">
        <v>103.268148195691</v>
      </c>
      <c r="CI18" s="2">
        <v>78.702997563851795</v>
      </c>
      <c r="CJ18" s="2">
        <v>63.746196193975003</v>
      </c>
      <c r="CK18" s="37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37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37">
        <v>1134.098523523513</v>
      </c>
      <c r="DT18" s="2">
        <v>959.54078830104083</v>
      </c>
      <c r="DU18" s="2">
        <v>1149.5174008560634</v>
      </c>
      <c r="DV18" s="2">
        <v>1053.9243610171361</v>
      </c>
      <c r="DW18" s="2">
        <v>1002.78049853828</v>
      </c>
      <c r="DX18" s="2">
        <v>1017.9847544947244</v>
      </c>
      <c r="DY18" s="2">
        <v>892.91508871911788</v>
      </c>
      <c r="DZ18" s="2">
        <v>918.05640277797033</v>
      </c>
      <c r="EA18" s="2">
        <v>865.87081919306479</v>
      </c>
      <c r="EB18" s="2">
        <v>956.99109651119875</v>
      </c>
      <c r="EC18" s="2">
        <v>979.40507020602581</v>
      </c>
      <c r="ED18" s="2">
        <v>927.19033804056335</v>
      </c>
      <c r="EE18" s="2">
        <v>1000.8462530959894</v>
      </c>
      <c r="EF18" s="2">
        <v>984.02121979717685</v>
      </c>
      <c r="EG18" s="2">
        <v>1007.7454810722907</v>
      </c>
      <c r="EH18" s="2">
        <v>991.10630183075239</v>
      </c>
      <c r="EI18" s="2">
        <v>961.65757125093796</v>
      </c>
      <c r="EJ18" s="37">
        <v>2291.2697647657928</v>
      </c>
      <c r="EK18" s="2">
        <v>2796.5148714527913</v>
      </c>
      <c r="EL18" s="2">
        <v>2876.3974284939127</v>
      </c>
      <c r="EM18" s="2">
        <v>3232.4838982566284</v>
      </c>
      <c r="EN18" s="2">
        <v>3270.087302718202</v>
      </c>
      <c r="EO18" s="2">
        <v>2848.8636875983093</v>
      </c>
      <c r="EP18" s="2">
        <v>3181.8567521600062</v>
      </c>
      <c r="EQ18" s="2">
        <v>3030.422101803043</v>
      </c>
      <c r="ER18" s="2">
        <v>2486.000267223586</v>
      </c>
      <c r="ES18" s="2">
        <v>2532.3446832135905</v>
      </c>
      <c r="ET18" s="2">
        <v>2457.7669662401486</v>
      </c>
      <c r="EU18" s="2">
        <v>2043.8862492051726</v>
      </c>
      <c r="EV18" s="2">
        <v>1764.302065017964</v>
      </c>
      <c r="EW18" s="2">
        <v>1819.1512567461125</v>
      </c>
      <c r="EX18" s="2">
        <v>1819.6653098813415</v>
      </c>
      <c r="EY18" s="2">
        <v>1744.4713312692352</v>
      </c>
      <c r="EZ18" s="2">
        <v>1527.0362349511402</v>
      </c>
      <c r="FA18" s="37">
        <v>489.66075271280187</v>
      </c>
      <c r="FB18" s="2">
        <v>473.10072453325068</v>
      </c>
      <c r="FC18" s="2">
        <v>459.13033526058217</v>
      </c>
      <c r="FD18" s="2">
        <v>463.94843907760907</v>
      </c>
      <c r="FE18" s="2">
        <v>454.88220152881047</v>
      </c>
      <c r="FF18" s="2">
        <v>433.09756451568154</v>
      </c>
      <c r="FG18" s="2">
        <v>444.90919454309153</v>
      </c>
      <c r="FH18" s="2">
        <v>435.79692808909277</v>
      </c>
      <c r="FI18" s="2">
        <v>442.74346451778717</v>
      </c>
      <c r="FJ18" s="2">
        <v>436.11318618414725</v>
      </c>
      <c r="FK18" s="2">
        <v>427.80239561139035</v>
      </c>
      <c r="FL18" s="2">
        <v>378.7023489121878</v>
      </c>
      <c r="FM18" s="2">
        <v>352.36022335309207</v>
      </c>
      <c r="FN18" s="2">
        <v>357.79302392294886</v>
      </c>
      <c r="FO18" s="2">
        <v>350.9254912595394</v>
      </c>
      <c r="FP18" s="2">
        <v>328.23045006322019</v>
      </c>
      <c r="FQ18" s="2">
        <v>304.8206870205625</v>
      </c>
      <c r="FR18" s="37">
        <v>254.01238617005347</v>
      </c>
      <c r="FS18" s="2">
        <v>179.18772434978533</v>
      </c>
      <c r="FT18" s="2">
        <v>189.56557689618566</v>
      </c>
      <c r="FU18" s="2">
        <v>209.46656301534091</v>
      </c>
      <c r="FV18" s="2">
        <v>198.95361970735263</v>
      </c>
      <c r="FW18" s="2">
        <v>194.58632238241375</v>
      </c>
      <c r="FX18" s="2">
        <v>157.1914049922874</v>
      </c>
      <c r="FY18" s="2">
        <v>140.91916808894669</v>
      </c>
      <c r="FZ18" s="2">
        <v>150.3281783832804</v>
      </c>
      <c r="GA18" s="2">
        <v>156.97639668078892</v>
      </c>
      <c r="GB18" s="2">
        <v>158.57130002303091</v>
      </c>
      <c r="GC18" s="2">
        <v>170.29437249062431</v>
      </c>
      <c r="GD18" s="2">
        <v>146.94549871995451</v>
      </c>
      <c r="GE18" s="2">
        <v>210.95081880726428</v>
      </c>
      <c r="GF18" s="2">
        <v>264.57932884505919</v>
      </c>
      <c r="GG18" s="2">
        <v>190.13268122005229</v>
      </c>
      <c r="GH18" s="2">
        <v>176.37174829658653</v>
      </c>
      <c r="GI18" s="37">
        <v>183.0038593877625</v>
      </c>
      <c r="GJ18" s="2">
        <v>136.37966184199217</v>
      </c>
      <c r="GK18" s="2">
        <v>139.79294983951667</v>
      </c>
      <c r="GL18" s="2">
        <v>152.32157173474673</v>
      </c>
      <c r="GM18" s="2">
        <v>168.04357757859526</v>
      </c>
      <c r="GN18" s="2">
        <v>121.51509225983838</v>
      </c>
      <c r="GO18" s="2">
        <v>125.83740302669895</v>
      </c>
      <c r="GP18" s="2">
        <v>129.36119979049707</v>
      </c>
      <c r="GQ18" s="2">
        <v>118.03750407890695</v>
      </c>
      <c r="GR18" s="2">
        <v>144.78499232164899</v>
      </c>
      <c r="GS18" s="2">
        <v>126.80637863358291</v>
      </c>
      <c r="GT18" s="2">
        <v>144.37141538529471</v>
      </c>
      <c r="GU18" s="2">
        <v>103.01101497513955</v>
      </c>
      <c r="GV18" s="2">
        <v>143.42882611214796</v>
      </c>
      <c r="GW18" s="2">
        <v>130.36534577865422</v>
      </c>
      <c r="GX18" s="2">
        <v>116.99734946860804</v>
      </c>
      <c r="GY18" s="2">
        <v>114.12118165716788</v>
      </c>
      <c r="GZ18" s="37">
        <v>520.63805352656641</v>
      </c>
      <c r="HA18" s="2">
        <v>429.59728894100454</v>
      </c>
      <c r="HB18" s="2">
        <v>341.35465446216131</v>
      </c>
      <c r="HC18" s="2">
        <v>348.39042432343786</v>
      </c>
      <c r="HD18" s="2">
        <v>345.95809235620737</v>
      </c>
      <c r="HE18" s="2">
        <v>345.36961393969415</v>
      </c>
      <c r="HF18" s="2">
        <v>329.41239786266112</v>
      </c>
      <c r="HG18" s="2">
        <v>296.36356408580235</v>
      </c>
      <c r="HH18" s="2">
        <v>300.89914389100312</v>
      </c>
      <c r="HI18" s="2">
        <v>314.86850566692874</v>
      </c>
      <c r="HJ18" s="2">
        <v>287.88914159925912</v>
      </c>
      <c r="HK18" s="2">
        <v>277.01196546866146</v>
      </c>
      <c r="HL18" s="2">
        <v>311.64055855398874</v>
      </c>
      <c r="HM18" s="2">
        <v>335.05020537319734</v>
      </c>
      <c r="HN18" s="2">
        <v>308.38352477389623</v>
      </c>
      <c r="HO18" s="2">
        <v>310.60597481456261</v>
      </c>
      <c r="HP18" s="2">
        <v>305.43047165601604</v>
      </c>
      <c r="HQ18" s="37">
        <v>442.58156090915776</v>
      </c>
      <c r="HR18" s="2">
        <v>360.35746726126104</v>
      </c>
      <c r="HS18" s="2">
        <v>285.91323645170974</v>
      </c>
      <c r="HT18" s="2">
        <v>290.6988962049308</v>
      </c>
      <c r="HU18" s="2">
        <v>284.33690071969647</v>
      </c>
      <c r="HV18" s="2">
        <v>284.53808366744317</v>
      </c>
      <c r="HW18" s="2">
        <v>270.71770150267707</v>
      </c>
      <c r="HX18" s="2">
        <v>240.52194909134238</v>
      </c>
      <c r="HY18" s="2">
        <v>241.96951034258166</v>
      </c>
      <c r="HZ18" s="2">
        <v>250.59175824922781</v>
      </c>
      <c r="IA18" s="2">
        <v>229.57627179415417</v>
      </c>
      <c r="IB18" s="2">
        <v>220.14695422939678</v>
      </c>
      <c r="IC18" s="2">
        <v>250.6502592677474</v>
      </c>
      <c r="ID18" s="2">
        <v>270.47761116688156</v>
      </c>
      <c r="IE18" s="2">
        <v>245.83442371335784</v>
      </c>
      <c r="IF18" s="2">
        <v>251.08717575254133</v>
      </c>
      <c r="IG18" s="2">
        <v>246.4283606190142</v>
      </c>
      <c r="IH18" s="37">
        <v>585.11086567823975</v>
      </c>
      <c r="II18" s="2">
        <v>482.83646837259568</v>
      </c>
      <c r="IJ18" s="2">
        <v>383.340458926292</v>
      </c>
      <c r="IK18" s="2">
        <v>396.12558815644479</v>
      </c>
      <c r="IL18" s="2">
        <v>392.02550746517335</v>
      </c>
      <c r="IM18" s="2">
        <v>392.94050434719406</v>
      </c>
      <c r="IN18" s="2">
        <v>375.20863140598635</v>
      </c>
      <c r="IO18" s="2">
        <v>340.92360270059328</v>
      </c>
      <c r="IP18" s="2">
        <v>346.49593536388721</v>
      </c>
      <c r="IQ18" s="2">
        <v>361.9590112346043</v>
      </c>
      <c r="IR18" s="2">
        <v>332.08451387477965</v>
      </c>
      <c r="IS18" s="2">
        <v>319.31477272966163</v>
      </c>
      <c r="IT18" s="2">
        <v>358.02956260814972</v>
      </c>
      <c r="IU18" s="2">
        <v>382.88406072569472</v>
      </c>
      <c r="IV18" s="2">
        <v>354.29461583829197</v>
      </c>
      <c r="IW18" s="2">
        <v>354.22679779105732</v>
      </c>
      <c r="IX18" s="38">
        <v>346.84318781608641</v>
      </c>
      <c r="IY18" s="37">
        <v>121.89773896430131</v>
      </c>
      <c r="IZ18" s="2">
        <v>126.81548807826135</v>
      </c>
      <c r="JA18" s="2">
        <v>120.45821887422066</v>
      </c>
      <c r="JB18" s="2">
        <v>128.48282142046344</v>
      </c>
      <c r="JC18" s="2">
        <v>151.19981944711813</v>
      </c>
      <c r="JD18" s="2">
        <v>185.01551799059612</v>
      </c>
      <c r="JE18" s="2">
        <v>155.47405614243303</v>
      </c>
      <c r="JF18" s="2">
        <v>189.49063734743817</v>
      </c>
      <c r="JG18" s="2">
        <v>186.71647936505818</v>
      </c>
      <c r="JH18" s="2">
        <v>204.37108858374884</v>
      </c>
      <c r="JI18" s="2">
        <v>243.55564891692157</v>
      </c>
      <c r="JJ18" s="2">
        <v>199.3033465125697</v>
      </c>
      <c r="JK18" s="2">
        <v>198.70234795027682</v>
      </c>
      <c r="JL18" s="2">
        <v>232.13000549425163</v>
      </c>
      <c r="JM18" s="2">
        <v>253.91136237479469</v>
      </c>
      <c r="JN18" s="2">
        <v>258.87170458743788</v>
      </c>
      <c r="JO18" s="38">
        <v>227.92048183586283</v>
      </c>
    </row>
    <row r="19" spans="1:275" x14ac:dyDescent="0.3">
      <c r="A19" s="65">
        <v>14</v>
      </c>
      <c r="B19" s="48" t="s">
        <v>3</v>
      </c>
      <c r="C19" s="28" t="s">
        <v>115</v>
      </c>
      <c r="D19" s="37">
        <v>5953.1288370538177</v>
      </c>
      <c r="E19" s="2">
        <v>3387.9485242534674</v>
      </c>
      <c r="F19" s="2">
        <v>5674.2331596492859</v>
      </c>
      <c r="G19" s="2">
        <v>5300.9378536234781</v>
      </c>
      <c r="H19" s="2">
        <v>4489.6686467107875</v>
      </c>
      <c r="I19" s="2">
        <v>4563.0986770362033</v>
      </c>
      <c r="J19" s="2">
        <v>4635.7113771578388</v>
      </c>
      <c r="K19" s="2">
        <v>4865.8632755209983</v>
      </c>
      <c r="L19" s="2">
        <v>4863.4200784022096</v>
      </c>
      <c r="M19" s="2">
        <v>4672.7166253599671</v>
      </c>
      <c r="N19" s="2">
        <v>4469.4022858428962</v>
      </c>
      <c r="O19" s="2">
        <v>5675.617915932271</v>
      </c>
      <c r="P19" s="2">
        <v>4430.5061547405639</v>
      </c>
      <c r="Q19" s="2">
        <v>4796.5061122379338</v>
      </c>
      <c r="R19" s="2">
        <v>5003.2995856433581</v>
      </c>
      <c r="S19" s="2">
        <v>4733.4934419652509</v>
      </c>
      <c r="T19" s="2">
        <v>4705.2331870978905</v>
      </c>
      <c r="U19" s="37">
        <v>5598.8583521935352</v>
      </c>
      <c r="V19" s="2">
        <v>3319.0234951126176</v>
      </c>
      <c r="W19" s="2">
        <v>5469.465892255228</v>
      </c>
      <c r="X19" s="2">
        <v>5078.6827277027005</v>
      </c>
      <c r="Y19" s="2">
        <v>4390.0177364282872</v>
      </c>
      <c r="Z19" s="2">
        <v>4502.004159260332</v>
      </c>
      <c r="AA19" s="2">
        <v>4542.0247224616969</v>
      </c>
      <c r="AB19" s="2">
        <v>4812.7890879975093</v>
      </c>
      <c r="AC19" s="2">
        <v>4811.0504132587057</v>
      </c>
      <c r="AD19" s="2">
        <v>4622.3216896038293</v>
      </c>
      <c r="AE19" s="2">
        <v>4409.2363574827596</v>
      </c>
      <c r="AF19" s="2">
        <v>5625.908440012181</v>
      </c>
      <c r="AG19" s="2">
        <v>4367.1908295611001</v>
      </c>
      <c r="AH19" s="2">
        <v>4746.9751015737675</v>
      </c>
      <c r="AI19" s="2">
        <v>4963.868760196282</v>
      </c>
      <c r="AJ19" s="2">
        <v>4697.0562727901051</v>
      </c>
      <c r="AK19" s="2">
        <v>4675.8432683044375</v>
      </c>
      <c r="AL19" s="37">
        <v>93.959725310631498</v>
      </c>
      <c r="AM19" s="2">
        <v>73.582033208778142</v>
      </c>
      <c r="AN19" s="2">
        <v>88.604867856765253</v>
      </c>
      <c r="AO19" s="2">
        <v>89.384074917271235</v>
      </c>
      <c r="AP19" s="2">
        <v>93.287669116303206</v>
      </c>
      <c r="AQ19" s="2">
        <v>79.736334647350191</v>
      </c>
      <c r="AR19" s="2">
        <v>81.987703169494196</v>
      </c>
      <c r="AS19" s="2">
        <v>87.313171789100252</v>
      </c>
      <c r="AT19" s="2">
        <v>86.640021519930656</v>
      </c>
      <c r="AU19" s="2">
        <v>83.434479883659421</v>
      </c>
      <c r="AV19" s="2">
        <v>81.751317512516309</v>
      </c>
      <c r="AW19" s="2">
        <v>86.993250971207829</v>
      </c>
      <c r="AX19" s="2">
        <v>79.849552633220284</v>
      </c>
      <c r="AY19" s="2">
        <v>75.014344181388694</v>
      </c>
      <c r="AZ19" s="2">
        <v>82.905427482815142</v>
      </c>
      <c r="BA19" s="2">
        <v>83.64569258652638</v>
      </c>
      <c r="BB19" s="2">
        <v>86.939137340645232</v>
      </c>
      <c r="BC19" s="37">
        <v>7.9612813413836774</v>
      </c>
      <c r="BD19" s="2">
        <v>7.1251071622047535</v>
      </c>
      <c r="BE19" s="2">
        <v>7.7398504916097428</v>
      </c>
      <c r="BF19" s="2">
        <v>7.3907367308832912</v>
      </c>
      <c r="BG19" s="2">
        <v>7.1576270486280889</v>
      </c>
      <c r="BH19" s="2">
        <v>7.0851166017987115</v>
      </c>
      <c r="BI19" s="2">
        <v>7.326769398503167</v>
      </c>
      <c r="BJ19" s="2">
        <v>6.2896244888073225</v>
      </c>
      <c r="BK19" s="2">
        <v>6.5508312228735903</v>
      </c>
      <c r="BL19" s="2">
        <v>6.3886490929719635</v>
      </c>
      <c r="BM19" s="2">
        <v>6.7362341127595817</v>
      </c>
      <c r="BN19" s="2">
        <v>6.8404040496977316</v>
      </c>
      <c r="BO19" s="2">
        <v>6.4593904709044416</v>
      </c>
      <c r="BP19" s="2">
        <v>6.766435466625091</v>
      </c>
      <c r="BQ19" s="2">
        <v>6.9315372716305088</v>
      </c>
      <c r="BR19" s="2">
        <v>7.1024722252177224</v>
      </c>
      <c r="BS19" s="2">
        <v>7.3822645573056782</v>
      </c>
      <c r="BT19" s="37">
        <v>816.78902891231201</v>
      </c>
      <c r="BU19" s="2">
        <v>773.28659490540485</v>
      </c>
      <c r="BV19" s="2">
        <v>740.24926930381605</v>
      </c>
      <c r="BW19" s="2">
        <v>645.25637757381514</v>
      </c>
      <c r="BX19" s="2">
        <v>771.58525611743903</v>
      </c>
      <c r="BY19" s="2">
        <v>642.20224151964032</v>
      </c>
      <c r="BZ19" s="2">
        <v>477.93134258951039</v>
      </c>
      <c r="CA19" s="2">
        <v>454.13055116911846</v>
      </c>
      <c r="CB19" s="2">
        <v>414.08320173918798</v>
      </c>
      <c r="CC19" s="2">
        <v>696.75452546324937</v>
      </c>
      <c r="CD19" s="2">
        <v>733.01832608058612</v>
      </c>
      <c r="CE19" s="2">
        <v>1139.1397889742277</v>
      </c>
      <c r="CF19" s="2">
        <v>714.33098311717322</v>
      </c>
      <c r="CG19" s="2">
        <v>888.00963320484493</v>
      </c>
      <c r="CH19" s="2">
        <v>839.43826308805376</v>
      </c>
      <c r="CI19" s="2">
        <v>864.83182495629069</v>
      </c>
      <c r="CJ19" s="2">
        <v>858.52933926865126</v>
      </c>
      <c r="CK19" s="37">
        <v>301682.34312456701</v>
      </c>
      <c r="CL19" s="2">
        <v>35476.086558627001</v>
      </c>
      <c r="CM19" s="2">
        <v>165805.82167181201</v>
      </c>
      <c r="CN19" s="2">
        <v>191327.83644371</v>
      </c>
      <c r="CO19" s="2">
        <v>69177.330679742998</v>
      </c>
      <c r="CP19" s="2">
        <v>44806.257452384998</v>
      </c>
      <c r="CQ19" s="2">
        <v>72739.739665593006</v>
      </c>
      <c r="CR19" s="2">
        <v>30756.353564079</v>
      </c>
      <c r="CS19" s="2">
        <v>27386.0069565339</v>
      </c>
      <c r="CT19" s="2">
        <v>32428.839675685002</v>
      </c>
      <c r="CU19" s="2">
        <v>55358.771103820203</v>
      </c>
      <c r="CV19" s="2">
        <v>44321.818030750503</v>
      </c>
      <c r="CW19" s="2">
        <v>58653.468247828103</v>
      </c>
      <c r="CX19" s="2">
        <v>44749.4939952239</v>
      </c>
      <c r="CY19" s="2">
        <v>34433.1778374844</v>
      </c>
      <c r="CZ19" s="2">
        <v>31348.102818082101</v>
      </c>
      <c r="DA19" s="2">
        <v>24140.7935009584</v>
      </c>
      <c r="DB19" s="37">
        <v>47030.740842635198</v>
      </c>
      <c r="DC19" s="2">
        <v>28727.2056594879</v>
      </c>
      <c r="DD19" s="2">
        <v>33689.199772677697</v>
      </c>
      <c r="DE19" s="2">
        <v>25820.733768131198</v>
      </c>
      <c r="DF19" s="2">
        <v>25193.1684434938</v>
      </c>
      <c r="DG19" s="2">
        <v>11535.8848123637</v>
      </c>
      <c r="DH19" s="2">
        <v>16231.734108610999</v>
      </c>
      <c r="DI19" s="2">
        <v>17752.184108611</v>
      </c>
      <c r="DJ19" s="2">
        <v>20407.684108611</v>
      </c>
      <c r="DK19" s="2">
        <v>13240.184108611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37">
        <v>6602.2708841354306</v>
      </c>
      <c r="DT19" s="2">
        <v>5452.3726792091275</v>
      </c>
      <c r="DU19" s="2">
        <v>5627.8225604841155</v>
      </c>
      <c r="DV19" s="2">
        <v>5993.4254799848595</v>
      </c>
      <c r="DW19" s="2">
        <v>6567.6950268551109</v>
      </c>
      <c r="DX19" s="2">
        <v>5230.6797153873858</v>
      </c>
      <c r="DY19" s="2">
        <v>5266.0935395505876</v>
      </c>
      <c r="DZ19" s="2">
        <v>4471.3319026619356</v>
      </c>
      <c r="EA19" s="2">
        <v>4910.3464355990991</v>
      </c>
      <c r="EB19" s="2">
        <v>5175.9565769213232</v>
      </c>
      <c r="EC19" s="2">
        <v>5351.1343826601451</v>
      </c>
      <c r="ED19" s="2">
        <v>4692.9916545649103</v>
      </c>
      <c r="EE19" s="2">
        <v>4540.3143448651927</v>
      </c>
      <c r="EF19" s="2">
        <v>4549.3867946639375</v>
      </c>
      <c r="EG19" s="2">
        <v>4372.1284259075128</v>
      </c>
      <c r="EH19" s="2">
        <v>4279.8334471290655</v>
      </c>
      <c r="EI19" s="2">
        <v>4522.6056658281223</v>
      </c>
      <c r="EJ19" s="37">
        <v>3438.2242094709754</v>
      </c>
      <c r="EK19" s="2">
        <v>2620.8888859153703</v>
      </c>
      <c r="EL19" s="2">
        <v>3196.8068700071244</v>
      </c>
      <c r="EM19" s="2">
        <v>3142.3064733405859</v>
      </c>
      <c r="EN19" s="2">
        <v>3040.5477535325913</v>
      </c>
      <c r="EO19" s="2">
        <v>2921.4906478502585</v>
      </c>
      <c r="EP19" s="2">
        <v>2908.4188391401922</v>
      </c>
      <c r="EQ19" s="2">
        <v>2862.0134212088328</v>
      </c>
      <c r="ER19" s="2">
        <v>2672.159136469852</v>
      </c>
      <c r="ES19" s="2">
        <v>2532.0601362797788</v>
      </c>
      <c r="ET19" s="2">
        <v>2679.4120957964183</v>
      </c>
      <c r="EU19" s="2">
        <v>2526.3658377058009</v>
      </c>
      <c r="EV19" s="2">
        <v>2399.0137071296003</v>
      </c>
      <c r="EW19" s="2">
        <v>2537.8142078117298</v>
      </c>
      <c r="EX19" s="2">
        <v>2330.4067543399651</v>
      </c>
      <c r="EY19" s="2">
        <v>2373.1445589841296</v>
      </c>
      <c r="EZ19" s="2">
        <v>2456.8972275697884</v>
      </c>
      <c r="FA19" s="37">
        <v>9060.9251046673799</v>
      </c>
      <c r="FB19" s="2">
        <v>6915.7429409245906</v>
      </c>
      <c r="FC19" s="2">
        <v>9922.4958313226416</v>
      </c>
      <c r="FD19" s="2">
        <v>11207.930508999325</v>
      </c>
      <c r="FE19" s="2">
        <v>13692.960302426667</v>
      </c>
      <c r="FF19" s="2">
        <v>13397.526810828091</v>
      </c>
      <c r="FG19" s="2">
        <v>14416.855376895748</v>
      </c>
      <c r="FH19" s="2">
        <v>12825.149242596117</v>
      </c>
      <c r="FI19" s="2">
        <v>14050.159493600733</v>
      </c>
      <c r="FJ19" s="2">
        <v>15277.388963490104</v>
      </c>
      <c r="FK19" s="2">
        <v>16600.093369356509</v>
      </c>
      <c r="FL19" s="2">
        <v>15829.36452357087</v>
      </c>
      <c r="FM19" s="2">
        <v>15397.390710180316</v>
      </c>
      <c r="FN19" s="2">
        <v>13327.953251024006</v>
      </c>
      <c r="FO19" s="2">
        <v>13248.307499893181</v>
      </c>
      <c r="FP19" s="2">
        <v>13021.929127643056</v>
      </c>
      <c r="FQ19" s="2">
        <v>12331.08461223077</v>
      </c>
      <c r="FR19" s="37">
        <v>18.32192477871935</v>
      </c>
      <c r="FS19" s="2">
        <v>15.322126022292146</v>
      </c>
      <c r="FT19" s="2">
        <v>17.398948974162685</v>
      </c>
      <c r="FU19" s="2">
        <v>17.248071062889473</v>
      </c>
      <c r="FV19" s="2">
        <v>16.231905607533371</v>
      </c>
      <c r="FW19" s="2">
        <v>15.753364700972428</v>
      </c>
      <c r="FX19" s="2">
        <v>15.934298898389438</v>
      </c>
      <c r="FY19" s="2">
        <v>16.19871302644043</v>
      </c>
      <c r="FZ19" s="2">
        <v>16.614255096757997</v>
      </c>
      <c r="GA19" s="2">
        <v>15.176264918389487</v>
      </c>
      <c r="GB19" s="2">
        <v>16.698927740555899</v>
      </c>
      <c r="GC19" s="2">
        <v>16.588535996936631</v>
      </c>
      <c r="GD19" s="2">
        <v>15.561698785492542</v>
      </c>
      <c r="GE19" s="2">
        <v>16.062800887668587</v>
      </c>
      <c r="GF19" s="2">
        <v>16.363632410644264</v>
      </c>
      <c r="GG19" s="2">
        <v>15.701112610633919</v>
      </c>
      <c r="GH19" s="2">
        <v>16.154241370286666</v>
      </c>
      <c r="GI19" s="37">
        <v>411.65359546681884</v>
      </c>
      <c r="GJ19" s="2">
        <v>282.0268140369904</v>
      </c>
      <c r="GK19" s="2">
        <v>367.83007528770599</v>
      </c>
      <c r="GL19" s="2">
        <v>382.58996455800866</v>
      </c>
      <c r="GM19" s="2">
        <v>350.21747415353326</v>
      </c>
      <c r="GN19" s="2">
        <v>341.47277510421691</v>
      </c>
      <c r="GO19" s="2">
        <v>329.3446115628758</v>
      </c>
      <c r="GP19" s="2">
        <v>335.99410678765969</v>
      </c>
      <c r="GQ19" s="2">
        <v>308.57057665964084</v>
      </c>
      <c r="GR19" s="2">
        <v>314.23649035085123</v>
      </c>
      <c r="GS19" s="2">
        <v>321.14866231723653</v>
      </c>
      <c r="GT19" s="2">
        <v>320.22712610645152</v>
      </c>
      <c r="GU19" s="2">
        <v>260.9040116379652</v>
      </c>
      <c r="GV19" s="2">
        <v>268.57369720095375</v>
      </c>
      <c r="GW19" s="2">
        <v>269.30592850878679</v>
      </c>
      <c r="GX19" s="2">
        <v>239.97534429798594</v>
      </c>
      <c r="GY19" s="2">
        <v>236.26767961604506</v>
      </c>
      <c r="GZ19" s="37">
        <v>1049.7527743953901</v>
      </c>
      <c r="HA19" s="2">
        <v>475.49135736420033</v>
      </c>
      <c r="HB19" s="2">
        <v>718.39643898192412</v>
      </c>
      <c r="HC19" s="2">
        <v>755.1928811432565</v>
      </c>
      <c r="HD19" s="2">
        <v>686.52751200314003</v>
      </c>
      <c r="HE19" s="2">
        <v>673.60947689975865</v>
      </c>
      <c r="HF19" s="2">
        <v>738.95495025407763</v>
      </c>
      <c r="HG19" s="2">
        <v>621.23501649212733</v>
      </c>
      <c r="HH19" s="2">
        <v>581.8802930241518</v>
      </c>
      <c r="HI19" s="2">
        <v>552.37914056151033</v>
      </c>
      <c r="HJ19" s="2">
        <v>594.81079872812813</v>
      </c>
      <c r="HK19" s="2">
        <v>585.93879615934475</v>
      </c>
      <c r="HL19" s="2">
        <v>501.01653745961437</v>
      </c>
      <c r="HM19" s="2">
        <v>523.93495075692351</v>
      </c>
      <c r="HN19" s="2">
        <v>458.85995462882886</v>
      </c>
      <c r="HO19" s="2">
        <v>500.0740338024579</v>
      </c>
      <c r="HP19" s="2">
        <v>476.07568373050844</v>
      </c>
      <c r="HQ19" s="37">
        <v>593.04142451385258</v>
      </c>
      <c r="HR19" s="2">
        <v>306.31118583930555</v>
      </c>
      <c r="HS19" s="2">
        <v>460.47826263672772</v>
      </c>
      <c r="HT19" s="2">
        <v>504.5591242248754</v>
      </c>
      <c r="HU19" s="2">
        <v>465.93165605797856</v>
      </c>
      <c r="HV19" s="2">
        <v>448.99707269057217</v>
      </c>
      <c r="HW19" s="2">
        <v>476.76794746597693</v>
      </c>
      <c r="HX19" s="2">
        <v>397.44463898974521</v>
      </c>
      <c r="HY19" s="2">
        <v>375.61834656243769</v>
      </c>
      <c r="HZ19" s="2">
        <v>357.96206198157341</v>
      </c>
      <c r="IA19" s="2">
        <v>366.9456107335115</v>
      </c>
      <c r="IB19" s="2">
        <v>338.68802823577994</v>
      </c>
      <c r="IC19" s="2">
        <v>284.71886771161587</v>
      </c>
      <c r="ID19" s="2">
        <v>286.79897516235059</v>
      </c>
      <c r="IE19" s="2">
        <v>257.8805776164005</v>
      </c>
      <c r="IF19" s="2">
        <v>338.35406089783334</v>
      </c>
      <c r="IG19" s="2">
        <v>311.59302228363305</v>
      </c>
      <c r="IH19" s="37">
        <v>1461.4608923346202</v>
      </c>
      <c r="II19" s="2">
        <v>714.92210383930319</v>
      </c>
      <c r="IJ19" s="2">
        <v>1033.555577737231</v>
      </c>
      <c r="IK19" s="2">
        <v>1028.6421854528212</v>
      </c>
      <c r="IL19" s="2">
        <v>935.05506647752009</v>
      </c>
      <c r="IM19" s="2">
        <v>915.47216633225139</v>
      </c>
      <c r="IN19" s="2">
        <v>965.9309491477444</v>
      </c>
      <c r="IO19" s="2">
        <v>817.97282173567771</v>
      </c>
      <c r="IP19" s="2">
        <v>729.90532512752623</v>
      </c>
      <c r="IQ19" s="2">
        <v>713.42692632021885</v>
      </c>
      <c r="IR19" s="2">
        <v>762.23467724129353</v>
      </c>
      <c r="IS19" s="2">
        <v>752.74673245718532</v>
      </c>
      <c r="IT19" s="2">
        <v>640.77086293298498</v>
      </c>
      <c r="IU19" s="2">
        <v>690.37780997413836</v>
      </c>
      <c r="IV19" s="2">
        <v>698.75219540458204</v>
      </c>
      <c r="IW19" s="2">
        <v>638.91571101754448</v>
      </c>
      <c r="IX19" s="38">
        <v>654.31224662606871</v>
      </c>
      <c r="IY19" s="37">
        <v>2.5160495105432434</v>
      </c>
      <c r="IZ19" s="2">
        <v>3.3014488300039719</v>
      </c>
      <c r="JA19" s="2">
        <v>3.4765674683966199</v>
      </c>
      <c r="JB19" s="2">
        <v>4.3106041236969697</v>
      </c>
      <c r="JC19" s="2">
        <v>5.8284638650869702</v>
      </c>
      <c r="JD19" s="2">
        <v>6.8985060467518871</v>
      </c>
      <c r="JE19" s="2">
        <v>10.372580211893817</v>
      </c>
      <c r="JF19" s="2">
        <v>13.254896489671768</v>
      </c>
      <c r="JG19" s="2">
        <v>17.472715301363181</v>
      </c>
      <c r="JH19" s="2">
        <v>19.358962060856232</v>
      </c>
      <c r="JI19" s="2">
        <v>20.66814336198691</v>
      </c>
      <c r="JJ19" s="2">
        <v>21.841486975635426</v>
      </c>
      <c r="JK19" s="2">
        <v>23.846242651058144</v>
      </c>
      <c r="JL19" s="2">
        <v>26.45605994414192</v>
      </c>
      <c r="JM19" s="2">
        <v>53.749104902738829</v>
      </c>
      <c r="JN19" s="2">
        <v>74.569812240433549</v>
      </c>
      <c r="JO19" s="38">
        <v>81.328141165117913</v>
      </c>
    </row>
    <row r="20" spans="1:275" x14ac:dyDescent="0.3">
      <c r="A20" s="65">
        <v>15</v>
      </c>
      <c r="B20" s="48" t="s">
        <v>3</v>
      </c>
      <c r="C20" s="28" t="s">
        <v>116</v>
      </c>
      <c r="D20" s="37">
        <v>265.96842043418172</v>
      </c>
      <c r="E20" s="2">
        <v>239.84651323688794</v>
      </c>
      <c r="F20" s="2">
        <v>249.9077703547452</v>
      </c>
      <c r="G20" s="2">
        <v>219.55804530910439</v>
      </c>
      <c r="H20" s="2">
        <v>222.72146419704214</v>
      </c>
      <c r="I20" s="2">
        <v>211.29463263192127</v>
      </c>
      <c r="J20" s="2">
        <v>205.09973702534884</v>
      </c>
      <c r="K20" s="2">
        <v>189.19903150645078</v>
      </c>
      <c r="L20" s="2">
        <v>179.18843231844087</v>
      </c>
      <c r="M20" s="2">
        <v>186.08962602350084</v>
      </c>
      <c r="N20" s="2">
        <v>171.22982718805901</v>
      </c>
      <c r="O20" s="2">
        <v>172.29245384946628</v>
      </c>
      <c r="P20" s="2">
        <v>142.21828702998053</v>
      </c>
      <c r="Q20" s="2">
        <v>142.24313691891888</v>
      </c>
      <c r="R20" s="2">
        <v>130.20565909199561</v>
      </c>
      <c r="S20" s="2">
        <v>129.44839788754862</v>
      </c>
      <c r="T20" s="2">
        <v>147.72039352943892</v>
      </c>
      <c r="U20" s="37">
        <v>258.08140983242612</v>
      </c>
      <c r="V20" s="2">
        <v>232.91803639513861</v>
      </c>
      <c r="W20" s="2">
        <v>243.70060356864946</v>
      </c>
      <c r="X20" s="2">
        <v>213.62898495049129</v>
      </c>
      <c r="Y20" s="2">
        <v>217.21511315389705</v>
      </c>
      <c r="Z20" s="2">
        <v>206.01627492924823</v>
      </c>
      <c r="AA20" s="2">
        <v>199.74298397946262</v>
      </c>
      <c r="AB20" s="2">
        <v>183.74604337082286</v>
      </c>
      <c r="AC20" s="2">
        <v>174.03299914781604</v>
      </c>
      <c r="AD20" s="2">
        <v>181.56992093882545</v>
      </c>
      <c r="AE20" s="2">
        <v>166.69093876680222</v>
      </c>
      <c r="AF20" s="2">
        <v>168.08780250612242</v>
      </c>
      <c r="AG20" s="2">
        <v>138.85016524029376</v>
      </c>
      <c r="AH20" s="2">
        <v>139.01889184230095</v>
      </c>
      <c r="AI20" s="2">
        <v>127.07058799709866</v>
      </c>
      <c r="AJ20" s="2">
        <v>126.25594490818472</v>
      </c>
      <c r="AK20" s="2">
        <v>144.97006006749984</v>
      </c>
      <c r="AL20" s="37">
        <v>9.7798421396681174</v>
      </c>
      <c r="AM20" s="2">
        <v>7.1668589420348754</v>
      </c>
      <c r="AN20" s="2">
        <v>6.4373377434976442</v>
      </c>
      <c r="AO20" s="2">
        <v>5.7060315274856341</v>
      </c>
      <c r="AP20" s="2">
        <v>5.4294705465034827</v>
      </c>
      <c r="AQ20" s="2">
        <v>5.1742434981218199</v>
      </c>
      <c r="AR20" s="2">
        <v>4.7712606456936033</v>
      </c>
      <c r="AS20" s="2">
        <v>6.4635981508908111</v>
      </c>
      <c r="AT20" s="2">
        <v>6.2888095638720785</v>
      </c>
      <c r="AU20" s="2">
        <v>5.0933411869270442</v>
      </c>
      <c r="AV20" s="2">
        <v>6.0759550434917671</v>
      </c>
      <c r="AW20" s="2">
        <v>10.685125745744841</v>
      </c>
      <c r="AX20" s="2">
        <v>5.8802028748124817</v>
      </c>
      <c r="AY20" s="2">
        <v>6.1312445157881159</v>
      </c>
      <c r="AZ20" s="2">
        <v>6.2754339291800099</v>
      </c>
      <c r="BA20" s="2">
        <v>6.1196698236750855</v>
      </c>
      <c r="BB20" s="2">
        <v>5.5091367843279855</v>
      </c>
      <c r="BC20" s="37">
        <v>3.9723940189036444</v>
      </c>
      <c r="BD20" s="2">
        <v>3.8240680906557736</v>
      </c>
      <c r="BE20" s="2">
        <v>3.8789308578659147</v>
      </c>
      <c r="BF20" s="2">
        <v>3.8406335710000152</v>
      </c>
      <c r="BG20" s="2">
        <v>4.3127864974380206</v>
      </c>
      <c r="BH20" s="2">
        <v>4.4099424908145606</v>
      </c>
      <c r="BI20" s="2">
        <v>4.382263609746226</v>
      </c>
      <c r="BJ20" s="2">
        <v>5.1365921998073354</v>
      </c>
      <c r="BK20" s="2">
        <v>5.1834768826537134</v>
      </c>
      <c r="BL20" s="2">
        <v>4.8738518318504873</v>
      </c>
      <c r="BM20" s="2">
        <v>5.2444078923374882</v>
      </c>
      <c r="BN20" s="2">
        <v>5.8485271299063282</v>
      </c>
      <c r="BO20" s="2">
        <v>5.3089094445784362</v>
      </c>
      <c r="BP20" s="2">
        <v>5.3299604229492541</v>
      </c>
      <c r="BQ20" s="2">
        <v>5.329368961556229</v>
      </c>
      <c r="BR20" s="2">
        <v>5.1559918839506658</v>
      </c>
      <c r="BS20" s="2">
        <v>5.0619834347900099</v>
      </c>
      <c r="BT20" s="37">
        <v>6560.4906068355194</v>
      </c>
      <c r="BU20" s="2">
        <v>5714.4267473485697</v>
      </c>
      <c r="BV20" s="2">
        <v>4999.00465194346</v>
      </c>
      <c r="BW20" s="2">
        <v>4751.5235795283397</v>
      </c>
      <c r="BX20" s="2">
        <v>4211.4374460218605</v>
      </c>
      <c r="BY20" s="2">
        <v>3964.8441246596403</v>
      </c>
      <c r="BZ20" s="2">
        <v>4061.8578912242001</v>
      </c>
      <c r="CA20" s="2">
        <v>3910.8104544542002</v>
      </c>
      <c r="CB20" s="2">
        <v>3605.7251289331311</v>
      </c>
      <c r="CC20" s="2">
        <v>3085.5207960010271</v>
      </c>
      <c r="CD20" s="2">
        <v>2978.99358856956</v>
      </c>
      <c r="CE20" s="2">
        <v>2355.6081330379379</v>
      </c>
      <c r="CF20" s="2">
        <v>1796.6151063787729</v>
      </c>
      <c r="CG20" s="2">
        <v>1640.1307180942958</v>
      </c>
      <c r="CH20" s="2">
        <v>1547.0761700675289</v>
      </c>
      <c r="CI20" s="2">
        <v>1654.764375054194</v>
      </c>
      <c r="CJ20" s="2">
        <v>1254.6520217587151</v>
      </c>
      <c r="CK20" s="37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37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0</v>
      </c>
      <c r="DR20" s="2">
        <v>0</v>
      </c>
      <c r="DS20" s="37">
        <v>47.532431219106407</v>
      </c>
      <c r="DT20" s="2">
        <v>26.784533359190245</v>
      </c>
      <c r="DU20" s="2">
        <v>28.416035909814909</v>
      </c>
      <c r="DV20" s="2">
        <v>16.754224346650201</v>
      </c>
      <c r="DW20" s="2">
        <v>18.623234153523018</v>
      </c>
      <c r="DX20" s="2">
        <v>15.545172630646906</v>
      </c>
      <c r="DY20" s="2">
        <v>11.482534881392249</v>
      </c>
      <c r="DZ20" s="2">
        <v>12.240912890144324</v>
      </c>
      <c r="EA20" s="2">
        <v>11.018710760926364</v>
      </c>
      <c r="EB20" s="2">
        <v>10.16208381078386</v>
      </c>
      <c r="EC20" s="2">
        <v>10.292111239867099</v>
      </c>
      <c r="ED20" s="2">
        <v>10.540599147275621</v>
      </c>
      <c r="EE20" s="2">
        <v>9.814555750044363</v>
      </c>
      <c r="EF20" s="2">
        <v>10.089249300770737</v>
      </c>
      <c r="EG20" s="2">
        <v>8.8991167564520683</v>
      </c>
      <c r="EH20" s="2">
        <v>8.8585674894897348</v>
      </c>
      <c r="EI20" s="2">
        <v>6.5813889677652391</v>
      </c>
      <c r="EJ20" s="37">
        <v>896.60115269562414</v>
      </c>
      <c r="EK20" s="2">
        <v>801.59130214999891</v>
      </c>
      <c r="EL20" s="2">
        <v>782.82268616859574</v>
      </c>
      <c r="EM20" s="2">
        <v>746.34127862278865</v>
      </c>
      <c r="EN20" s="2">
        <v>741.4146302642356</v>
      </c>
      <c r="EO20" s="2">
        <v>709.77902591839052</v>
      </c>
      <c r="EP20" s="2">
        <v>679.08463757125742</v>
      </c>
      <c r="EQ20" s="2">
        <v>642.14063182073642</v>
      </c>
      <c r="ER20" s="2">
        <v>594.25334360110287</v>
      </c>
      <c r="ES20" s="2">
        <v>544.47275254538442</v>
      </c>
      <c r="ET20" s="2">
        <v>503.14049166874099</v>
      </c>
      <c r="EU20" s="2">
        <v>458.44729160004852</v>
      </c>
      <c r="EV20" s="2">
        <v>390.11138757887085</v>
      </c>
      <c r="EW20" s="2">
        <v>357.31738512012657</v>
      </c>
      <c r="EX20" s="2">
        <v>326.0541106375311</v>
      </c>
      <c r="EY20" s="2">
        <v>295.40733884936122</v>
      </c>
      <c r="EZ20" s="2">
        <v>264.83368180144737</v>
      </c>
      <c r="FA20" s="37">
        <v>892.99538982864271</v>
      </c>
      <c r="FB20" s="2">
        <v>781.76786113751825</v>
      </c>
      <c r="FC20" s="2">
        <v>690.32285569479848</v>
      </c>
      <c r="FD20" s="2">
        <v>639.32908375342072</v>
      </c>
      <c r="FE20" s="2">
        <v>578.809759609607</v>
      </c>
      <c r="FF20" s="2">
        <v>550.28806385517839</v>
      </c>
      <c r="FG20" s="2">
        <v>538.26911111991285</v>
      </c>
      <c r="FH20" s="2">
        <v>571.62580054416969</v>
      </c>
      <c r="FI20" s="2">
        <v>540.12367740592549</v>
      </c>
      <c r="FJ20" s="2">
        <v>488.24816796903906</v>
      </c>
      <c r="FK20" s="2">
        <v>478.42105743832042</v>
      </c>
      <c r="FL20" s="2">
        <v>481.48249013369383</v>
      </c>
      <c r="FM20" s="2">
        <v>407.97336461228747</v>
      </c>
      <c r="FN20" s="2">
        <v>401.39360968612851</v>
      </c>
      <c r="FO20" s="2">
        <v>404.83341284849058</v>
      </c>
      <c r="FP20" s="2">
        <v>375.01009040550139</v>
      </c>
      <c r="FQ20" s="2">
        <v>359.90251369519194</v>
      </c>
      <c r="FR20" s="37">
        <v>11.746504603563672</v>
      </c>
      <c r="FS20" s="2">
        <v>9.9303315211457051</v>
      </c>
      <c r="FT20" s="2">
        <v>8.3201763018752377</v>
      </c>
      <c r="FU20" s="2">
        <v>6.9257569244786161</v>
      </c>
      <c r="FV20" s="2">
        <v>6.4852300345716785</v>
      </c>
      <c r="FW20" s="2">
        <v>5.5823956714541616</v>
      </c>
      <c r="FX20" s="2">
        <v>4.9823783847734795</v>
      </c>
      <c r="FY20" s="2">
        <v>6.4862633866925048</v>
      </c>
      <c r="FZ20" s="2">
        <v>5.8742188133601756</v>
      </c>
      <c r="GA20" s="2">
        <v>5.4798977461424201</v>
      </c>
      <c r="GB20" s="2">
        <v>5.7647901066416134</v>
      </c>
      <c r="GC20" s="2">
        <v>6.1619770967653116</v>
      </c>
      <c r="GD20" s="2">
        <v>3.9607691442060871</v>
      </c>
      <c r="GE20" s="2">
        <v>4.0785466755271047</v>
      </c>
      <c r="GF20" s="2">
        <v>4.736262067348231</v>
      </c>
      <c r="GG20" s="2">
        <v>4.2671475457191361</v>
      </c>
      <c r="GH20" s="2">
        <v>4.0073505748217935</v>
      </c>
      <c r="GI20" s="37">
        <v>117.73854374105501</v>
      </c>
      <c r="GJ20" s="2">
        <v>101.05774338233529</v>
      </c>
      <c r="GK20" s="2">
        <v>88.173600221993681</v>
      </c>
      <c r="GL20" s="2">
        <v>77.795991404183383</v>
      </c>
      <c r="GM20" s="2">
        <v>64.15225076451874</v>
      </c>
      <c r="GN20" s="2">
        <v>57.955676509876866</v>
      </c>
      <c r="GO20" s="2">
        <v>53.136327149185355</v>
      </c>
      <c r="GP20" s="2">
        <v>58.261516666397313</v>
      </c>
      <c r="GQ20" s="2">
        <v>55.477404504159324</v>
      </c>
      <c r="GR20" s="2">
        <v>48.537406681012627</v>
      </c>
      <c r="GS20" s="2">
        <v>47.71128444653106</v>
      </c>
      <c r="GT20" s="2">
        <v>46.590496869371037</v>
      </c>
      <c r="GU20" s="2">
        <v>39.662087702968101</v>
      </c>
      <c r="GV20" s="2">
        <v>39.545408989560649</v>
      </c>
      <c r="GW20" s="2">
        <v>41.35068154864728</v>
      </c>
      <c r="GX20" s="2">
        <v>37.474631413881767</v>
      </c>
      <c r="GY20" s="2">
        <v>35.396372003136136</v>
      </c>
      <c r="GZ20" s="37">
        <v>91.634941637317723</v>
      </c>
      <c r="HA20" s="2">
        <v>87.050058388406441</v>
      </c>
      <c r="HB20" s="2">
        <v>76.956538588598931</v>
      </c>
      <c r="HC20" s="2">
        <v>88.084372942056973</v>
      </c>
      <c r="HD20" s="2">
        <v>81.681980928720293</v>
      </c>
      <c r="HE20" s="2">
        <v>84.569624879806085</v>
      </c>
      <c r="HF20" s="2">
        <v>74.091814203665251</v>
      </c>
      <c r="HG20" s="2">
        <v>88.961925114291418</v>
      </c>
      <c r="HH20" s="2">
        <v>81.056957026999996</v>
      </c>
      <c r="HI20" s="2">
        <v>75.962755243074781</v>
      </c>
      <c r="HJ20" s="2">
        <v>76.179625351186516</v>
      </c>
      <c r="HK20" s="2">
        <v>76.02259330289624</v>
      </c>
      <c r="HL20" s="2">
        <v>68.496233395074228</v>
      </c>
      <c r="HM20" s="2">
        <v>66.469211751182243</v>
      </c>
      <c r="HN20" s="2">
        <v>68.080994238595864</v>
      </c>
      <c r="HO20" s="2">
        <v>61.369425295590261</v>
      </c>
      <c r="HP20" s="2">
        <v>55.845055444646526</v>
      </c>
      <c r="HQ20" s="37">
        <v>39.668223532269799</v>
      </c>
      <c r="HR20" s="2">
        <v>35.059814714946675</v>
      </c>
      <c r="HS20" s="2">
        <v>33.048708033977604</v>
      </c>
      <c r="HT20" s="2">
        <v>32.071469689235059</v>
      </c>
      <c r="HU20" s="2">
        <v>29.424584729514763</v>
      </c>
      <c r="HV20" s="2">
        <v>28.128695606896947</v>
      </c>
      <c r="HW20" s="2">
        <v>25.351410994182586</v>
      </c>
      <c r="HX20" s="2">
        <v>25.785263334661529</v>
      </c>
      <c r="HY20" s="2">
        <v>23.628346141796602</v>
      </c>
      <c r="HZ20" s="2">
        <v>21.237240549814125</v>
      </c>
      <c r="IA20" s="2">
        <v>19.940497031168171</v>
      </c>
      <c r="IB20" s="2">
        <v>23.017611039681885</v>
      </c>
      <c r="IC20" s="2">
        <v>16.870476949192554</v>
      </c>
      <c r="ID20" s="2">
        <v>15.763650556306905</v>
      </c>
      <c r="IE20" s="2">
        <v>14.947793274285559</v>
      </c>
      <c r="IF20" s="2">
        <v>13.314264798132578</v>
      </c>
      <c r="IG20" s="2">
        <v>11.980321807925584</v>
      </c>
      <c r="IH20" s="37">
        <v>145.18849678563728</v>
      </c>
      <c r="II20" s="2">
        <v>141.04457316033168</v>
      </c>
      <c r="IJ20" s="2">
        <v>122.19189679139187</v>
      </c>
      <c r="IK20" s="2">
        <v>146.57385167742336</v>
      </c>
      <c r="IL20" s="2">
        <v>136.04850249377904</v>
      </c>
      <c r="IM20" s="2">
        <v>143.29064196722425</v>
      </c>
      <c r="IN20" s="2">
        <v>124.79089004690826</v>
      </c>
      <c r="IO20" s="2">
        <v>154.92103905778839</v>
      </c>
      <c r="IP20" s="2">
        <v>140.86193203675299</v>
      </c>
      <c r="IQ20" s="2">
        <v>133.13306341582199</v>
      </c>
      <c r="IR20" s="2">
        <v>134.8243038164826</v>
      </c>
      <c r="IS20" s="2">
        <v>130.73079209629071</v>
      </c>
      <c r="IT20" s="2">
        <v>122.25381496535937</v>
      </c>
      <c r="IU20" s="2">
        <v>119.16113701397863</v>
      </c>
      <c r="IV20" s="2">
        <v>123.43396785864695</v>
      </c>
      <c r="IW20" s="2">
        <v>111.30949943029714</v>
      </c>
      <c r="IX20" s="38">
        <v>101.34099119872451</v>
      </c>
      <c r="IY20" s="37">
        <v>22.219043599817592</v>
      </c>
      <c r="IZ20" s="2">
        <v>10.344514911544774</v>
      </c>
      <c r="JA20" s="2">
        <v>11.255784943330335</v>
      </c>
      <c r="JB20" s="2">
        <v>11.789700861360183</v>
      </c>
      <c r="JC20" s="2">
        <v>19.049645408633889</v>
      </c>
      <c r="JD20" s="2">
        <v>22.193568969544387</v>
      </c>
      <c r="JE20" s="2">
        <v>24.520424934651437</v>
      </c>
      <c r="JF20" s="2">
        <v>44.36337167033745</v>
      </c>
      <c r="JG20" s="2">
        <v>47.490594665622886</v>
      </c>
      <c r="JH20" s="2">
        <v>37.971380297852768</v>
      </c>
      <c r="JI20" s="2">
        <v>48.491662176562002</v>
      </c>
      <c r="JJ20" s="2">
        <v>49.011769934948958</v>
      </c>
      <c r="JK20" s="2">
        <v>49.960507277190217</v>
      </c>
      <c r="JL20" s="2">
        <v>53.435554485021051</v>
      </c>
      <c r="JM20" s="2">
        <v>58.962310864550403</v>
      </c>
      <c r="JN20" s="2">
        <v>54.734496979704033</v>
      </c>
      <c r="JO20" s="38">
        <v>32.842637154895215</v>
      </c>
    </row>
    <row r="21" spans="1:275" x14ac:dyDescent="0.3">
      <c r="A21" s="65">
        <v>16</v>
      </c>
      <c r="B21" s="48" t="s">
        <v>3</v>
      </c>
      <c r="C21" s="28" t="s">
        <v>117</v>
      </c>
      <c r="D21" s="37">
        <v>27.06718404296765</v>
      </c>
      <c r="E21" s="2">
        <v>21.63320734546873</v>
      </c>
      <c r="F21" s="2">
        <v>20.643432078171742</v>
      </c>
      <c r="G21" s="2">
        <v>18.952060232829755</v>
      </c>
      <c r="H21" s="2">
        <v>18.61331926369369</v>
      </c>
      <c r="I21" s="2">
        <v>16.83330639096901</v>
      </c>
      <c r="J21" s="2">
        <v>14.099363122922814</v>
      </c>
      <c r="K21" s="2">
        <v>11.690546840750692</v>
      </c>
      <c r="L21" s="2">
        <v>11.595544320629415</v>
      </c>
      <c r="M21" s="2">
        <v>10.024635069696735</v>
      </c>
      <c r="N21" s="2">
        <v>9.7657533961177769</v>
      </c>
      <c r="O21" s="2">
        <v>9.1288727849808424</v>
      </c>
      <c r="P21" s="2">
        <v>9.0275910444299221</v>
      </c>
      <c r="Q21" s="2">
        <v>8.7455596942080742</v>
      </c>
      <c r="R21" s="2">
        <v>8.2648279770728497</v>
      </c>
      <c r="S21" s="2">
        <v>6.2718431558316405</v>
      </c>
      <c r="T21" s="2">
        <v>8.14777072460158</v>
      </c>
      <c r="U21" s="37">
        <v>26.019759113608021</v>
      </c>
      <c r="V21" s="2">
        <v>20.561253667501795</v>
      </c>
      <c r="W21" s="2">
        <v>19.661932351813697</v>
      </c>
      <c r="X21" s="2">
        <v>18.115370190367024</v>
      </c>
      <c r="Y21" s="2">
        <v>17.853450621170655</v>
      </c>
      <c r="Z21" s="2">
        <v>16.100243083924997</v>
      </c>
      <c r="AA21" s="2">
        <v>13.428098631746369</v>
      </c>
      <c r="AB21" s="2">
        <v>11.174141179215093</v>
      </c>
      <c r="AC21" s="2">
        <v>11.131751267764818</v>
      </c>
      <c r="AD21" s="2">
        <v>9.6370185474039101</v>
      </c>
      <c r="AE21" s="2">
        <v>9.3786342857910565</v>
      </c>
      <c r="AF21" s="2">
        <v>8.8623153619590926</v>
      </c>
      <c r="AG21" s="2">
        <v>8.8638650194260791</v>
      </c>
      <c r="AH21" s="2">
        <v>8.5989217392554718</v>
      </c>
      <c r="AI21" s="2">
        <v>8.1192385146110144</v>
      </c>
      <c r="AJ21" s="2">
        <v>6.154405449324571</v>
      </c>
      <c r="AK21" s="2">
        <v>8.0380240927185653</v>
      </c>
      <c r="AL21" s="37">
        <v>1.5344208388487357</v>
      </c>
      <c r="AM21" s="2">
        <v>1.0337326794670689</v>
      </c>
      <c r="AN21" s="2">
        <v>0.84125785582482138</v>
      </c>
      <c r="AO21" s="2">
        <v>0.6688621218950167</v>
      </c>
      <c r="AP21" s="2">
        <v>0.53257904518281729</v>
      </c>
      <c r="AQ21" s="2">
        <v>0.5224535276202692</v>
      </c>
      <c r="AR21" s="2">
        <v>0.39813918902683426</v>
      </c>
      <c r="AS21" s="2">
        <v>0.36209161698369469</v>
      </c>
      <c r="AT21" s="2">
        <v>0.38204209925309168</v>
      </c>
      <c r="AU21" s="2">
        <v>0.3432837015493071</v>
      </c>
      <c r="AV21" s="2">
        <v>0.3641147798940933</v>
      </c>
      <c r="AW21" s="2">
        <v>0.33636917150795098</v>
      </c>
      <c r="AX21" s="2">
        <v>0.33163166417125961</v>
      </c>
      <c r="AY21" s="2">
        <v>0.33334376059443299</v>
      </c>
      <c r="AZ21" s="2">
        <v>0.56238094953577122</v>
      </c>
      <c r="BA21" s="2">
        <v>0.26969572327380531</v>
      </c>
      <c r="BB21" s="2">
        <v>0.24529373633122795</v>
      </c>
      <c r="BC21" s="37">
        <v>0.59579926943560324</v>
      </c>
      <c r="BD21" s="2">
        <v>0.43489923377026379</v>
      </c>
      <c r="BE21" s="2">
        <v>0.41832282669409937</v>
      </c>
      <c r="BF21" s="2">
        <v>0.40755744265481642</v>
      </c>
      <c r="BG21" s="2">
        <v>0.4412046556144239</v>
      </c>
      <c r="BH21" s="2">
        <v>0.46166575112096292</v>
      </c>
      <c r="BI21" s="2">
        <v>0.41241259184033618</v>
      </c>
      <c r="BJ21" s="2">
        <v>0.39797296820472389</v>
      </c>
      <c r="BK21" s="2">
        <v>0.40508920826232292</v>
      </c>
      <c r="BL21" s="2">
        <v>0.36297437733477983</v>
      </c>
      <c r="BM21" s="2">
        <v>0.39045269671617089</v>
      </c>
      <c r="BN21" s="2">
        <v>0.37076934206119078</v>
      </c>
      <c r="BO21" s="2">
        <v>0.38832251891867375</v>
      </c>
      <c r="BP21" s="2">
        <v>0.37272128484714651</v>
      </c>
      <c r="BQ21" s="2">
        <v>0.38067451207690262</v>
      </c>
      <c r="BR21" s="2">
        <v>0.32058817187748923</v>
      </c>
      <c r="BS21" s="2">
        <v>0.30923567199699104</v>
      </c>
      <c r="BT21" s="37">
        <v>846.57433947144409</v>
      </c>
      <c r="BU21" s="2">
        <v>927.76086599274106</v>
      </c>
      <c r="BV21" s="2">
        <v>847.08895732103258</v>
      </c>
      <c r="BW21" s="2">
        <v>709.95918074615668</v>
      </c>
      <c r="BX21" s="2">
        <v>628.0371955200942</v>
      </c>
      <c r="BY21" s="2">
        <v>596.09318422358683</v>
      </c>
      <c r="BZ21" s="2">
        <v>550.82725704599932</v>
      </c>
      <c r="CA21" s="2">
        <v>400.80425968579027</v>
      </c>
      <c r="CB21" s="2">
        <v>345.74723389599978</v>
      </c>
      <c r="CC21" s="2">
        <v>281.81636865573364</v>
      </c>
      <c r="CD21" s="2">
        <v>273.45393185989349</v>
      </c>
      <c r="CE21" s="2">
        <v>158.885210573292</v>
      </c>
      <c r="CF21" s="2">
        <v>51.534870893586699</v>
      </c>
      <c r="CG21" s="2">
        <v>38.533189171460705</v>
      </c>
      <c r="CH21" s="2">
        <v>28.964050174454201</v>
      </c>
      <c r="CI21" s="2">
        <v>24.930360707870868</v>
      </c>
      <c r="CJ21" s="2">
        <v>20.930954186543431</v>
      </c>
      <c r="CK21" s="37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37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37">
        <v>2.4628457531421226</v>
      </c>
      <c r="DT21" s="2">
        <v>0.62565571547105581</v>
      </c>
      <c r="DU21" s="2">
        <v>0.52420891958945637</v>
      </c>
      <c r="DV21" s="2">
        <v>0.40062642447324071</v>
      </c>
      <c r="DW21" s="2">
        <v>0.40632477493822161</v>
      </c>
      <c r="DX21" s="2">
        <v>0.30627793561197558</v>
      </c>
      <c r="DY21" s="2">
        <v>0.13836684193549217</v>
      </c>
      <c r="DZ21" s="2">
        <v>8.6877206114217259E-2</v>
      </c>
      <c r="EA21" s="2">
        <v>0.19868020634465355</v>
      </c>
      <c r="EB21" s="2">
        <v>0.19179883391176997</v>
      </c>
      <c r="EC21" s="2">
        <v>0.22341832900515651</v>
      </c>
      <c r="ED21" s="2">
        <v>0.19969162032928797</v>
      </c>
      <c r="EE21" s="2">
        <v>0.14566791061584095</v>
      </c>
      <c r="EF21" s="2">
        <v>0.22454034492010316</v>
      </c>
      <c r="EG21" s="2">
        <v>0.36291639524044977</v>
      </c>
      <c r="EH21" s="2">
        <v>0.14154948607102469</v>
      </c>
      <c r="EI21" s="2">
        <v>0.13745501443365221</v>
      </c>
      <c r="EJ21" s="37">
        <v>82.873595614891059</v>
      </c>
      <c r="EK21" s="2">
        <v>74.999106671160334</v>
      </c>
      <c r="EL21" s="2">
        <v>70.901908870461057</v>
      </c>
      <c r="EM21" s="2">
        <v>67.652514622864871</v>
      </c>
      <c r="EN21" s="2">
        <v>69.302068294539154</v>
      </c>
      <c r="EO21" s="2">
        <v>67.1199542253717</v>
      </c>
      <c r="EP21" s="2">
        <v>60.498097881922668</v>
      </c>
      <c r="EQ21" s="2">
        <v>52.983693215147397</v>
      </c>
      <c r="ER21" s="2">
        <v>48.925652284736088</v>
      </c>
      <c r="ES21" s="2">
        <v>39.010220060990697</v>
      </c>
      <c r="ET21" s="2">
        <v>36.726433074986019</v>
      </c>
      <c r="EU21" s="2">
        <v>31.786433398240568</v>
      </c>
      <c r="EV21" s="2">
        <v>29.862738864709755</v>
      </c>
      <c r="EW21" s="2">
        <v>26.281463777299496</v>
      </c>
      <c r="EX21" s="2">
        <v>23.916888222367589</v>
      </c>
      <c r="EY21" s="2">
        <v>18.992618012698017</v>
      </c>
      <c r="EZ21" s="2">
        <v>17.061478927962984</v>
      </c>
      <c r="FA21" s="37">
        <v>131.04074845494117</v>
      </c>
      <c r="FB21" s="2">
        <v>116.20715394601881</v>
      </c>
      <c r="FC21" s="2">
        <v>98.616463220921574</v>
      </c>
      <c r="FD21" s="2">
        <v>81.757826260500551</v>
      </c>
      <c r="FE21" s="2">
        <v>68.812199061935203</v>
      </c>
      <c r="FF21" s="2">
        <v>65.844522084098713</v>
      </c>
      <c r="FG21" s="2">
        <v>63.075939846301694</v>
      </c>
      <c r="FH21" s="2">
        <v>59.601089316454242</v>
      </c>
      <c r="FI21" s="2">
        <v>58.692182912456033</v>
      </c>
      <c r="FJ21" s="2">
        <v>53.384455164981439</v>
      </c>
      <c r="FK21" s="2">
        <v>51.917126656793947</v>
      </c>
      <c r="FL21" s="2">
        <v>51.640389729477604</v>
      </c>
      <c r="FM21" s="2">
        <v>50.126742300776641</v>
      </c>
      <c r="FN21" s="2">
        <v>48.564287280669902</v>
      </c>
      <c r="FO21" s="2">
        <v>47.345078936195911</v>
      </c>
      <c r="FP21" s="2">
        <v>46.119776679145218</v>
      </c>
      <c r="FQ21" s="2">
        <v>44.513092084680423</v>
      </c>
      <c r="FR21" s="37">
        <v>2.3010473153328399</v>
      </c>
      <c r="FS21" s="2">
        <v>1.8906243801950045</v>
      </c>
      <c r="FT21" s="2">
        <v>1.4547987178313537</v>
      </c>
      <c r="FU21" s="2">
        <v>1.0002940629321082</v>
      </c>
      <c r="FV21" s="2">
        <v>0.75504801925079856</v>
      </c>
      <c r="FW21" s="2">
        <v>0.5597657433019585</v>
      </c>
      <c r="FX21" s="2">
        <v>0.42378528410948918</v>
      </c>
      <c r="FY21" s="2">
        <v>0.33145371978930721</v>
      </c>
      <c r="FZ21" s="2">
        <v>0.34033714726852793</v>
      </c>
      <c r="GA21" s="2">
        <v>0.28790653159886159</v>
      </c>
      <c r="GB21" s="2">
        <v>0.29668376906588628</v>
      </c>
      <c r="GC21" s="2">
        <v>0.27095901460878086</v>
      </c>
      <c r="GD21" s="2">
        <v>0.28448151560639801</v>
      </c>
      <c r="GE21" s="2">
        <v>0.28270115215901181</v>
      </c>
      <c r="GF21" s="2">
        <v>0.31797939540183168</v>
      </c>
      <c r="GG21" s="2">
        <v>0.24175048638904512</v>
      </c>
      <c r="GH21" s="2">
        <v>0.22182141745334971</v>
      </c>
      <c r="GI21" s="37">
        <v>21.619755309123896</v>
      </c>
      <c r="GJ21" s="2">
        <v>18.363166369294579</v>
      </c>
      <c r="GK21" s="2">
        <v>15.175074953237969</v>
      </c>
      <c r="GL21" s="2">
        <v>11.970234661968748</v>
      </c>
      <c r="GM21" s="2">
        <v>8.8476477169601093</v>
      </c>
      <c r="GN21" s="2">
        <v>7.9921383283939393</v>
      </c>
      <c r="GO21" s="2">
        <v>7.1687067248205496</v>
      </c>
      <c r="GP21" s="2">
        <v>6.5322314450969676</v>
      </c>
      <c r="GQ21" s="2">
        <v>6.4036726785883626</v>
      </c>
      <c r="GR21" s="2">
        <v>5.7179755875225018</v>
      </c>
      <c r="GS21" s="2">
        <v>5.5582309904492844</v>
      </c>
      <c r="GT21" s="2">
        <v>5.4879377105649461</v>
      </c>
      <c r="GU21" s="2">
        <v>5.2720016940848371</v>
      </c>
      <c r="GV21" s="2">
        <v>5.1376194380856415</v>
      </c>
      <c r="GW21" s="2">
        <v>4.9630893582037023</v>
      </c>
      <c r="GX21" s="2">
        <v>4.6308309739575302</v>
      </c>
      <c r="GY21" s="2">
        <v>4.236689130055157</v>
      </c>
      <c r="GZ21" s="37">
        <v>12.823420266665513</v>
      </c>
      <c r="HA21" s="2">
        <v>12.780723084298604</v>
      </c>
      <c r="HB21" s="2">
        <v>10.915034665117632</v>
      </c>
      <c r="HC21" s="2">
        <v>12.409399102250239</v>
      </c>
      <c r="HD21" s="2">
        <v>11.43260043967641</v>
      </c>
      <c r="HE21" s="2">
        <v>11.50401508054656</v>
      </c>
      <c r="HF21" s="2">
        <v>9.4363477782712888</v>
      </c>
      <c r="HG21" s="2">
        <v>10.024062267556729</v>
      </c>
      <c r="HH21" s="2">
        <v>8.6703289668197989</v>
      </c>
      <c r="HI21" s="2">
        <v>6.3097599461540934</v>
      </c>
      <c r="HJ21" s="2">
        <v>6.3869850446778216</v>
      </c>
      <c r="HK21" s="2">
        <v>5.5446766439506421</v>
      </c>
      <c r="HL21" s="2">
        <v>5.8149841763564334</v>
      </c>
      <c r="HM21" s="2">
        <v>5.2304033705202979</v>
      </c>
      <c r="HN21" s="2">
        <v>5.0795941958489976</v>
      </c>
      <c r="HO21" s="2">
        <v>4.2339701739513593</v>
      </c>
      <c r="HP21" s="2">
        <v>3.7108956412959029</v>
      </c>
      <c r="HQ21" s="37">
        <v>4.7441784193421253</v>
      </c>
      <c r="HR21" s="2">
        <v>4.1499743237488476</v>
      </c>
      <c r="HS21" s="2">
        <v>3.7906956462830022</v>
      </c>
      <c r="HT21" s="2">
        <v>3.6297584380729955</v>
      </c>
      <c r="HU21" s="2">
        <v>3.3687724546987754</v>
      </c>
      <c r="HV21" s="2">
        <v>3.2763311975420124</v>
      </c>
      <c r="HW21" s="2">
        <v>2.9171954960337758</v>
      </c>
      <c r="HX21" s="2">
        <v>2.7916898351733033</v>
      </c>
      <c r="HY21" s="2">
        <v>2.5982195717519763</v>
      </c>
      <c r="HZ21" s="2">
        <v>2.2028400456567634</v>
      </c>
      <c r="IA21" s="2">
        <v>2.0865585241215947</v>
      </c>
      <c r="IB21" s="2">
        <v>1.9013051081045462</v>
      </c>
      <c r="IC21" s="2">
        <v>1.7800650419857333</v>
      </c>
      <c r="ID21" s="2">
        <v>1.5891914980973127</v>
      </c>
      <c r="IE21" s="2">
        <v>1.6513378752165528</v>
      </c>
      <c r="IF21" s="2">
        <v>1.2047503847634453</v>
      </c>
      <c r="IG21" s="2">
        <v>1.0472644656247996</v>
      </c>
      <c r="IH21" s="37">
        <v>21.144235088336703</v>
      </c>
      <c r="II21" s="2">
        <v>21.796698769690757</v>
      </c>
      <c r="IJ21" s="2">
        <v>18.323146221877995</v>
      </c>
      <c r="IK21" s="2">
        <v>21.61321297038489</v>
      </c>
      <c r="IL21" s="2">
        <v>19.880480465517415</v>
      </c>
      <c r="IM21" s="2">
        <v>20.112061285998067</v>
      </c>
      <c r="IN21" s="2">
        <v>16.255718865432954</v>
      </c>
      <c r="IO21" s="2">
        <v>17.626472998994505</v>
      </c>
      <c r="IP21" s="2">
        <v>15.038315113544616</v>
      </c>
      <c r="IQ21" s="2">
        <v>10.613831024420646</v>
      </c>
      <c r="IR21" s="2">
        <v>10.886036663609511</v>
      </c>
      <c r="IS21" s="2">
        <v>9.3578982067061141</v>
      </c>
      <c r="IT21" s="2">
        <v>10.039465673189754</v>
      </c>
      <c r="IU21" s="2">
        <v>9.0349084222434524</v>
      </c>
      <c r="IV21" s="2">
        <v>8.640140037822059</v>
      </c>
      <c r="IW21" s="2">
        <v>7.400098341152459</v>
      </c>
      <c r="IX21" s="38">
        <v>6.4890313268538788</v>
      </c>
      <c r="IY21" s="37">
        <v>3.4692999510776366</v>
      </c>
      <c r="IZ21" s="2">
        <v>0.81845007774245182</v>
      </c>
      <c r="JA21" s="2">
        <v>0.81104172312408995</v>
      </c>
      <c r="JB21" s="2">
        <v>0.80746543591771724</v>
      </c>
      <c r="JC21" s="2">
        <v>1.1882744153699067</v>
      </c>
      <c r="JD21" s="2">
        <v>1.9457902900655328</v>
      </c>
      <c r="JE21" s="2">
        <v>1.8077551057031422</v>
      </c>
      <c r="JF21" s="2">
        <v>2.0770497874321072</v>
      </c>
      <c r="JG21" s="2">
        <v>2.5316268669236104</v>
      </c>
      <c r="JH21" s="2">
        <v>2.4264029702683056</v>
      </c>
      <c r="JI21" s="2">
        <v>2.7309646099720499</v>
      </c>
      <c r="JJ21" s="2">
        <v>2.5224287508322103</v>
      </c>
      <c r="JK21" s="2">
        <v>2.5987897142267347</v>
      </c>
      <c r="JL21" s="2">
        <v>2.8246319499005925</v>
      </c>
      <c r="JM21" s="2">
        <v>3.2648049557587457</v>
      </c>
      <c r="JN21" s="2">
        <v>2.6718604036195597</v>
      </c>
      <c r="JO21" s="38">
        <v>1.1431619523073644</v>
      </c>
    </row>
    <row r="22" spans="1:275" x14ac:dyDescent="0.3">
      <c r="A22" s="65">
        <v>17</v>
      </c>
      <c r="B22" s="48" t="s">
        <v>3</v>
      </c>
      <c r="C22" s="28" t="s">
        <v>118</v>
      </c>
      <c r="D22" s="37">
        <v>47.998173510822454</v>
      </c>
      <c r="E22" s="2">
        <v>59.816288200409353</v>
      </c>
      <c r="F22" s="2">
        <v>63.556102475335877</v>
      </c>
      <c r="G22" s="2">
        <v>40.405728962083145</v>
      </c>
      <c r="H22" s="2">
        <v>34.008380018491003</v>
      </c>
      <c r="I22" s="2">
        <v>33.329586774932018</v>
      </c>
      <c r="J22" s="2">
        <v>29.370819625093397</v>
      </c>
      <c r="K22" s="2">
        <v>32.220358005558893</v>
      </c>
      <c r="L22" s="2">
        <v>34.334252567442654</v>
      </c>
      <c r="M22" s="2">
        <v>27.533064913116846</v>
      </c>
      <c r="N22" s="2">
        <v>25.620751262916858</v>
      </c>
      <c r="O22" s="2">
        <v>23.985961849812895</v>
      </c>
      <c r="P22" s="2">
        <v>18.371872919394473</v>
      </c>
      <c r="Q22" s="2">
        <v>20.058239924097897</v>
      </c>
      <c r="R22" s="2">
        <v>18.807439738059369</v>
      </c>
      <c r="S22" s="2">
        <v>16.023645824466325</v>
      </c>
      <c r="T22" s="2">
        <v>21.589749620436965</v>
      </c>
      <c r="U22" s="37">
        <v>39.591159747873895</v>
      </c>
      <c r="V22" s="2">
        <v>37.298739236178562</v>
      </c>
      <c r="W22" s="2">
        <v>55.666999863340145</v>
      </c>
      <c r="X22" s="2">
        <v>34.768963328154598</v>
      </c>
      <c r="Y22" s="2">
        <v>31.130682697200982</v>
      </c>
      <c r="Z22" s="2">
        <v>30.381832582487576</v>
      </c>
      <c r="AA22" s="2">
        <v>27.358645456698156</v>
      </c>
      <c r="AB22" s="2">
        <v>24.581759184533393</v>
      </c>
      <c r="AC22" s="2">
        <v>25.678984176867431</v>
      </c>
      <c r="AD22" s="2">
        <v>23.820319146762674</v>
      </c>
      <c r="AE22" s="2">
        <v>22.448765602586064</v>
      </c>
      <c r="AF22" s="2">
        <v>20.641852995291114</v>
      </c>
      <c r="AG22" s="2">
        <v>16.973559192111242</v>
      </c>
      <c r="AH22" s="2">
        <v>17.370404253666919</v>
      </c>
      <c r="AI22" s="2">
        <v>16.578718706042846</v>
      </c>
      <c r="AJ22" s="2">
        <v>14.859139404791785</v>
      </c>
      <c r="AK22" s="2">
        <v>16.964758865046463</v>
      </c>
      <c r="AL22" s="37">
        <v>1.0175896362531862</v>
      </c>
      <c r="AM22" s="2">
        <v>0.96432017180995089</v>
      </c>
      <c r="AN22" s="2">
        <v>1.0001992771640968</v>
      </c>
      <c r="AO22" s="2">
        <v>0.73380017327072045</v>
      </c>
      <c r="AP22" s="2">
        <v>0.57461154018244009</v>
      </c>
      <c r="AQ22" s="2">
        <v>0.55868738426909292</v>
      </c>
      <c r="AR22" s="2">
        <v>0.50981030873532518</v>
      </c>
      <c r="AS22" s="2">
        <v>0.48116923412034074</v>
      </c>
      <c r="AT22" s="2">
        <v>0.52774750543706239</v>
      </c>
      <c r="AU22" s="2">
        <v>0.81344463294112646</v>
      </c>
      <c r="AV22" s="2">
        <v>0.54332500152573693</v>
      </c>
      <c r="AW22" s="2">
        <v>0.66560176966440021</v>
      </c>
      <c r="AX22" s="2">
        <v>0.55621766841097586</v>
      </c>
      <c r="AY22" s="2">
        <v>0.79210751229637399</v>
      </c>
      <c r="AZ22" s="2">
        <v>0.52714108999276899</v>
      </c>
      <c r="BA22" s="2">
        <v>0.55486734925964254</v>
      </c>
      <c r="BB22" s="2">
        <v>0.55320016147118645</v>
      </c>
      <c r="BC22" s="37">
        <v>0.5510147533845845</v>
      </c>
      <c r="BD22" s="2">
        <v>0.56124962175801241</v>
      </c>
      <c r="BE22" s="2">
        <v>0.65946977089451764</v>
      </c>
      <c r="BF22" s="2">
        <v>0.5411918873149274</v>
      </c>
      <c r="BG22" s="2">
        <v>0.50867743890232597</v>
      </c>
      <c r="BH22" s="2">
        <v>0.53496953000463587</v>
      </c>
      <c r="BI22" s="2">
        <v>0.53989735673403338</v>
      </c>
      <c r="BJ22" s="2">
        <v>0.54473743291025434</v>
      </c>
      <c r="BK22" s="2">
        <v>0.57794565049213376</v>
      </c>
      <c r="BL22" s="2">
        <v>0.61506362943353221</v>
      </c>
      <c r="BM22" s="2">
        <v>0.6039419521479612</v>
      </c>
      <c r="BN22" s="2">
        <v>0.65535656710402823</v>
      </c>
      <c r="BO22" s="2">
        <v>0.60087276252726673</v>
      </c>
      <c r="BP22" s="2">
        <v>0.65971284677127284</v>
      </c>
      <c r="BQ22" s="2">
        <v>0.56378903287631932</v>
      </c>
      <c r="BR22" s="2">
        <v>0.56716127307738506</v>
      </c>
      <c r="BS22" s="2">
        <v>0.56183327908351333</v>
      </c>
      <c r="BT22" s="37">
        <v>736.00234348653908</v>
      </c>
      <c r="BU22" s="2">
        <v>745.31684965424097</v>
      </c>
      <c r="BV22" s="2">
        <v>683.33754294810092</v>
      </c>
      <c r="BW22" s="2">
        <v>584.80337893851799</v>
      </c>
      <c r="BX22" s="2">
        <v>494.30867685579801</v>
      </c>
      <c r="BY22" s="2">
        <v>487.34402023365499</v>
      </c>
      <c r="BZ22" s="2">
        <v>491.82668021612102</v>
      </c>
      <c r="CA22" s="2">
        <v>454.27066274890501</v>
      </c>
      <c r="CB22" s="2">
        <v>403.33586304257801</v>
      </c>
      <c r="CC22" s="2">
        <v>382.44245483191492</v>
      </c>
      <c r="CD22" s="2">
        <v>341.22794296884979</v>
      </c>
      <c r="CE22" s="2">
        <v>190.80251468862721</v>
      </c>
      <c r="CF22" s="2">
        <v>62.608350498000199</v>
      </c>
      <c r="CG22" s="2">
        <v>46.832755692289197</v>
      </c>
      <c r="CH22" s="2">
        <v>38.856987784499012</v>
      </c>
      <c r="CI22" s="2">
        <v>33.409896529777448</v>
      </c>
      <c r="CJ22" s="2">
        <v>27.81033191216137</v>
      </c>
      <c r="CK22" s="37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37">
        <v>7496.5</v>
      </c>
      <c r="DC22" s="2">
        <v>21596.5</v>
      </c>
      <c r="DD22" s="2">
        <v>7003</v>
      </c>
      <c r="DE22" s="2">
        <v>4888</v>
      </c>
      <c r="DF22" s="2">
        <v>2232.5</v>
      </c>
      <c r="DG22" s="2">
        <v>2303</v>
      </c>
      <c r="DH22" s="2">
        <v>1363</v>
      </c>
      <c r="DI22" s="2">
        <v>7026.5</v>
      </c>
      <c r="DJ22" s="2">
        <v>8084</v>
      </c>
      <c r="DK22" s="2">
        <v>3144.5349999999999</v>
      </c>
      <c r="DL22" s="2">
        <v>2655.5</v>
      </c>
      <c r="DM22" s="2">
        <v>2961</v>
      </c>
      <c r="DN22" s="2">
        <v>1160.9000000000001</v>
      </c>
      <c r="DO22" s="2">
        <v>2444</v>
      </c>
      <c r="DP22" s="2">
        <v>2025.7</v>
      </c>
      <c r="DQ22" s="2">
        <v>965.26250000000005</v>
      </c>
      <c r="DR22" s="2">
        <v>4432.8050000000003</v>
      </c>
      <c r="DS22" s="37">
        <v>4.3890632629797635</v>
      </c>
      <c r="DT22" s="2">
        <v>4.636731800342063</v>
      </c>
      <c r="DU22" s="2">
        <v>5.0489710264823389</v>
      </c>
      <c r="DV22" s="2">
        <v>4.1953489256723753</v>
      </c>
      <c r="DW22" s="2">
        <v>3.1126854809492075</v>
      </c>
      <c r="DX22" s="2">
        <v>1.7977469543747606</v>
      </c>
      <c r="DY22" s="2">
        <v>1.4076359787103623</v>
      </c>
      <c r="DZ22" s="2">
        <v>0.91181633131140361</v>
      </c>
      <c r="EA22" s="2">
        <v>1.4206343919995361</v>
      </c>
      <c r="EB22" s="2">
        <v>1.8382534066537761</v>
      </c>
      <c r="EC22" s="2">
        <v>0.64523895987398128</v>
      </c>
      <c r="ED22" s="2">
        <v>0.52385771707253759</v>
      </c>
      <c r="EE22" s="2">
        <v>0.34730865813195683</v>
      </c>
      <c r="EF22" s="2">
        <v>0.83730726357080976</v>
      </c>
      <c r="EG22" s="2">
        <v>0.52311599404215159</v>
      </c>
      <c r="EH22" s="2">
        <v>0.52238623252440519</v>
      </c>
      <c r="EI22" s="2">
        <v>0.57267856204096368</v>
      </c>
      <c r="EJ22" s="37">
        <v>106.13213574020878</v>
      </c>
      <c r="EK22" s="2">
        <v>102.55457534733164</v>
      </c>
      <c r="EL22" s="2">
        <v>108.6730152411415</v>
      </c>
      <c r="EM22" s="2">
        <v>92.366210412713599</v>
      </c>
      <c r="EN22" s="2">
        <v>82.718032975134463</v>
      </c>
      <c r="EO22" s="2">
        <v>85.064309848486204</v>
      </c>
      <c r="EP22" s="2">
        <v>81.949128727566347</v>
      </c>
      <c r="EQ22" s="2">
        <v>76.379089381158451</v>
      </c>
      <c r="ER22" s="2">
        <v>73.553908420420129</v>
      </c>
      <c r="ES22" s="2">
        <v>67.430062374301471</v>
      </c>
      <c r="ET22" s="2">
        <v>60.168645467400438</v>
      </c>
      <c r="EU22" s="2">
        <v>52.850050179273993</v>
      </c>
      <c r="EV22" s="2">
        <v>45.593095210872463</v>
      </c>
      <c r="EW22" s="2">
        <v>42.249047907942476</v>
      </c>
      <c r="EX22" s="2">
        <v>37.792064407342487</v>
      </c>
      <c r="EY22" s="2">
        <v>32.974708803945482</v>
      </c>
      <c r="EZ22" s="2">
        <v>29.319591973864146</v>
      </c>
      <c r="FA22" s="37">
        <v>119.30949244869119</v>
      </c>
      <c r="FB22" s="2">
        <v>111.96385592322612</v>
      </c>
      <c r="FC22" s="2">
        <v>99.405481855758566</v>
      </c>
      <c r="FD22" s="2">
        <v>90.137432454981294</v>
      </c>
      <c r="FE22" s="2">
        <v>81.430818707716327</v>
      </c>
      <c r="FF22" s="2">
        <v>84.516148809934251</v>
      </c>
      <c r="FG22" s="2">
        <v>84.496811169453451</v>
      </c>
      <c r="FH22" s="2">
        <v>83.199124485118531</v>
      </c>
      <c r="FI22" s="2">
        <v>81.857418606295568</v>
      </c>
      <c r="FJ22" s="2">
        <v>77.476062110358242</v>
      </c>
      <c r="FK22" s="2">
        <v>73.755177558388866</v>
      </c>
      <c r="FL22" s="2">
        <v>74.131351158376361</v>
      </c>
      <c r="FM22" s="2">
        <v>70.430487535338443</v>
      </c>
      <c r="FN22" s="2">
        <v>68.562373980814144</v>
      </c>
      <c r="FO22" s="2">
        <v>66.38294258516531</v>
      </c>
      <c r="FP22" s="2">
        <v>64.909608524934654</v>
      </c>
      <c r="FQ22" s="2">
        <v>63.582189551482578</v>
      </c>
      <c r="FR22" s="37">
        <v>1.3646294149139055</v>
      </c>
      <c r="FS22" s="2">
        <v>1.2561421658832876</v>
      </c>
      <c r="FT22" s="2">
        <v>1.145656877827075</v>
      </c>
      <c r="FU22" s="2">
        <v>0.76311535561852317</v>
      </c>
      <c r="FV22" s="2">
        <v>0.577183400301572</v>
      </c>
      <c r="FW22" s="2">
        <v>0.50144204254921487</v>
      </c>
      <c r="FX22" s="2">
        <v>0.40059489824433164</v>
      </c>
      <c r="FY22" s="2">
        <v>0.35376960836987836</v>
      </c>
      <c r="FZ22" s="2">
        <v>0.38535343646973141</v>
      </c>
      <c r="GA22" s="2">
        <v>0.40696542450115147</v>
      </c>
      <c r="GB22" s="2">
        <v>0.37646096163547449</v>
      </c>
      <c r="GC22" s="2">
        <v>0.3767179107429493</v>
      </c>
      <c r="GD22" s="2">
        <v>0.35573271998547262</v>
      </c>
      <c r="GE22" s="2">
        <v>0.38881676505371404</v>
      </c>
      <c r="GF22" s="2">
        <v>0.37776103386728604</v>
      </c>
      <c r="GG22" s="2">
        <v>0.35431908261112693</v>
      </c>
      <c r="GH22" s="2">
        <v>0.4025100910168582</v>
      </c>
      <c r="GI22" s="37">
        <v>17.125794912770978</v>
      </c>
      <c r="GJ22" s="2">
        <v>15.674883818334116</v>
      </c>
      <c r="GK22" s="2">
        <v>13.427109471928709</v>
      </c>
      <c r="GL22" s="2">
        <v>11.593886309323855</v>
      </c>
      <c r="GM22" s="2">
        <v>9.6422636967963111</v>
      </c>
      <c r="GN22" s="2">
        <v>9.3556468654902005</v>
      </c>
      <c r="GO22" s="2">
        <v>8.7837346869220081</v>
      </c>
      <c r="GP22" s="2">
        <v>8.4068094713547463</v>
      </c>
      <c r="GQ22" s="2">
        <v>8.2717419482706536</v>
      </c>
      <c r="GR22" s="2">
        <v>7.9641618536079193</v>
      </c>
      <c r="GS22" s="2">
        <v>7.4711149952970954</v>
      </c>
      <c r="GT22" s="2">
        <v>7.7595762743168244</v>
      </c>
      <c r="GU22" s="2">
        <v>7.1868008060961772</v>
      </c>
      <c r="GV22" s="2">
        <v>7.2876851736955208</v>
      </c>
      <c r="GW22" s="2">
        <v>6.7282904548812663</v>
      </c>
      <c r="GX22" s="2">
        <v>6.7989949957736524</v>
      </c>
      <c r="GY22" s="2">
        <v>7.1926923420356141</v>
      </c>
      <c r="GZ22" s="37">
        <v>10.44550979576257</v>
      </c>
      <c r="HA22" s="2">
        <v>10.70696799001335</v>
      </c>
      <c r="HB22" s="2">
        <v>9.4391935828997688</v>
      </c>
      <c r="HC22" s="2">
        <v>10.122686262849218</v>
      </c>
      <c r="HD22" s="2">
        <v>9.1943254323439838</v>
      </c>
      <c r="HE22" s="2">
        <v>10.058716269680865</v>
      </c>
      <c r="HF22" s="2">
        <v>9.2415409729079929</v>
      </c>
      <c r="HG22" s="2">
        <v>10.774627441592894</v>
      </c>
      <c r="HH22" s="2">
        <v>9.7978866621258351</v>
      </c>
      <c r="HI22" s="2">
        <v>9.372237517495881</v>
      </c>
      <c r="HJ22" s="2">
        <v>9.1295447414959181</v>
      </c>
      <c r="HK22" s="2">
        <v>8.3100252078542738</v>
      </c>
      <c r="HL22" s="2">
        <v>7.5425449239598157</v>
      </c>
      <c r="HM22" s="2">
        <v>6.9344603331368617</v>
      </c>
      <c r="HN22" s="2">
        <v>6.7984113853392421</v>
      </c>
      <c r="HO22" s="2">
        <v>6.0835599378845178</v>
      </c>
      <c r="HP22" s="2">
        <v>5.339642065313722</v>
      </c>
      <c r="HQ22" s="37">
        <v>5.1108997767449749</v>
      </c>
      <c r="HR22" s="2">
        <v>4.9463993477512567</v>
      </c>
      <c r="HS22" s="2">
        <v>4.930330615530238</v>
      </c>
      <c r="HT22" s="2">
        <v>4.4117684529226793</v>
      </c>
      <c r="HU22" s="2">
        <v>3.9961013174952087</v>
      </c>
      <c r="HV22" s="2">
        <v>3.9566338662641343</v>
      </c>
      <c r="HW22" s="2">
        <v>3.8136621358093157</v>
      </c>
      <c r="HX22" s="2">
        <v>3.7670143306153796</v>
      </c>
      <c r="HY22" s="2">
        <v>3.5922295563677946</v>
      </c>
      <c r="HZ22" s="2">
        <v>3.3777440607636939</v>
      </c>
      <c r="IA22" s="2">
        <v>3.0757861779046389</v>
      </c>
      <c r="IB22" s="2">
        <v>2.9116127100149702</v>
      </c>
      <c r="IC22" s="2">
        <v>2.545759720661227</v>
      </c>
      <c r="ID22" s="2">
        <v>2.3751098208923325</v>
      </c>
      <c r="IE22" s="2">
        <v>2.0617939935068463</v>
      </c>
      <c r="IF22" s="2">
        <v>1.8238209901720976</v>
      </c>
      <c r="IG22" s="2">
        <v>1.5864630128096642</v>
      </c>
      <c r="IH22" s="37">
        <v>15.979636167620974</v>
      </c>
      <c r="II22" s="2">
        <v>16.689914328249639</v>
      </c>
      <c r="IJ22" s="2">
        <v>14.089140456982538</v>
      </c>
      <c r="IK22" s="2">
        <v>16.078785291781038</v>
      </c>
      <c r="IL22" s="2">
        <v>14.605960206265022</v>
      </c>
      <c r="IM22" s="2">
        <v>16.453418272169138</v>
      </c>
      <c r="IN22" s="2">
        <v>14.914515306997334</v>
      </c>
      <c r="IO22" s="2">
        <v>18.138716069726136</v>
      </c>
      <c r="IP22" s="2">
        <v>16.303256231821532</v>
      </c>
      <c r="IQ22" s="2">
        <v>15.624539170404271</v>
      </c>
      <c r="IR22" s="2">
        <v>15.46468424557303</v>
      </c>
      <c r="IS22" s="2">
        <v>13.932335987549035</v>
      </c>
      <c r="IT22" s="2">
        <v>12.756857116168973</v>
      </c>
      <c r="IU22" s="2">
        <v>11.645899496437176</v>
      </c>
      <c r="IV22" s="2">
        <v>11.751294849978867</v>
      </c>
      <c r="IW22" s="2">
        <v>10.516147929047021</v>
      </c>
      <c r="IX22" s="38">
        <v>9.3270811217843708</v>
      </c>
      <c r="IY22" s="37">
        <v>0.62378860742542275</v>
      </c>
      <c r="IZ22" s="2">
        <v>0.80938657290633309</v>
      </c>
      <c r="JA22" s="2">
        <v>0.84042869057757774</v>
      </c>
      <c r="JB22" s="2">
        <v>0.9052599878352412</v>
      </c>
      <c r="JC22" s="2">
        <v>1.0635008322061679</v>
      </c>
      <c r="JD22" s="2">
        <v>1.5547844563474815</v>
      </c>
      <c r="JE22" s="2">
        <v>2.2107316720819772</v>
      </c>
      <c r="JF22" s="2">
        <v>2.622817224616417</v>
      </c>
      <c r="JG22" s="2">
        <v>3.4007805946278293</v>
      </c>
      <c r="JH22" s="2">
        <v>6.2432197996697303</v>
      </c>
      <c r="JI22" s="2">
        <v>4.1013099656301923</v>
      </c>
      <c r="JJ22" s="2">
        <v>5.3253669709495934</v>
      </c>
      <c r="JK22" s="2">
        <v>4.5306872890857033</v>
      </c>
      <c r="JL22" s="2">
        <v>6.9166947433566968</v>
      </c>
      <c r="JM22" s="2">
        <v>4.9330203155487293</v>
      </c>
      <c r="JN22" s="2">
        <v>5.096913265150449</v>
      </c>
      <c r="JO22" s="38">
        <v>3.2424467719918431</v>
      </c>
    </row>
    <row r="23" spans="1:275" x14ac:dyDescent="0.3">
      <c r="A23" s="65">
        <v>18</v>
      </c>
      <c r="B23" s="48" t="s">
        <v>3</v>
      </c>
      <c r="C23" s="28" t="s">
        <v>119</v>
      </c>
      <c r="D23" s="37">
        <v>194.29201053279488</v>
      </c>
      <c r="E23" s="2">
        <v>149.78938917270835</v>
      </c>
      <c r="F23" s="2">
        <v>161.33570134175673</v>
      </c>
      <c r="G23" s="2">
        <v>137.07303303693396</v>
      </c>
      <c r="H23" s="2">
        <v>134.42692481816491</v>
      </c>
      <c r="I23" s="2">
        <v>128.75936233737886</v>
      </c>
      <c r="J23" s="2">
        <v>137.69232872329718</v>
      </c>
      <c r="K23" s="2">
        <v>141.3202821083153</v>
      </c>
      <c r="L23" s="2">
        <v>144.66352655489172</v>
      </c>
      <c r="M23" s="2">
        <v>138.967609929415</v>
      </c>
      <c r="N23" s="2">
        <v>129.90857586797591</v>
      </c>
      <c r="O23" s="2">
        <v>116.55862268496151</v>
      </c>
      <c r="P23" s="2">
        <v>99.762328249780154</v>
      </c>
      <c r="Q23" s="2">
        <v>113.37058915853318</v>
      </c>
      <c r="R23" s="2">
        <v>105.61931531666592</v>
      </c>
      <c r="S23" s="2">
        <v>101.82597982462404</v>
      </c>
      <c r="T23" s="2">
        <v>108.76098941649092</v>
      </c>
      <c r="U23" s="37">
        <v>183.64611300318543</v>
      </c>
      <c r="V23" s="2">
        <v>139.80839263070726</v>
      </c>
      <c r="W23" s="2">
        <v>152.0755028843945</v>
      </c>
      <c r="X23" s="2">
        <v>128.47651614528039</v>
      </c>
      <c r="Y23" s="2">
        <v>125.55888124902351</v>
      </c>
      <c r="Z23" s="2">
        <v>120.23764364753357</v>
      </c>
      <c r="AA23" s="2">
        <v>126.7848333016828</v>
      </c>
      <c r="AB23" s="2">
        <v>129.63705960697661</v>
      </c>
      <c r="AC23" s="2">
        <v>133.00587984814121</v>
      </c>
      <c r="AD23" s="2">
        <v>129.99015779635309</v>
      </c>
      <c r="AE23" s="2">
        <v>121.6366509757475</v>
      </c>
      <c r="AF23" s="2">
        <v>109.05031087452497</v>
      </c>
      <c r="AG23" s="2">
        <v>93.711815814341918</v>
      </c>
      <c r="AH23" s="2">
        <v>107.38468982557065</v>
      </c>
      <c r="AI23" s="2">
        <v>98.561390279611317</v>
      </c>
      <c r="AJ23" s="2">
        <v>95.689801541876832</v>
      </c>
      <c r="AK23" s="2">
        <v>103.52840941745065</v>
      </c>
      <c r="AL23" s="37">
        <v>5.0928466043052838</v>
      </c>
      <c r="AM23" s="2">
        <v>4.9666537543117766</v>
      </c>
      <c r="AN23" s="2">
        <v>8.819601205951983</v>
      </c>
      <c r="AO23" s="2">
        <v>4.8556529311877554</v>
      </c>
      <c r="AP23" s="2">
        <v>3.8563832697450593</v>
      </c>
      <c r="AQ23" s="2">
        <v>3.3933799682701538</v>
      </c>
      <c r="AR23" s="2">
        <v>3.158498675797897</v>
      </c>
      <c r="AS23" s="2">
        <v>4.5296002958864392</v>
      </c>
      <c r="AT23" s="2">
        <v>3.1088257684465215</v>
      </c>
      <c r="AU23" s="2">
        <v>2.9283864583154</v>
      </c>
      <c r="AV23" s="2">
        <v>3.6765468660037079</v>
      </c>
      <c r="AW23" s="2">
        <v>4.2299010025968231</v>
      </c>
      <c r="AX23" s="2">
        <v>3.8729790857715605</v>
      </c>
      <c r="AY23" s="2">
        <v>4.4577115379668122</v>
      </c>
      <c r="AZ23" s="2">
        <v>14.38505681528882</v>
      </c>
      <c r="BA23" s="2">
        <v>13.754132443851816</v>
      </c>
      <c r="BB23" s="2">
        <v>15.604323348627446</v>
      </c>
      <c r="BC23" s="37">
        <v>2.4839907616652646</v>
      </c>
      <c r="BD23" s="2">
        <v>2.4807944750539446</v>
      </c>
      <c r="BE23" s="2">
        <v>2.9732274926528945</v>
      </c>
      <c r="BF23" s="2">
        <v>2.5282810917073721</v>
      </c>
      <c r="BG23" s="2">
        <v>2.5739038278708009</v>
      </c>
      <c r="BH23" s="2">
        <v>2.5997058856908053</v>
      </c>
      <c r="BI23" s="2">
        <v>2.7379548938385589</v>
      </c>
      <c r="BJ23" s="2">
        <v>3.2271346266709555</v>
      </c>
      <c r="BK23" s="2">
        <v>3.0880157146956728</v>
      </c>
      <c r="BL23" s="2">
        <v>3.0377774674972491</v>
      </c>
      <c r="BM23" s="2">
        <v>3.2488137868828186</v>
      </c>
      <c r="BN23" s="2">
        <v>3.2345593985310113</v>
      </c>
      <c r="BO23" s="2">
        <v>3.0631397821105764</v>
      </c>
      <c r="BP23" s="2">
        <v>3.2767156678012919</v>
      </c>
      <c r="BQ23" s="2">
        <v>4.2585618719617182</v>
      </c>
      <c r="BR23" s="2">
        <v>4.1502900838486996</v>
      </c>
      <c r="BS23" s="2">
        <v>4.2505378052258713</v>
      </c>
      <c r="BT23" s="37">
        <v>9833.4702728476605</v>
      </c>
      <c r="BU23" s="2">
        <v>9172.9497009910592</v>
      </c>
      <c r="BV23" s="2">
        <v>8213.77433804252</v>
      </c>
      <c r="BW23" s="2">
        <v>7778.9941202779401</v>
      </c>
      <c r="BX23" s="2">
        <v>8066.4103232027201</v>
      </c>
      <c r="BY23" s="2">
        <v>7737.7819910256603</v>
      </c>
      <c r="BZ23" s="2">
        <v>10093.4994118248</v>
      </c>
      <c r="CA23" s="2">
        <v>10701.203016986001</v>
      </c>
      <c r="CB23" s="2">
        <v>10752.2754208397</v>
      </c>
      <c r="CC23" s="2">
        <v>8090.4462833423404</v>
      </c>
      <c r="CD23" s="2">
        <v>7308.0459264564597</v>
      </c>
      <c r="CE23" s="2">
        <v>6532.7163417531301</v>
      </c>
      <c r="CF23" s="2">
        <v>5130.33697877744</v>
      </c>
      <c r="CG23" s="2">
        <v>4992.7537579320297</v>
      </c>
      <c r="CH23" s="2">
        <v>5526.62455015656</v>
      </c>
      <c r="CI23" s="2">
        <v>4651.2357020995396</v>
      </c>
      <c r="CJ23" s="2">
        <v>3669.2664268938802</v>
      </c>
      <c r="CK23" s="37">
        <v>11.57</v>
      </c>
      <c r="CL23" s="2">
        <v>11.57</v>
      </c>
      <c r="CM23" s="2">
        <v>11.57</v>
      </c>
      <c r="CN23" s="2">
        <v>11.57</v>
      </c>
      <c r="CO23" s="2">
        <v>11.57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37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37">
        <v>18.40089333869243</v>
      </c>
      <c r="DT23" s="2">
        <v>14.36654024405431</v>
      </c>
      <c r="DU23" s="2">
        <v>30.371909703854396</v>
      </c>
      <c r="DV23" s="2">
        <v>9.488521066108401</v>
      </c>
      <c r="DW23" s="2">
        <v>8.3554961738705469</v>
      </c>
      <c r="DX23" s="2">
        <v>7.2428011352905894</v>
      </c>
      <c r="DY23" s="2">
        <v>5.9431452352576652</v>
      </c>
      <c r="DZ23" s="2">
        <v>5.9543796672156653</v>
      </c>
      <c r="EA23" s="2">
        <v>5.7506703137721296</v>
      </c>
      <c r="EB23" s="2">
        <v>4.7909249199272077</v>
      </c>
      <c r="EC23" s="2">
        <v>7.8007582544893044</v>
      </c>
      <c r="ED23" s="2">
        <v>7.7869316197198968</v>
      </c>
      <c r="EE23" s="2">
        <v>8.1220935101199441</v>
      </c>
      <c r="EF23" s="2">
        <v>9.4104854959526794</v>
      </c>
      <c r="EG23" s="2">
        <v>49.771976380476964</v>
      </c>
      <c r="EH23" s="2">
        <v>47.465070800227416</v>
      </c>
      <c r="EI23" s="2">
        <v>54.874906119467646</v>
      </c>
      <c r="EJ23" s="37">
        <v>505.99553870087021</v>
      </c>
      <c r="EK23" s="2">
        <v>444.52967264476365</v>
      </c>
      <c r="EL23" s="2">
        <v>459.02098024448213</v>
      </c>
      <c r="EM23" s="2">
        <v>414.31039957525132</v>
      </c>
      <c r="EN23" s="2">
        <v>396.34693889439478</v>
      </c>
      <c r="EO23" s="2">
        <v>390.70410938039458</v>
      </c>
      <c r="EP23" s="2">
        <v>386.25331014927741</v>
      </c>
      <c r="EQ23" s="2">
        <v>377.92691940894224</v>
      </c>
      <c r="ER23" s="2">
        <v>362.12793557389961</v>
      </c>
      <c r="ES23" s="2">
        <v>325.4443572695522</v>
      </c>
      <c r="ET23" s="2">
        <v>301.70654183155864</v>
      </c>
      <c r="EU23" s="2">
        <v>265.28367746270902</v>
      </c>
      <c r="EV23" s="2">
        <v>231.90485419147461</v>
      </c>
      <c r="EW23" s="2">
        <v>222.95750458627171</v>
      </c>
      <c r="EX23" s="2">
        <v>279.07802163023877</v>
      </c>
      <c r="EY23" s="2">
        <v>254.59028427941834</v>
      </c>
      <c r="EZ23" s="2">
        <v>246.72628944008346</v>
      </c>
      <c r="FA23" s="37">
        <v>478.00549293588676</v>
      </c>
      <c r="FB23" s="2">
        <v>432.02481158272099</v>
      </c>
      <c r="FC23" s="2">
        <v>505.95559720695638</v>
      </c>
      <c r="FD23" s="2">
        <v>463.33740366470516</v>
      </c>
      <c r="FE23" s="2">
        <v>349.66459400680691</v>
      </c>
      <c r="FF23" s="2">
        <v>318.78679632391248</v>
      </c>
      <c r="FG23" s="2">
        <v>318.75345791208269</v>
      </c>
      <c r="FH23" s="2">
        <v>316.81374727072335</v>
      </c>
      <c r="FI23" s="2">
        <v>308.25060789501822</v>
      </c>
      <c r="FJ23" s="2">
        <v>288.5012229951505</v>
      </c>
      <c r="FK23" s="2">
        <v>276.56689336734911</v>
      </c>
      <c r="FL23" s="2">
        <v>275.15487491735803</v>
      </c>
      <c r="FM23" s="2">
        <v>258.71140585061102</v>
      </c>
      <c r="FN23" s="2">
        <v>255.48961733254731</v>
      </c>
      <c r="FO23" s="2">
        <v>268.09479971291211</v>
      </c>
      <c r="FP23" s="2">
        <v>263.83655227066589</v>
      </c>
      <c r="FQ23" s="2">
        <v>256.61428244087989</v>
      </c>
      <c r="FR23" s="37">
        <v>6.3565906194582942</v>
      </c>
      <c r="FS23" s="2">
        <v>5.3559250179620106</v>
      </c>
      <c r="FT23" s="2">
        <v>6.8186911022214245</v>
      </c>
      <c r="FU23" s="2">
        <v>5.4969505198984034</v>
      </c>
      <c r="FV23" s="2">
        <v>3.7662509969550713</v>
      </c>
      <c r="FW23" s="2">
        <v>2.480295601339443</v>
      </c>
      <c r="FX23" s="2">
        <v>2.0475882584561873</v>
      </c>
      <c r="FY23" s="2">
        <v>2.1872277751478753</v>
      </c>
      <c r="FZ23" s="2">
        <v>2.0320919316837145</v>
      </c>
      <c r="GA23" s="2">
        <v>2.038009411008475</v>
      </c>
      <c r="GB23" s="2">
        <v>2.1684981010485536</v>
      </c>
      <c r="GC23" s="2">
        <v>2.2019202789318677</v>
      </c>
      <c r="GD23" s="2">
        <v>2.0765804262147314</v>
      </c>
      <c r="GE23" s="2">
        <v>2.3486421414664127</v>
      </c>
      <c r="GF23" s="2">
        <v>3.9471584989433177</v>
      </c>
      <c r="GG23" s="2">
        <v>3.8416137149974916</v>
      </c>
      <c r="GH23" s="2">
        <v>3.9974000040348932</v>
      </c>
      <c r="GI23" s="37">
        <v>68.89445414720511</v>
      </c>
      <c r="GJ23" s="2">
        <v>61.001193189025479</v>
      </c>
      <c r="GK23" s="2">
        <v>66.147895885759681</v>
      </c>
      <c r="GL23" s="2">
        <v>56.401343129662536</v>
      </c>
      <c r="GM23" s="2">
        <v>40.346241363122971</v>
      </c>
      <c r="GN23" s="2">
        <v>35.018926112556365</v>
      </c>
      <c r="GO23" s="2">
        <v>32.91426401567746</v>
      </c>
      <c r="GP23" s="2">
        <v>32.292817110283146</v>
      </c>
      <c r="GQ23" s="2">
        <v>30.709145537547265</v>
      </c>
      <c r="GR23" s="2">
        <v>28.672832480474604</v>
      </c>
      <c r="GS23" s="2">
        <v>28.184907553299237</v>
      </c>
      <c r="GT23" s="2">
        <v>28.532225840880422</v>
      </c>
      <c r="GU23" s="2">
        <v>26.972772413904814</v>
      </c>
      <c r="GV23" s="2">
        <v>27.5216215385949</v>
      </c>
      <c r="GW23" s="2">
        <v>33.49905247225157</v>
      </c>
      <c r="GX23" s="2">
        <v>32.03499921100795</v>
      </c>
      <c r="GY23" s="2">
        <v>31.951452411788328</v>
      </c>
      <c r="GZ23" s="37">
        <v>49.782391348227804</v>
      </c>
      <c r="HA23" s="2">
        <v>48.857433429546042</v>
      </c>
      <c r="HB23" s="2">
        <v>45.309376516905843</v>
      </c>
      <c r="HC23" s="2">
        <v>49.264760232783658</v>
      </c>
      <c r="HD23" s="2">
        <v>45.579512421421164</v>
      </c>
      <c r="HE23" s="2">
        <v>48.220147620221503</v>
      </c>
      <c r="HF23" s="2">
        <v>43.916838925214464</v>
      </c>
      <c r="HG23" s="2">
        <v>52.875240625350273</v>
      </c>
      <c r="HH23" s="2">
        <v>47.301476786295261</v>
      </c>
      <c r="HI23" s="2">
        <v>43.154000605591719</v>
      </c>
      <c r="HJ23" s="2">
        <v>42.600817539491658</v>
      </c>
      <c r="HK23" s="2">
        <v>39.979334910401008</v>
      </c>
      <c r="HL23" s="2">
        <v>36.999993668472733</v>
      </c>
      <c r="HM23" s="2">
        <v>35.423464221505462</v>
      </c>
      <c r="HN23" s="2">
        <v>41.697581685999758</v>
      </c>
      <c r="HO23" s="2">
        <v>36.980312390842691</v>
      </c>
      <c r="HP23" s="2">
        <v>33.150900015877447</v>
      </c>
      <c r="HQ23" s="37">
        <v>23.229480643075032</v>
      </c>
      <c r="HR23" s="2">
        <v>21.617692785999832</v>
      </c>
      <c r="HS23" s="2">
        <v>21.130604311790357</v>
      </c>
      <c r="HT23" s="2">
        <v>19.964492566234362</v>
      </c>
      <c r="HU23" s="2">
        <v>18.313393821390665</v>
      </c>
      <c r="HV23" s="2">
        <v>18.014951826711201</v>
      </c>
      <c r="HW23" s="2">
        <v>16.672674518473737</v>
      </c>
      <c r="HX23" s="2">
        <v>17.596570838786896</v>
      </c>
      <c r="HY23" s="2">
        <v>15.307995485810178</v>
      </c>
      <c r="HZ23" s="2">
        <v>13.853854781130334</v>
      </c>
      <c r="IA23" s="2">
        <v>13.189028805279694</v>
      </c>
      <c r="IB23" s="2">
        <v>12.554342815272211</v>
      </c>
      <c r="IC23" s="2">
        <v>10.953291323315749</v>
      </c>
      <c r="ID23" s="2">
        <v>10.36187864143656</v>
      </c>
      <c r="IE23" s="2">
        <v>12.825334367460504</v>
      </c>
      <c r="IF23" s="2">
        <v>11.45226963629527</v>
      </c>
      <c r="IG23" s="2">
        <v>11.012164400963453</v>
      </c>
      <c r="IH23" s="37">
        <v>77.287454134475439</v>
      </c>
      <c r="II23" s="2">
        <v>76.959395649057271</v>
      </c>
      <c r="IJ23" s="2">
        <v>68.961348180801807</v>
      </c>
      <c r="IK23" s="2">
        <v>79.793337183255176</v>
      </c>
      <c r="IL23" s="2">
        <v>73.953193976266675</v>
      </c>
      <c r="IM23" s="2">
        <v>79.719305852489512</v>
      </c>
      <c r="IN23" s="2">
        <v>72.184115425143105</v>
      </c>
      <c r="IO23" s="2">
        <v>89.60683442786322</v>
      </c>
      <c r="IP23" s="2">
        <v>80.722789534726019</v>
      </c>
      <c r="IQ23" s="2">
        <v>73.791014140530066</v>
      </c>
      <c r="IR23" s="2">
        <v>73.214042259213855</v>
      </c>
      <c r="IS23" s="2">
        <v>68.455433472353477</v>
      </c>
      <c r="IT23" s="2">
        <v>64.057937501571985</v>
      </c>
      <c r="IU23" s="2">
        <v>61.334728946686262</v>
      </c>
      <c r="IV23" s="2">
        <v>70.633370243402595</v>
      </c>
      <c r="IW23" s="2">
        <v>62.411268982134523</v>
      </c>
      <c r="IX23" s="38">
        <v>54.764038837833453</v>
      </c>
      <c r="IY23" s="37">
        <v>5.7867863921169471</v>
      </c>
      <c r="IZ23" s="2">
        <v>11.717555535927758</v>
      </c>
      <c r="JA23" s="2">
        <v>43.721807929923251</v>
      </c>
      <c r="JB23" s="2">
        <v>13.173357355089916</v>
      </c>
      <c r="JC23" s="2">
        <v>11.998776136775383</v>
      </c>
      <c r="JD23" s="2">
        <v>10.81218153897402</v>
      </c>
      <c r="JE23" s="2">
        <v>14.885739280899637</v>
      </c>
      <c r="JF23" s="2">
        <v>22.508611293284183</v>
      </c>
      <c r="JG23" s="2">
        <v>22.439652233764871</v>
      </c>
      <c r="JH23" s="2">
        <v>21.72187064053027</v>
      </c>
      <c r="JI23" s="2">
        <v>29.02468315136425</v>
      </c>
      <c r="JJ23" s="2">
        <v>30.742186017998566</v>
      </c>
      <c r="JK23" s="2">
        <v>31.431360335487721</v>
      </c>
      <c r="JL23" s="2">
        <v>36.814880905081509</v>
      </c>
      <c r="JM23" s="2">
        <v>120.35944854033907</v>
      </c>
      <c r="JN23" s="2">
        <v>113.74852980836178</v>
      </c>
      <c r="JO23" s="38">
        <v>119.22846867316754</v>
      </c>
    </row>
    <row r="24" spans="1:275" x14ac:dyDescent="0.3">
      <c r="A24" s="65">
        <v>19</v>
      </c>
      <c r="B24" s="48" t="s">
        <v>3</v>
      </c>
      <c r="C24" s="28" t="s">
        <v>120</v>
      </c>
      <c r="D24" s="37">
        <v>256.98070016771516</v>
      </c>
      <c r="E24" s="2">
        <v>203.32113237135499</v>
      </c>
      <c r="F24" s="2">
        <v>235.92221711143713</v>
      </c>
      <c r="G24" s="2">
        <v>214.45565424884091</v>
      </c>
      <c r="H24" s="2">
        <v>211.78752848170146</v>
      </c>
      <c r="I24" s="2">
        <v>220.52504380150614</v>
      </c>
      <c r="J24" s="2">
        <v>176.83414368040852</v>
      </c>
      <c r="K24" s="2">
        <v>181.1616413539389</v>
      </c>
      <c r="L24" s="2">
        <v>149.83804659974481</v>
      </c>
      <c r="M24" s="2">
        <v>179.04789188169821</v>
      </c>
      <c r="N24" s="2">
        <v>183.25246724347656</v>
      </c>
      <c r="O24" s="2">
        <v>169.4174979294034</v>
      </c>
      <c r="P24" s="2">
        <v>133.32851528222622</v>
      </c>
      <c r="Q24" s="2">
        <v>144.92965450905797</v>
      </c>
      <c r="R24" s="2">
        <v>123.67668699966413</v>
      </c>
      <c r="S24" s="2">
        <v>142.14302940789094</v>
      </c>
      <c r="T24" s="2">
        <v>128.95203185445146</v>
      </c>
      <c r="U24" s="37">
        <v>253.4019892093954</v>
      </c>
      <c r="V24" s="2">
        <v>200.04467671534786</v>
      </c>
      <c r="W24" s="2">
        <v>233.0398267768679</v>
      </c>
      <c r="X24" s="2">
        <v>211.65969013361888</v>
      </c>
      <c r="Y24" s="2">
        <v>209.41537916895314</v>
      </c>
      <c r="Z24" s="2">
        <v>217.96106988328489</v>
      </c>
      <c r="AA24" s="2">
        <v>174.48646910064645</v>
      </c>
      <c r="AB24" s="2">
        <v>178.91934076248435</v>
      </c>
      <c r="AC24" s="2">
        <v>147.74273841994398</v>
      </c>
      <c r="AD24" s="2">
        <v>176.89211990505299</v>
      </c>
      <c r="AE24" s="2">
        <v>181.11116419896607</v>
      </c>
      <c r="AF24" s="2">
        <v>167.90255448364496</v>
      </c>
      <c r="AG24" s="2">
        <v>132.32977871556844</v>
      </c>
      <c r="AH24" s="2">
        <v>143.82814418152421</v>
      </c>
      <c r="AI24" s="2">
        <v>122.66242852983761</v>
      </c>
      <c r="AJ24" s="2">
        <v>141.12686100792249</v>
      </c>
      <c r="AK24" s="2">
        <v>128.04364239735975</v>
      </c>
      <c r="AL24" s="37">
        <v>11.366655889211717</v>
      </c>
      <c r="AM24" s="2">
        <v>12.936067849766419</v>
      </c>
      <c r="AN24" s="2">
        <v>5.5119929974786261</v>
      </c>
      <c r="AO24" s="2">
        <v>4.6837103976705512</v>
      </c>
      <c r="AP24" s="2">
        <v>3.7116384042213899</v>
      </c>
      <c r="AQ24" s="2">
        <v>3.5560613013932834</v>
      </c>
      <c r="AR24" s="2">
        <v>3.4908994420980224</v>
      </c>
      <c r="AS24" s="2">
        <v>4.0361944846482105</v>
      </c>
      <c r="AT24" s="2">
        <v>4.6908949561513955</v>
      </c>
      <c r="AU24" s="2">
        <v>3.8730323464320975</v>
      </c>
      <c r="AV24" s="2">
        <v>4.1221033820780431</v>
      </c>
      <c r="AW24" s="2">
        <v>3.7454822092017199</v>
      </c>
      <c r="AX24" s="2">
        <v>3.8922935587367204</v>
      </c>
      <c r="AY24" s="2">
        <v>5.9483548076998982</v>
      </c>
      <c r="AZ24" s="2">
        <v>6.1446253596925917</v>
      </c>
      <c r="BA24" s="2">
        <v>6.5555742266422987</v>
      </c>
      <c r="BB24" s="2">
        <v>5.8086308472701997</v>
      </c>
      <c r="BC24" s="37">
        <v>3.3052440518151336</v>
      </c>
      <c r="BD24" s="2">
        <v>3.0124540193082616</v>
      </c>
      <c r="BE24" s="2">
        <v>2.8878019435892979</v>
      </c>
      <c r="BF24" s="2">
        <v>2.9174100709820121</v>
      </c>
      <c r="BG24" s="2">
        <v>3.0036713497169161</v>
      </c>
      <c r="BH24" s="2">
        <v>3.7834422775636547</v>
      </c>
      <c r="BI24" s="2">
        <v>3.0013133139105106</v>
      </c>
      <c r="BJ24" s="2">
        <v>3.0010412642786997</v>
      </c>
      <c r="BK24" s="2">
        <v>2.6374277116151617</v>
      </c>
      <c r="BL24" s="2">
        <v>3.0549991246871619</v>
      </c>
      <c r="BM24" s="2">
        <v>3.2583521197951941</v>
      </c>
      <c r="BN24" s="2">
        <v>2.9171961502025305</v>
      </c>
      <c r="BO24" s="2">
        <v>2.5226856709620984</v>
      </c>
      <c r="BP24" s="2">
        <v>2.9109726560528384</v>
      </c>
      <c r="BQ24" s="2">
        <v>2.7112111944299899</v>
      </c>
      <c r="BR24" s="2">
        <v>2.7384935217470869</v>
      </c>
      <c r="BS24" s="2">
        <v>2.4723932679733536</v>
      </c>
      <c r="BT24" s="37">
        <v>2384.5549196909401</v>
      </c>
      <c r="BU24" s="2">
        <v>2115.9454410969402</v>
      </c>
      <c r="BV24" s="2">
        <v>1962.7870155886901</v>
      </c>
      <c r="BW24" s="2">
        <v>1891.70655527705</v>
      </c>
      <c r="BX24" s="2">
        <v>1472.25052975519</v>
      </c>
      <c r="BY24" s="2">
        <v>1461.79199822794</v>
      </c>
      <c r="BZ24" s="2">
        <v>1454.58136719709</v>
      </c>
      <c r="CA24" s="2">
        <v>1334.01121085051</v>
      </c>
      <c r="CB24" s="2">
        <v>1265.0447774505101</v>
      </c>
      <c r="CC24" s="2">
        <v>1237.7523029029801</v>
      </c>
      <c r="CD24" s="2">
        <v>1162.42083806656</v>
      </c>
      <c r="CE24" s="2">
        <v>637.01296409698898</v>
      </c>
      <c r="CF24" s="2">
        <v>221.24064420826301</v>
      </c>
      <c r="CG24" s="2">
        <v>163.548639064116</v>
      </c>
      <c r="CH24" s="2">
        <v>123.737993231185</v>
      </c>
      <c r="CI24" s="2">
        <v>106.91153835958799</v>
      </c>
      <c r="CJ24" s="2">
        <v>90.563577355233903</v>
      </c>
      <c r="CK24" s="37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37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37">
        <v>198.59091271691685</v>
      </c>
      <c r="DT24" s="2">
        <v>115.0119170130354</v>
      </c>
      <c r="DU24" s="2">
        <v>159.5839110753416</v>
      </c>
      <c r="DV24" s="2">
        <v>134.0252005439047</v>
      </c>
      <c r="DW24" s="2">
        <v>114.35989639303983</v>
      </c>
      <c r="DX24" s="2">
        <v>101.4511729329212</v>
      </c>
      <c r="DY24" s="2">
        <v>65.813009117915186</v>
      </c>
      <c r="DZ24" s="2">
        <v>114.83646609223857</v>
      </c>
      <c r="EA24" s="2">
        <v>9.0441775297784943</v>
      </c>
      <c r="EB24" s="2">
        <v>104.78052517458949</v>
      </c>
      <c r="EC24" s="2">
        <v>116.87960332547762</v>
      </c>
      <c r="ED24" s="2">
        <v>106.49541325950202</v>
      </c>
      <c r="EE24" s="2">
        <v>84.475835154104971</v>
      </c>
      <c r="EF24" s="2">
        <v>118.66786697686591</v>
      </c>
      <c r="EG24" s="2">
        <v>117.84106621819427</v>
      </c>
      <c r="EH24" s="2">
        <v>123.36818198751777</v>
      </c>
      <c r="EI24" s="2">
        <v>112.74567726405208</v>
      </c>
      <c r="EJ24" s="37">
        <v>634.3350252803998</v>
      </c>
      <c r="EK24" s="2">
        <v>548.77910086841905</v>
      </c>
      <c r="EL24" s="2">
        <v>502.44731915876241</v>
      </c>
      <c r="EM24" s="2">
        <v>474.69321297801241</v>
      </c>
      <c r="EN24" s="2">
        <v>459.26638935774571</v>
      </c>
      <c r="EO24" s="2">
        <v>554.94283245742554</v>
      </c>
      <c r="EP24" s="2">
        <v>395.21835396695042</v>
      </c>
      <c r="EQ24" s="2">
        <v>341.50178818843</v>
      </c>
      <c r="ER24" s="2">
        <v>302.35636239505715</v>
      </c>
      <c r="ES24" s="2">
        <v>294.0238442608744</v>
      </c>
      <c r="ET24" s="2">
        <v>287.41940554166689</v>
      </c>
      <c r="EU24" s="2">
        <v>245.03149962148021</v>
      </c>
      <c r="EV24" s="2">
        <v>198.72983962905721</v>
      </c>
      <c r="EW24" s="2">
        <v>201.41676915113723</v>
      </c>
      <c r="EX24" s="2">
        <v>181.1859479624589</v>
      </c>
      <c r="EY24" s="2">
        <v>185.6627444373224</v>
      </c>
      <c r="EZ24" s="2">
        <v>158.53318412874162</v>
      </c>
      <c r="FA24" s="37">
        <v>874.81209339948487</v>
      </c>
      <c r="FB24" s="2">
        <v>1163.9215803627631</v>
      </c>
      <c r="FC24" s="2">
        <v>462.26162906835316</v>
      </c>
      <c r="FD24" s="2">
        <v>392.93396879881993</v>
      </c>
      <c r="FE24" s="2">
        <v>331.58760404919093</v>
      </c>
      <c r="FF24" s="2">
        <v>400.64297803606428</v>
      </c>
      <c r="FG24" s="2">
        <v>325.85096098551099</v>
      </c>
      <c r="FH24" s="2">
        <v>304.53038704002159</v>
      </c>
      <c r="FI24" s="2">
        <v>302.77597500162881</v>
      </c>
      <c r="FJ24" s="2">
        <v>288.91908008374122</v>
      </c>
      <c r="FK24" s="2">
        <v>294.93722698216891</v>
      </c>
      <c r="FL24" s="2">
        <v>283.99965083331642</v>
      </c>
      <c r="FM24" s="2">
        <v>311.74166524484667</v>
      </c>
      <c r="FN24" s="2">
        <v>291.09464983409322</v>
      </c>
      <c r="FO24" s="2">
        <v>290.30857598247036</v>
      </c>
      <c r="FP24" s="2">
        <v>254.10568532628901</v>
      </c>
      <c r="FQ24" s="2">
        <v>258.66953045092362</v>
      </c>
      <c r="FR24" s="37">
        <v>22.185787404489744</v>
      </c>
      <c r="FS24" s="2">
        <v>32.092919701880788</v>
      </c>
      <c r="FT24" s="2">
        <v>8.6978580389609697</v>
      </c>
      <c r="FU24" s="2">
        <v>5.8249880077219363</v>
      </c>
      <c r="FV24" s="2">
        <v>4.0989129438466536</v>
      </c>
      <c r="FW24" s="2">
        <v>3.9024177080101996</v>
      </c>
      <c r="FX24" s="2">
        <v>3.3861626475915241</v>
      </c>
      <c r="FY24" s="2">
        <v>3.5602378284664016</v>
      </c>
      <c r="FZ24" s="2">
        <v>3.7507568022317783</v>
      </c>
      <c r="GA24" s="2">
        <v>3.6693198534482518</v>
      </c>
      <c r="GB24" s="2">
        <v>4.1926122690814038</v>
      </c>
      <c r="GC24" s="2">
        <v>3.926783427956539</v>
      </c>
      <c r="GD24" s="2">
        <v>5.0383789170447786</v>
      </c>
      <c r="GE24" s="2">
        <v>4.0517117289577085</v>
      </c>
      <c r="GF24" s="2">
        <v>4.0748330728284099</v>
      </c>
      <c r="GG24" s="2">
        <v>3.4592773174138909</v>
      </c>
      <c r="GH24" s="2">
        <v>3.517128765716341</v>
      </c>
      <c r="GI24" s="37">
        <v>1562.4860356525292</v>
      </c>
      <c r="GJ24" s="2">
        <v>1378.985070758649</v>
      </c>
      <c r="GK24" s="2">
        <v>1439.736795605259</v>
      </c>
      <c r="GL24" s="2">
        <v>1713.9165070820579</v>
      </c>
      <c r="GM24" s="2">
        <v>1506.2379942908769</v>
      </c>
      <c r="GN24" s="2">
        <v>1036.2547685933471</v>
      </c>
      <c r="GO24" s="2">
        <v>1153.0338786083928</v>
      </c>
      <c r="GP24" s="2">
        <v>1002.3733858564541</v>
      </c>
      <c r="GQ24" s="2">
        <v>1418.46925680595</v>
      </c>
      <c r="GR24" s="2">
        <v>795.99533010233802</v>
      </c>
      <c r="GS24" s="2">
        <v>804.63508678376866</v>
      </c>
      <c r="GT24" s="2">
        <v>767.0906035703955</v>
      </c>
      <c r="GU24" s="2">
        <v>737.78225627463723</v>
      </c>
      <c r="GV24" s="2">
        <v>782.4419967548921</v>
      </c>
      <c r="GW24" s="2">
        <v>520.09132459391481</v>
      </c>
      <c r="GX24" s="2">
        <v>821.59938206923846</v>
      </c>
      <c r="GY24" s="2">
        <v>957.09162122550811</v>
      </c>
      <c r="GZ24" s="37">
        <v>50.714121321919094</v>
      </c>
      <c r="HA24" s="2">
        <v>44.90899394809086</v>
      </c>
      <c r="HB24" s="2">
        <v>40.595458938975788</v>
      </c>
      <c r="HC24" s="2">
        <v>46.158577440043935</v>
      </c>
      <c r="HD24" s="2">
        <v>37.846781438288559</v>
      </c>
      <c r="HE24" s="2">
        <v>42.394577953008231</v>
      </c>
      <c r="HF24" s="2">
        <v>36.644192881555554</v>
      </c>
      <c r="HG24" s="2">
        <v>40.541200749418913</v>
      </c>
      <c r="HH24" s="2">
        <v>37.71698135451463</v>
      </c>
      <c r="HI24" s="2">
        <v>35.241336920477089</v>
      </c>
      <c r="HJ24" s="2">
        <v>35.99057220712973</v>
      </c>
      <c r="HK24" s="2">
        <v>30.562447498021722</v>
      </c>
      <c r="HL24" s="2">
        <v>26.24718945834498</v>
      </c>
      <c r="HM24" s="2">
        <v>24.99677562028775</v>
      </c>
      <c r="HN24" s="2">
        <v>23.310291192697136</v>
      </c>
      <c r="HO24" s="2">
        <v>21.427208579989514</v>
      </c>
      <c r="HP24" s="2">
        <v>19.167037080545363</v>
      </c>
      <c r="HQ24" s="37">
        <v>25.704373125966004</v>
      </c>
      <c r="HR24" s="2">
        <v>20.802529599754941</v>
      </c>
      <c r="HS24" s="2">
        <v>20.363911086992566</v>
      </c>
      <c r="HT24" s="2">
        <v>18.143372959261715</v>
      </c>
      <c r="HU24" s="2">
        <v>16.255220840562071</v>
      </c>
      <c r="HV24" s="2">
        <v>17.393790602272791</v>
      </c>
      <c r="HW24" s="2">
        <v>13.907056499489604</v>
      </c>
      <c r="HX24" s="2">
        <v>12.552884076376667</v>
      </c>
      <c r="HY24" s="2">
        <v>11.979724759525906</v>
      </c>
      <c r="HZ24" s="2">
        <v>10.850173095537205</v>
      </c>
      <c r="IA24" s="2">
        <v>10.61216181409897</v>
      </c>
      <c r="IB24" s="2">
        <v>9.4828195802912898</v>
      </c>
      <c r="IC24" s="2">
        <v>8.06231347866043</v>
      </c>
      <c r="ID24" s="2">
        <v>8.4182757639498842</v>
      </c>
      <c r="IE24" s="2">
        <v>7.5614704082229229</v>
      </c>
      <c r="IF24" s="2">
        <v>7.058103678024076</v>
      </c>
      <c r="IG24" s="2">
        <v>6.2057169367267599</v>
      </c>
      <c r="IH24" s="37">
        <v>76.405995892502318</v>
      </c>
      <c r="II24" s="2">
        <v>69.192749409860227</v>
      </c>
      <c r="IJ24" s="2">
        <v>60.572528591401621</v>
      </c>
      <c r="IK24" s="2">
        <v>75.253923528811995</v>
      </c>
      <c r="IL24" s="2">
        <v>60.124219662949287</v>
      </c>
      <c r="IM24" s="2">
        <v>68.399590779928772</v>
      </c>
      <c r="IN24" s="2">
        <v>60.226353656541448</v>
      </c>
      <c r="IO24" s="2">
        <v>69.840864304806573</v>
      </c>
      <c r="IP24" s="2">
        <v>64.506286653908077</v>
      </c>
      <c r="IQ24" s="2">
        <v>60.747874210179958</v>
      </c>
      <c r="IR24" s="2">
        <v>62.483124472663491</v>
      </c>
      <c r="IS24" s="2">
        <v>52.579461748486473</v>
      </c>
      <c r="IT24" s="2">
        <v>45.190792891787268</v>
      </c>
      <c r="IU24" s="2">
        <v>42.150981759216336</v>
      </c>
      <c r="IV24" s="2">
        <v>39.489445486935026</v>
      </c>
      <c r="IW24" s="2">
        <v>36.088140026539527</v>
      </c>
      <c r="IX24" s="38">
        <v>32.363507135726458</v>
      </c>
      <c r="IY24" s="37">
        <v>28.719016360125842</v>
      </c>
      <c r="IZ24" s="2">
        <v>45.449253405297114</v>
      </c>
      <c r="JA24" s="2">
        <v>8.2598940408343857</v>
      </c>
      <c r="JB24" s="2">
        <v>4.9301245402336731</v>
      </c>
      <c r="JC24" s="2">
        <v>6.5727470359732356</v>
      </c>
      <c r="JD24" s="2">
        <v>9.5679412862240802</v>
      </c>
      <c r="JE24" s="2">
        <v>12.391435833412091</v>
      </c>
      <c r="JF24" s="2">
        <v>17.81441578055589</v>
      </c>
      <c r="JG24" s="2">
        <v>26.724014587720145</v>
      </c>
      <c r="JH24" s="2">
        <v>18.896950057419563</v>
      </c>
      <c r="JI24" s="2">
        <v>20.939034930255431</v>
      </c>
      <c r="JJ24" s="2">
        <v>17.764352179300086</v>
      </c>
      <c r="JK24" s="2">
        <v>21.744244152386944</v>
      </c>
      <c r="JL24" s="2">
        <v>36.28595533976884</v>
      </c>
      <c r="JM24" s="2">
        <v>44.91350279314652</v>
      </c>
      <c r="JN24" s="2">
        <v>46.988981128194496</v>
      </c>
      <c r="JO24" s="38">
        <v>36.261324347912542</v>
      </c>
    </row>
    <row r="25" spans="1:275" x14ac:dyDescent="0.3">
      <c r="A25" s="65">
        <v>20</v>
      </c>
      <c r="B25" s="48" t="s">
        <v>3</v>
      </c>
      <c r="C25" s="28" t="s">
        <v>121</v>
      </c>
      <c r="D25" s="37">
        <v>32.275425377146426</v>
      </c>
      <c r="E25" s="2">
        <v>25.909217778758162</v>
      </c>
      <c r="F25" s="2">
        <v>27.330716179882128</v>
      </c>
      <c r="G25" s="2">
        <v>24.633705341960166</v>
      </c>
      <c r="H25" s="2">
        <v>18.330998171759688</v>
      </c>
      <c r="I25" s="2">
        <v>18.035650227378664</v>
      </c>
      <c r="J25" s="2">
        <v>16.842541685273972</v>
      </c>
      <c r="K25" s="2">
        <v>16.799960733348723</v>
      </c>
      <c r="L25" s="2">
        <v>18.961128560223599</v>
      </c>
      <c r="M25" s="2">
        <v>16.29872443865457</v>
      </c>
      <c r="N25" s="2">
        <v>15.39907430859782</v>
      </c>
      <c r="O25" s="2">
        <v>15.83187919576528</v>
      </c>
      <c r="P25" s="2">
        <v>19.69527704001435</v>
      </c>
      <c r="Q25" s="2">
        <v>12.77054784762668</v>
      </c>
      <c r="R25" s="2">
        <v>10.721926211939504</v>
      </c>
      <c r="S25" s="2">
        <v>9.4666114230497804</v>
      </c>
      <c r="T25" s="2">
        <v>11.642889647216361</v>
      </c>
      <c r="U25" s="37">
        <v>31.585652870223271</v>
      </c>
      <c r="V25" s="2">
        <v>25.225907666840872</v>
      </c>
      <c r="W25" s="2">
        <v>26.681193176510678</v>
      </c>
      <c r="X25" s="2">
        <v>24.054667197165156</v>
      </c>
      <c r="Y25" s="2">
        <v>17.817914543574876</v>
      </c>
      <c r="Z25" s="2">
        <v>17.492959309530839</v>
      </c>
      <c r="AA25" s="2">
        <v>16.292340437914529</v>
      </c>
      <c r="AB25" s="2">
        <v>16.27174235040837</v>
      </c>
      <c r="AC25" s="2">
        <v>18.477929632977613</v>
      </c>
      <c r="AD25" s="2">
        <v>15.837338282047099</v>
      </c>
      <c r="AE25" s="2">
        <v>14.963164602505278</v>
      </c>
      <c r="AF25" s="2">
        <v>15.486209580551767</v>
      </c>
      <c r="AG25" s="2">
        <v>19.437223375092792</v>
      </c>
      <c r="AH25" s="2">
        <v>12.574811914810599</v>
      </c>
      <c r="AI25" s="2">
        <v>10.546836238386247</v>
      </c>
      <c r="AJ25" s="2">
        <v>9.3020406642156175</v>
      </c>
      <c r="AK25" s="2">
        <v>11.483882513617816</v>
      </c>
      <c r="AL25" s="37">
        <v>1.2869597371442285</v>
      </c>
      <c r="AM25" s="2">
        <v>1.0860843790261299</v>
      </c>
      <c r="AN25" s="2">
        <v>0.99493537327590986</v>
      </c>
      <c r="AO25" s="2">
        <v>0.85059569357788445</v>
      </c>
      <c r="AP25" s="2">
        <v>0.49302062685522757</v>
      </c>
      <c r="AQ25" s="2">
        <v>0.55080447224011564</v>
      </c>
      <c r="AR25" s="2">
        <v>0.50237012351572419</v>
      </c>
      <c r="AS25" s="2">
        <v>0.5001592605126286</v>
      </c>
      <c r="AT25" s="2">
        <v>0.53572176248406111</v>
      </c>
      <c r="AU25" s="2">
        <v>0.47390528023323203</v>
      </c>
      <c r="AV25" s="2">
        <v>0.61267056786640117</v>
      </c>
      <c r="AW25" s="2">
        <v>0.68222920261864695</v>
      </c>
      <c r="AX25" s="2">
        <v>0.71020521703066297</v>
      </c>
      <c r="AY25" s="2">
        <v>0.45351474652287793</v>
      </c>
      <c r="AZ25" s="2">
        <v>0.49082808857984461</v>
      </c>
      <c r="BA25" s="2">
        <v>0.46921490476682914</v>
      </c>
      <c r="BB25" s="2">
        <v>0.46619513028569287</v>
      </c>
      <c r="BC25" s="37">
        <v>0.60634521009773945</v>
      </c>
      <c r="BD25" s="2">
        <v>0.53287110170139629</v>
      </c>
      <c r="BE25" s="2">
        <v>0.52843357188258788</v>
      </c>
      <c r="BF25" s="2">
        <v>0.50406333644259027</v>
      </c>
      <c r="BG25" s="2">
        <v>0.43101741433342849</v>
      </c>
      <c r="BH25" s="2">
        <v>0.5046035625425126</v>
      </c>
      <c r="BI25" s="2">
        <v>0.51775369206248056</v>
      </c>
      <c r="BJ25" s="2">
        <v>0.5404519900817174</v>
      </c>
      <c r="BK25" s="2">
        <v>0.53710959273375725</v>
      </c>
      <c r="BL25" s="2">
        <v>0.52665565931438729</v>
      </c>
      <c r="BM25" s="2">
        <v>0.60815192151350761</v>
      </c>
      <c r="BN25" s="2">
        <v>0.63341306300251721</v>
      </c>
      <c r="BO25" s="2">
        <v>0.61509132515728893</v>
      </c>
      <c r="BP25" s="2">
        <v>0.48141717494178182</v>
      </c>
      <c r="BQ25" s="2">
        <v>0.46035180876036025</v>
      </c>
      <c r="BR25" s="2">
        <v>0.44061237617380711</v>
      </c>
      <c r="BS25" s="2">
        <v>0.43958766520030679</v>
      </c>
      <c r="BT25" s="37">
        <v>493.05615360719099</v>
      </c>
      <c r="BU25" s="2">
        <v>511.68890735360401</v>
      </c>
      <c r="BV25" s="2">
        <v>481.62991637086202</v>
      </c>
      <c r="BW25" s="2">
        <v>421.64468121756198</v>
      </c>
      <c r="BX25" s="2">
        <v>385.05943583447902</v>
      </c>
      <c r="BY25" s="2">
        <v>393.54844855124901</v>
      </c>
      <c r="BZ25" s="2">
        <v>398.93015550446802</v>
      </c>
      <c r="CA25" s="2">
        <v>370.99414627433902</v>
      </c>
      <c r="CB25" s="2">
        <v>325.86467582201601</v>
      </c>
      <c r="CC25" s="2">
        <v>308.55305904263298</v>
      </c>
      <c r="CD25" s="2">
        <v>257.59467099120297</v>
      </c>
      <c r="CE25" s="2">
        <v>158.712735844527</v>
      </c>
      <c r="CF25" s="2">
        <v>75.168717678015199</v>
      </c>
      <c r="CG25" s="2">
        <v>55.461968553874101</v>
      </c>
      <c r="CH25" s="2">
        <v>39.353557751521201</v>
      </c>
      <c r="CI25" s="2">
        <v>34.670461814638102</v>
      </c>
      <c r="CJ25" s="2">
        <v>29.462938672464801</v>
      </c>
      <c r="CK25" s="37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37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37">
        <v>4.2472641214431128</v>
      </c>
      <c r="DT25" s="2">
        <v>3.3105233593634207</v>
      </c>
      <c r="DU25" s="2">
        <v>3.0348420470527517</v>
      </c>
      <c r="DV25" s="2">
        <v>2.3798050049127499</v>
      </c>
      <c r="DW25" s="2">
        <v>1.4255402181250103</v>
      </c>
      <c r="DX25" s="2">
        <v>1.3463456543403298</v>
      </c>
      <c r="DY25" s="2">
        <v>1.2464449543326015</v>
      </c>
      <c r="DZ25" s="2">
        <v>1.619201706969229</v>
      </c>
      <c r="EA25" s="2">
        <v>1.7846923521165174</v>
      </c>
      <c r="EB25" s="2">
        <v>2.4484687183310836</v>
      </c>
      <c r="EC25" s="2">
        <v>2.071458313534996</v>
      </c>
      <c r="ED25" s="2">
        <v>1.4370111944694415</v>
      </c>
      <c r="EE25" s="2">
        <v>1.046698384501483</v>
      </c>
      <c r="EF25" s="2">
        <v>0.37093574211429026</v>
      </c>
      <c r="EG25" s="2">
        <v>0.45765105137620887</v>
      </c>
      <c r="EH25" s="2">
        <v>0.59910362613809165</v>
      </c>
      <c r="EI25" s="2">
        <v>0.51798142162516603</v>
      </c>
      <c r="EJ25" s="37">
        <v>91.542131951174696</v>
      </c>
      <c r="EK25" s="2">
        <v>75.734457284589013</v>
      </c>
      <c r="EL25" s="2">
        <v>74.434081850380139</v>
      </c>
      <c r="EM25" s="2">
        <v>72.720241067658151</v>
      </c>
      <c r="EN25" s="2">
        <v>69.766339416629847</v>
      </c>
      <c r="EO25" s="2">
        <v>72.887872534584218</v>
      </c>
      <c r="EP25" s="2">
        <v>73.18825306109477</v>
      </c>
      <c r="EQ25" s="2">
        <v>69.754325587537508</v>
      </c>
      <c r="ER25" s="2">
        <v>64.214736811737552</v>
      </c>
      <c r="ES25" s="2">
        <v>59.481537581850738</v>
      </c>
      <c r="ET25" s="2">
        <v>55.426262277842746</v>
      </c>
      <c r="EU25" s="2">
        <v>48.990121755722093</v>
      </c>
      <c r="EV25" s="2">
        <v>44.058353443877323</v>
      </c>
      <c r="EW25" s="2">
        <v>34.895158771786249</v>
      </c>
      <c r="EX25" s="2">
        <v>29.47469742364251</v>
      </c>
      <c r="EY25" s="2">
        <v>25.293179359883272</v>
      </c>
      <c r="EZ25" s="2">
        <v>22.946454920471009</v>
      </c>
      <c r="FA25" s="37">
        <v>105.48064529800351</v>
      </c>
      <c r="FB25" s="2">
        <v>94.987033707860732</v>
      </c>
      <c r="FC25" s="2">
        <v>86.898652176681878</v>
      </c>
      <c r="FD25" s="2">
        <v>81.360309274082539</v>
      </c>
      <c r="FE25" s="2">
        <v>70.387532739788995</v>
      </c>
      <c r="FF25" s="2">
        <v>69.323459076684912</v>
      </c>
      <c r="FG25" s="2">
        <v>68.839099843092569</v>
      </c>
      <c r="FH25" s="2">
        <v>65.916324104228337</v>
      </c>
      <c r="FI25" s="2">
        <v>65.186465037034267</v>
      </c>
      <c r="FJ25" s="2">
        <v>60.162835533796823</v>
      </c>
      <c r="FK25" s="2">
        <v>58.82693361259372</v>
      </c>
      <c r="FL25" s="2">
        <v>58.144507972386577</v>
      </c>
      <c r="FM25" s="2">
        <v>59.626943797447758</v>
      </c>
      <c r="FN25" s="2">
        <v>59.334932852939808</v>
      </c>
      <c r="FO25" s="2">
        <v>57.929148973190507</v>
      </c>
      <c r="FP25" s="2">
        <v>54.197497442393406</v>
      </c>
      <c r="FQ25" s="2">
        <v>50.189471002363952</v>
      </c>
      <c r="FR25" s="37">
        <v>1.5306708950355623</v>
      </c>
      <c r="FS25" s="2">
        <v>1.3162427824363185</v>
      </c>
      <c r="FT25" s="2">
        <v>1.1484168959443133</v>
      </c>
      <c r="FU25" s="2">
        <v>0.92861872615885399</v>
      </c>
      <c r="FV25" s="2">
        <v>0.66620760658644262</v>
      </c>
      <c r="FW25" s="2">
        <v>0.52149856442050613</v>
      </c>
      <c r="FX25" s="2">
        <v>0.44254670102183752</v>
      </c>
      <c r="FY25" s="2">
        <v>0.36740503060685858</v>
      </c>
      <c r="FZ25" s="2">
        <v>0.43524672727248903</v>
      </c>
      <c r="GA25" s="2">
        <v>0.40039668665034656</v>
      </c>
      <c r="GB25" s="2">
        <v>0.42207814768863289</v>
      </c>
      <c r="GC25" s="2">
        <v>0.41672642429519102</v>
      </c>
      <c r="GD25" s="2">
        <v>0.54437519656559652</v>
      </c>
      <c r="GE25" s="2">
        <v>0.49117610826639996</v>
      </c>
      <c r="GF25" s="2">
        <v>0.47505314921139585</v>
      </c>
      <c r="GG25" s="2">
        <v>0.40367223875677194</v>
      </c>
      <c r="GH25" s="2">
        <v>0.33703282033994114</v>
      </c>
      <c r="GI25" s="37">
        <v>15.981515286577382</v>
      </c>
      <c r="GJ25" s="2">
        <v>14.148050948308729</v>
      </c>
      <c r="GK25" s="2">
        <v>12.49660159330506</v>
      </c>
      <c r="GL25" s="2">
        <v>11.095419335467627</v>
      </c>
      <c r="GM25" s="2">
        <v>8.5056047847412284</v>
      </c>
      <c r="GN25" s="2">
        <v>8.0113487750971082</v>
      </c>
      <c r="GO25" s="2">
        <v>7.5552269782673234</v>
      </c>
      <c r="GP25" s="2">
        <v>6.9690543849513187</v>
      </c>
      <c r="GQ25" s="2">
        <v>6.9005280783502627</v>
      </c>
      <c r="GR25" s="2">
        <v>6.4172314391740501</v>
      </c>
      <c r="GS25" s="2">
        <v>6.414377817725148</v>
      </c>
      <c r="GT25" s="2">
        <v>6.3188408170464161</v>
      </c>
      <c r="GU25" s="2">
        <v>6.444284474837751</v>
      </c>
      <c r="GV25" s="2">
        <v>6.6318534865663805</v>
      </c>
      <c r="GW25" s="2">
        <v>6.646110029386576</v>
      </c>
      <c r="GX25" s="2">
        <v>5.8938135206292133</v>
      </c>
      <c r="GY25" s="2">
        <v>5.1546558582376463</v>
      </c>
      <c r="GZ25" s="37">
        <v>10.230669116058792</v>
      </c>
      <c r="HA25" s="2">
        <v>9.7733781975392269</v>
      </c>
      <c r="HB25" s="2">
        <v>8.9990846114187857</v>
      </c>
      <c r="HC25" s="2">
        <v>10.251739003743776</v>
      </c>
      <c r="HD25" s="2">
        <v>9.6303475443981075</v>
      </c>
      <c r="HE25" s="2">
        <v>11.084305660648512</v>
      </c>
      <c r="HF25" s="2">
        <v>10.735813164528389</v>
      </c>
      <c r="HG25" s="2">
        <v>12.669324644689759</v>
      </c>
      <c r="HH25" s="2">
        <v>11.262080125816134</v>
      </c>
      <c r="HI25" s="2">
        <v>10.946307866165652</v>
      </c>
      <c r="HJ25" s="2">
        <v>10.810758693980782</v>
      </c>
      <c r="HK25" s="2">
        <v>9.7347055418967745</v>
      </c>
      <c r="HL25" s="2">
        <v>9.1588586147475084</v>
      </c>
      <c r="HM25" s="2">
        <v>8.0405128327433371</v>
      </c>
      <c r="HN25" s="2">
        <v>7.1819269314944343</v>
      </c>
      <c r="HO25" s="2">
        <v>6.6500768314803285</v>
      </c>
      <c r="HP25" s="2">
        <v>6.1049236170593026</v>
      </c>
      <c r="HQ25" s="37">
        <v>4.892942432230158</v>
      </c>
      <c r="HR25" s="2">
        <v>4.433254898633102</v>
      </c>
      <c r="HS25" s="2">
        <v>4.2221331938451359</v>
      </c>
      <c r="HT25" s="2">
        <v>4.0880086670091753</v>
      </c>
      <c r="HU25" s="2">
        <v>3.6764948037416585</v>
      </c>
      <c r="HV25" s="2">
        <v>3.7960350808239385</v>
      </c>
      <c r="HW25" s="2">
        <v>3.6877075927683323</v>
      </c>
      <c r="HX25" s="2">
        <v>3.7306956573243899</v>
      </c>
      <c r="HY25" s="2">
        <v>3.5535080213184225</v>
      </c>
      <c r="HZ25" s="2">
        <v>3.3436056867580848</v>
      </c>
      <c r="IA25" s="2">
        <v>3.1658113449345398</v>
      </c>
      <c r="IB25" s="2">
        <v>2.9262929531571911</v>
      </c>
      <c r="IC25" s="2">
        <v>2.7255320113619117</v>
      </c>
      <c r="ID25" s="2">
        <v>2.2537875326642962</v>
      </c>
      <c r="IE25" s="2">
        <v>2.0509593901537548</v>
      </c>
      <c r="IF25" s="2">
        <v>1.8546132491567848</v>
      </c>
      <c r="IG25" s="2">
        <v>1.6877729860307502</v>
      </c>
      <c r="IH25" s="37">
        <v>15.720229811466538</v>
      </c>
      <c r="II25" s="2">
        <v>15.271799681994239</v>
      </c>
      <c r="IJ25" s="2">
        <v>13.914442608516692</v>
      </c>
      <c r="IK25" s="2">
        <v>16.674465621541952</v>
      </c>
      <c r="IL25" s="2">
        <v>15.857169784264467</v>
      </c>
      <c r="IM25" s="2">
        <v>18.687505142214963</v>
      </c>
      <c r="IN25" s="2">
        <v>18.076091058217543</v>
      </c>
      <c r="IO25" s="2">
        <v>22.033353077832846</v>
      </c>
      <c r="IP25" s="2">
        <v>19.327413842175496</v>
      </c>
      <c r="IQ25" s="2">
        <v>18.880866152912965</v>
      </c>
      <c r="IR25" s="2">
        <v>18.765538958303026</v>
      </c>
      <c r="IS25" s="2">
        <v>16.822697808331334</v>
      </c>
      <c r="IT25" s="2">
        <v>15.889297850394014</v>
      </c>
      <c r="IU25" s="2">
        <v>14.088374725391645</v>
      </c>
      <c r="IV25" s="2">
        <v>12.541663298915404</v>
      </c>
      <c r="IW25" s="2">
        <v>11.643868780035117</v>
      </c>
      <c r="IX25" s="38">
        <v>10.688114569410466</v>
      </c>
      <c r="IY25" s="37">
        <v>2.1665786065999746</v>
      </c>
      <c r="IZ25" s="2">
        <v>2.066023063158815</v>
      </c>
      <c r="JA25" s="2">
        <v>1.6859114008381519</v>
      </c>
      <c r="JB25" s="2">
        <v>1.5419294447860836</v>
      </c>
      <c r="JC25" s="2">
        <v>1.09723503269698</v>
      </c>
      <c r="JD25" s="2">
        <v>2.3342338413156507</v>
      </c>
      <c r="JE25" s="2">
        <v>2.7698151305279439</v>
      </c>
      <c r="JF25" s="2">
        <v>3.2867883225691172</v>
      </c>
      <c r="JG25" s="2">
        <v>2.9747856082876223</v>
      </c>
      <c r="JH25" s="2">
        <v>3.3974021996911055</v>
      </c>
      <c r="JI25" s="2">
        <v>4.7527877789110402</v>
      </c>
      <c r="JJ25" s="2">
        <v>4.9052693503794407</v>
      </c>
      <c r="JK25" s="2">
        <v>3.5855214324940894</v>
      </c>
      <c r="JL25" s="2">
        <v>3.3523355137309974</v>
      </c>
      <c r="JM25" s="2">
        <v>4.1785667662481769</v>
      </c>
      <c r="JN25" s="2">
        <v>4.1771592028717119</v>
      </c>
      <c r="JO25" s="38">
        <v>2.7541898008790318</v>
      </c>
    </row>
    <row r="26" spans="1:275" x14ac:dyDescent="0.3">
      <c r="A26" s="65">
        <v>21</v>
      </c>
      <c r="B26" s="48" t="s">
        <v>3</v>
      </c>
      <c r="C26" s="28" t="s">
        <v>122</v>
      </c>
      <c r="D26" s="37">
        <v>74.770044729461986</v>
      </c>
      <c r="E26" s="2">
        <v>62.329346980014975</v>
      </c>
      <c r="F26" s="2">
        <v>68.457039112640473</v>
      </c>
      <c r="G26" s="2">
        <v>64.939189065251483</v>
      </c>
      <c r="H26" s="2">
        <v>62.118303181604787</v>
      </c>
      <c r="I26" s="2">
        <v>62.78345530116696</v>
      </c>
      <c r="J26" s="2">
        <v>56.613885950698695</v>
      </c>
      <c r="K26" s="2">
        <v>50.580466364395924</v>
      </c>
      <c r="L26" s="2">
        <v>47.015521154501229</v>
      </c>
      <c r="M26" s="2">
        <v>43.759400142564637</v>
      </c>
      <c r="N26" s="2">
        <v>38.849644431954111</v>
      </c>
      <c r="O26" s="2">
        <v>40.269367771239814</v>
      </c>
      <c r="P26" s="2">
        <v>36.437611769796291</v>
      </c>
      <c r="Q26" s="2">
        <v>42.307835375922963</v>
      </c>
      <c r="R26" s="2">
        <v>35.894652293030646</v>
      </c>
      <c r="S26" s="2">
        <v>36.673878316844096</v>
      </c>
      <c r="T26" s="2">
        <v>35.771621897415422</v>
      </c>
      <c r="U26" s="37">
        <v>72.254061116170519</v>
      </c>
      <c r="V26" s="2">
        <v>59.995503540567874</v>
      </c>
      <c r="W26" s="2">
        <v>66.11841691253538</v>
      </c>
      <c r="X26" s="2">
        <v>62.957703411142546</v>
      </c>
      <c r="Y26" s="2">
        <v>60.142630874996122</v>
      </c>
      <c r="Z26" s="2">
        <v>60.878340170907769</v>
      </c>
      <c r="AA26" s="2">
        <v>54.464727100974017</v>
      </c>
      <c r="AB26" s="2">
        <v>48.867224503772732</v>
      </c>
      <c r="AC26" s="2">
        <v>45.1567546249332</v>
      </c>
      <c r="AD26" s="2">
        <v>42.186824237746571</v>
      </c>
      <c r="AE26" s="2">
        <v>37.329553371232677</v>
      </c>
      <c r="AF26" s="2">
        <v>38.915764777228034</v>
      </c>
      <c r="AG26" s="2">
        <v>35.311996380456598</v>
      </c>
      <c r="AH26" s="2">
        <v>41.099924724150881</v>
      </c>
      <c r="AI26" s="2">
        <v>34.838284393773314</v>
      </c>
      <c r="AJ26" s="2">
        <v>35.754444119749927</v>
      </c>
      <c r="AK26" s="2">
        <v>35.024595777154154</v>
      </c>
      <c r="AL26" s="37">
        <v>8.3652791918279057</v>
      </c>
      <c r="AM26" s="2">
        <v>7.0736514986404169</v>
      </c>
      <c r="AN26" s="2">
        <v>7.169167624149309</v>
      </c>
      <c r="AO26" s="2">
        <v>5.3998639795619559</v>
      </c>
      <c r="AP26" s="2">
        <v>5.808879456772531</v>
      </c>
      <c r="AQ26" s="2">
        <v>5.5482280847928527</v>
      </c>
      <c r="AR26" s="2">
        <v>7.6298680991080179</v>
      </c>
      <c r="AS26" s="2">
        <v>5.0280609419324822</v>
      </c>
      <c r="AT26" s="2">
        <v>6.2334576913137933</v>
      </c>
      <c r="AU26" s="2">
        <v>4.9627396198648395</v>
      </c>
      <c r="AV26" s="2">
        <v>5.2527228553922605</v>
      </c>
      <c r="AW26" s="2">
        <v>5.0589124948182214</v>
      </c>
      <c r="AX26" s="2">
        <v>4.6918195998598859</v>
      </c>
      <c r="AY26" s="2">
        <v>4.8473074091742632</v>
      </c>
      <c r="AZ26" s="2">
        <v>4.6349967603973257</v>
      </c>
      <c r="BA26" s="2">
        <v>4.1303911676341549</v>
      </c>
      <c r="BB26" s="2">
        <v>2.9905067091836672</v>
      </c>
      <c r="BC26" s="37">
        <v>3.7059844061900211</v>
      </c>
      <c r="BD26" s="2">
        <v>3.1751969959467123</v>
      </c>
      <c r="BE26" s="2">
        <v>3.4362768895525111</v>
      </c>
      <c r="BF26" s="2">
        <v>2.7875674668730661</v>
      </c>
      <c r="BG26" s="2">
        <v>3.2418875242615748</v>
      </c>
      <c r="BH26" s="2">
        <v>3.3327531399094958</v>
      </c>
      <c r="BI26" s="2">
        <v>4.2284136083471626</v>
      </c>
      <c r="BJ26" s="2">
        <v>3.0951444004993287</v>
      </c>
      <c r="BK26" s="2">
        <v>3.7696236618564685</v>
      </c>
      <c r="BL26" s="2">
        <v>3.1752095301872316</v>
      </c>
      <c r="BM26" s="2">
        <v>3.2477617315802401</v>
      </c>
      <c r="BN26" s="2">
        <v>3.3191833994701283</v>
      </c>
      <c r="BO26" s="2">
        <v>3.0853437490237812</v>
      </c>
      <c r="BP26" s="2">
        <v>3.5023038344140458</v>
      </c>
      <c r="BQ26" s="2">
        <v>3.0527160609761008</v>
      </c>
      <c r="BR26" s="2">
        <v>2.6575779997285083</v>
      </c>
      <c r="BS26" s="2">
        <v>2.2002392400046857</v>
      </c>
      <c r="BT26" s="37">
        <v>1299.669928279817</v>
      </c>
      <c r="BU26" s="2">
        <v>1294.3539935593119</v>
      </c>
      <c r="BV26" s="2">
        <v>1227.2721308974778</v>
      </c>
      <c r="BW26" s="2">
        <v>1091.584083959895</v>
      </c>
      <c r="BX26" s="2">
        <v>953.92348788969969</v>
      </c>
      <c r="BY26" s="2">
        <v>866.58516180905713</v>
      </c>
      <c r="BZ26" s="2">
        <v>814.99293673764032</v>
      </c>
      <c r="CA26" s="2">
        <v>752.24288811676547</v>
      </c>
      <c r="CB26" s="2">
        <v>685.27944381920997</v>
      </c>
      <c r="CC26" s="2">
        <v>592.18866996222141</v>
      </c>
      <c r="CD26" s="2">
        <v>512.35796190168173</v>
      </c>
      <c r="CE26" s="2">
        <v>332.36984329729739</v>
      </c>
      <c r="CF26" s="2">
        <v>176.6283470523525</v>
      </c>
      <c r="CG26" s="2">
        <v>144.07552819541681</v>
      </c>
      <c r="CH26" s="2">
        <v>117.61823380750721</v>
      </c>
      <c r="CI26" s="2">
        <v>99.525074472326537</v>
      </c>
      <c r="CJ26" s="2">
        <v>80.22853380284792</v>
      </c>
      <c r="CK26" s="37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37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37">
        <v>20.48016846915592</v>
      </c>
      <c r="DT26" s="2">
        <v>12.297001824386834</v>
      </c>
      <c r="DU26" s="2">
        <v>14.1864812205815</v>
      </c>
      <c r="DV26" s="2">
        <v>9.8820946927593081</v>
      </c>
      <c r="DW26" s="2">
        <v>10.687381746128823</v>
      </c>
      <c r="DX26" s="2">
        <v>10.063088269095044</v>
      </c>
      <c r="DY26" s="2">
        <v>10.617529396420382</v>
      </c>
      <c r="DZ26" s="2">
        <v>6.0795138159102509</v>
      </c>
      <c r="EA26" s="2">
        <v>6.1111184446389357</v>
      </c>
      <c r="EB26" s="2">
        <v>4.8791773158169551</v>
      </c>
      <c r="EC26" s="2">
        <v>5.6435160403732025</v>
      </c>
      <c r="ED26" s="2">
        <v>4.8495225748972137</v>
      </c>
      <c r="EE26" s="2">
        <v>4.4982774794538454</v>
      </c>
      <c r="EF26" s="2">
        <v>4.7638142862923445</v>
      </c>
      <c r="EG26" s="2">
        <v>6.7821102960882413</v>
      </c>
      <c r="EH26" s="2">
        <v>8.7044018877271974</v>
      </c>
      <c r="EI26" s="2">
        <v>2.6791253936014603</v>
      </c>
      <c r="EJ26" s="37">
        <v>323.53153703816349</v>
      </c>
      <c r="EK26" s="2">
        <v>261.86767404841953</v>
      </c>
      <c r="EL26" s="2">
        <v>275.18914666277789</v>
      </c>
      <c r="EM26" s="2">
        <v>258.01427085551148</v>
      </c>
      <c r="EN26" s="2">
        <v>249.38273332668169</v>
      </c>
      <c r="EO26" s="2">
        <v>257.12405742602829</v>
      </c>
      <c r="EP26" s="2">
        <v>240.33646158056527</v>
      </c>
      <c r="EQ26" s="2">
        <v>202.44513924944914</v>
      </c>
      <c r="ER26" s="2">
        <v>201.2725592861396</v>
      </c>
      <c r="ES26" s="2">
        <v>168.94683168778914</v>
      </c>
      <c r="ET26" s="2">
        <v>152.83137060592901</v>
      </c>
      <c r="EU26" s="2">
        <v>140.87704632414062</v>
      </c>
      <c r="EV26" s="2">
        <v>121.33207114066384</v>
      </c>
      <c r="EW26" s="2">
        <v>125.55906159174548</v>
      </c>
      <c r="EX26" s="2">
        <v>113.09001187240808</v>
      </c>
      <c r="EY26" s="2">
        <v>95.5863714209503</v>
      </c>
      <c r="EZ26" s="2">
        <v>73.995472185524946</v>
      </c>
      <c r="FA26" s="37">
        <v>322.49893817299403</v>
      </c>
      <c r="FB26" s="2">
        <v>281.36913305905478</v>
      </c>
      <c r="FC26" s="2">
        <v>254.81858041048395</v>
      </c>
      <c r="FD26" s="2">
        <v>232.17378299925787</v>
      </c>
      <c r="FE26" s="2">
        <v>211.52654055182225</v>
      </c>
      <c r="FF26" s="2">
        <v>215.50077650512011</v>
      </c>
      <c r="FG26" s="2">
        <v>208.36414382348713</v>
      </c>
      <c r="FH26" s="2">
        <v>187.26733983907084</v>
      </c>
      <c r="FI26" s="2">
        <v>188.14581112347676</v>
      </c>
      <c r="FJ26" s="2">
        <v>167.59066667040594</v>
      </c>
      <c r="FK26" s="2">
        <v>154.67717439245678</v>
      </c>
      <c r="FL26" s="2">
        <v>152.91586418562457</v>
      </c>
      <c r="FM26" s="2">
        <v>138.0329767793767</v>
      </c>
      <c r="FN26" s="2">
        <v>142.36211881362587</v>
      </c>
      <c r="FO26" s="2">
        <v>132.19197773838874</v>
      </c>
      <c r="FP26" s="2">
        <v>121.45537402552695</v>
      </c>
      <c r="FQ26" s="2">
        <v>112.40634327053858</v>
      </c>
      <c r="FR26" s="37">
        <v>5.2879207875646834</v>
      </c>
      <c r="FS26" s="2">
        <v>4.6008661739033663</v>
      </c>
      <c r="FT26" s="2">
        <v>3.9708969741470863</v>
      </c>
      <c r="FU26" s="2">
        <v>3.3276573035126309</v>
      </c>
      <c r="FV26" s="2">
        <v>3.0425436575172271</v>
      </c>
      <c r="FW26" s="2">
        <v>2.6929782003619187</v>
      </c>
      <c r="FX26" s="2">
        <v>2.614540009406972</v>
      </c>
      <c r="FY26" s="2">
        <v>2.1355109150871914</v>
      </c>
      <c r="FZ26" s="2">
        <v>2.1626282742637608</v>
      </c>
      <c r="GA26" s="2">
        <v>1.9373668589358177</v>
      </c>
      <c r="GB26" s="2">
        <v>1.8533132721488825</v>
      </c>
      <c r="GC26" s="2">
        <v>1.8005495553945687</v>
      </c>
      <c r="GD26" s="2">
        <v>1.6546076830270653</v>
      </c>
      <c r="GE26" s="2">
        <v>1.7588328166341196</v>
      </c>
      <c r="GF26" s="2">
        <v>1.7145999743552345</v>
      </c>
      <c r="GG26" s="2">
        <v>1.6489389929342493</v>
      </c>
      <c r="GH26" s="2">
        <v>1.2579237340111709</v>
      </c>
      <c r="GI26" s="37">
        <v>56.249360975116396</v>
      </c>
      <c r="GJ26" s="2">
        <v>47.86951284641907</v>
      </c>
      <c r="GK26" s="2">
        <v>43.311033652822296</v>
      </c>
      <c r="GL26" s="2">
        <v>36.516772268863093</v>
      </c>
      <c r="GM26" s="2">
        <v>31.022506277606539</v>
      </c>
      <c r="GN26" s="2">
        <v>28.936447106190318</v>
      </c>
      <c r="GO26" s="2">
        <v>30.968859130513337</v>
      </c>
      <c r="GP26" s="2">
        <v>24.753087959870424</v>
      </c>
      <c r="GQ26" s="2">
        <v>26.605222878870197</v>
      </c>
      <c r="GR26" s="2">
        <v>22.805092467624128</v>
      </c>
      <c r="GS26" s="2">
        <v>22.11826058340861</v>
      </c>
      <c r="GT26" s="2">
        <v>21.659543292451918</v>
      </c>
      <c r="GU26" s="2">
        <v>19.768800124659442</v>
      </c>
      <c r="GV26" s="2">
        <v>20.429474778092633</v>
      </c>
      <c r="GW26" s="2">
        <v>18.41428053227666</v>
      </c>
      <c r="GX26" s="2">
        <v>16.744281997801437</v>
      </c>
      <c r="GY26" s="2">
        <v>14.740608124835237</v>
      </c>
      <c r="GZ26" s="37">
        <v>40.402615945191471</v>
      </c>
      <c r="HA26" s="2">
        <v>35.746650142216566</v>
      </c>
      <c r="HB26" s="2">
        <v>33.267041990566426</v>
      </c>
      <c r="HC26" s="2">
        <v>33.603932658064885</v>
      </c>
      <c r="HD26" s="2">
        <v>31.182452165178219</v>
      </c>
      <c r="HE26" s="2">
        <v>31.289820877356689</v>
      </c>
      <c r="HF26" s="2">
        <v>29.360372571250704</v>
      </c>
      <c r="HG26" s="2">
        <v>30.822771664308195</v>
      </c>
      <c r="HH26" s="2">
        <v>29.928130950619451</v>
      </c>
      <c r="HI26" s="2">
        <v>26.229228479809596</v>
      </c>
      <c r="HJ26" s="2">
        <v>26.351995258156641</v>
      </c>
      <c r="HK26" s="2">
        <v>24.70789715694022</v>
      </c>
      <c r="HL26" s="2">
        <v>22.880480126452074</v>
      </c>
      <c r="HM26" s="2">
        <v>22.975319941955043</v>
      </c>
      <c r="HN26" s="2">
        <v>22.590324414574336</v>
      </c>
      <c r="HO26" s="2">
        <v>19.908578612766252</v>
      </c>
      <c r="HP26" s="2">
        <v>17.298353516745475</v>
      </c>
      <c r="HQ26" s="37">
        <v>20.545542158035261</v>
      </c>
      <c r="HR26" s="2">
        <v>16.733374048505823</v>
      </c>
      <c r="HS26" s="2">
        <v>16.190587167655639</v>
      </c>
      <c r="HT26" s="2">
        <v>13.61569394087368</v>
      </c>
      <c r="HU26" s="2">
        <v>12.881694616498361</v>
      </c>
      <c r="HV26" s="2">
        <v>12.122404340136404</v>
      </c>
      <c r="HW26" s="2">
        <v>12.137786157479162</v>
      </c>
      <c r="HX26" s="2">
        <v>9.5250192266030478</v>
      </c>
      <c r="HY26" s="2">
        <v>9.7575291039023373</v>
      </c>
      <c r="HZ26" s="2">
        <v>8.2355052106216835</v>
      </c>
      <c r="IA26" s="2">
        <v>7.8891605779739544</v>
      </c>
      <c r="IB26" s="2">
        <v>7.4723642157736441</v>
      </c>
      <c r="IC26" s="2">
        <v>6.6928958095195927</v>
      </c>
      <c r="ID26" s="2">
        <v>6.690019277923728</v>
      </c>
      <c r="IE26" s="2">
        <v>5.9806346237713104</v>
      </c>
      <c r="IF26" s="2">
        <v>5.0130571716436085</v>
      </c>
      <c r="IG26" s="2">
        <v>4.2412674412211526</v>
      </c>
      <c r="IH26" s="37">
        <v>58.735740446130649</v>
      </c>
      <c r="II26" s="2">
        <v>53.721725252850675</v>
      </c>
      <c r="IJ26" s="2">
        <v>49.010765097509207</v>
      </c>
      <c r="IK26" s="2">
        <v>53.464253154776053</v>
      </c>
      <c r="IL26" s="2">
        <v>49.035083608991819</v>
      </c>
      <c r="IM26" s="2">
        <v>49.89607558284893</v>
      </c>
      <c r="IN26" s="2">
        <v>45.461115619939804</v>
      </c>
      <c r="IO26" s="2">
        <v>52.503915160300565</v>
      </c>
      <c r="IP26" s="2">
        <v>50.162077436744624</v>
      </c>
      <c r="IQ26" s="2">
        <v>44.408744947025077</v>
      </c>
      <c r="IR26" s="2">
        <v>44.957934835837754</v>
      </c>
      <c r="IS26" s="2">
        <v>42.05698350341914</v>
      </c>
      <c r="IT26" s="2">
        <v>39.185767821796155</v>
      </c>
      <c r="IU26" s="2">
        <v>39.33004146138223</v>
      </c>
      <c r="IV26" s="2">
        <v>39.424629755523888</v>
      </c>
      <c r="IW26" s="2">
        <v>35.035804448413394</v>
      </c>
      <c r="IX26" s="38">
        <v>30.559601979287777</v>
      </c>
      <c r="IY26" s="37">
        <v>55.762650384448158</v>
      </c>
      <c r="IZ26" s="2">
        <v>47.187170936541712</v>
      </c>
      <c r="JA26" s="2">
        <v>50.726668224200736</v>
      </c>
      <c r="JB26" s="2">
        <v>36.363007073035995</v>
      </c>
      <c r="JC26" s="2">
        <v>44.488748521889264</v>
      </c>
      <c r="JD26" s="2">
        <v>43.968461157210044</v>
      </c>
      <c r="JE26" s="2">
        <v>66.052671773259078</v>
      </c>
      <c r="JF26" s="2">
        <v>43.043112636420908</v>
      </c>
      <c r="JG26" s="2">
        <v>56.768728049334911</v>
      </c>
      <c r="JH26" s="2">
        <v>45.139890444191678</v>
      </c>
      <c r="JI26" s="2">
        <v>48.004637628814287</v>
      </c>
      <c r="JJ26" s="2">
        <v>46.586890703723313</v>
      </c>
      <c r="JK26" s="2">
        <v>43.546308329697617</v>
      </c>
      <c r="JL26" s="2">
        <v>46.989436616560383</v>
      </c>
      <c r="JM26" s="2">
        <v>45.092314723349638</v>
      </c>
      <c r="JN26" s="2">
        <v>35.282546327041011</v>
      </c>
      <c r="JO26" s="38">
        <v>23.109806377342974</v>
      </c>
    </row>
    <row r="27" spans="1:275" x14ac:dyDescent="0.3">
      <c r="A27" s="65">
        <v>22</v>
      </c>
      <c r="B27" s="48" t="s">
        <v>3</v>
      </c>
      <c r="C27" s="28" t="s">
        <v>123</v>
      </c>
      <c r="D27" s="37">
        <v>76.528299886785149</v>
      </c>
      <c r="E27" s="2">
        <v>73.712709616990608</v>
      </c>
      <c r="F27" s="2">
        <v>80.708279561363582</v>
      </c>
      <c r="G27" s="2">
        <v>80.586438428586192</v>
      </c>
      <c r="H27" s="2">
        <v>82.127865292842529</v>
      </c>
      <c r="I27" s="2">
        <v>81.297441143608978</v>
      </c>
      <c r="J27" s="2">
        <v>75.240910067140888</v>
      </c>
      <c r="K27" s="2">
        <v>71.891715900000435</v>
      </c>
      <c r="L27" s="2">
        <v>73.977368285584276</v>
      </c>
      <c r="M27" s="2">
        <v>71.237557333840698</v>
      </c>
      <c r="N27" s="2">
        <v>70.289649226522386</v>
      </c>
      <c r="O27" s="2">
        <v>68.726941626517217</v>
      </c>
      <c r="P27" s="2">
        <v>70.949991367017134</v>
      </c>
      <c r="Q27" s="2">
        <v>71.443119910574438</v>
      </c>
      <c r="R27" s="2">
        <v>67.037281346311005</v>
      </c>
      <c r="S27" s="2">
        <v>65.0240186770489</v>
      </c>
      <c r="T27" s="2">
        <v>84.980698151790563</v>
      </c>
      <c r="U27" s="37">
        <v>74.387298339890023</v>
      </c>
      <c r="V27" s="2">
        <v>71.575422296980747</v>
      </c>
      <c r="W27" s="2">
        <v>78.822764631960325</v>
      </c>
      <c r="X27" s="2">
        <v>78.603118319072806</v>
      </c>
      <c r="Y27" s="2">
        <v>80.195966455997009</v>
      </c>
      <c r="Z27" s="2">
        <v>79.422993117688833</v>
      </c>
      <c r="AA27" s="2">
        <v>73.46717403964287</v>
      </c>
      <c r="AB27" s="2">
        <v>70.206314367792359</v>
      </c>
      <c r="AC27" s="2">
        <v>72.28048613860301</v>
      </c>
      <c r="AD27" s="2">
        <v>69.663879233049073</v>
      </c>
      <c r="AE27" s="2">
        <v>68.753089543322858</v>
      </c>
      <c r="AF27" s="2">
        <v>67.347226658913414</v>
      </c>
      <c r="AG27" s="2">
        <v>69.652543211218372</v>
      </c>
      <c r="AH27" s="2">
        <v>70.193285440290467</v>
      </c>
      <c r="AI27" s="2">
        <v>65.760510535161785</v>
      </c>
      <c r="AJ27" s="2">
        <v>63.808204403570052</v>
      </c>
      <c r="AK27" s="2">
        <v>83.770531625741796</v>
      </c>
      <c r="AL27" s="37">
        <v>5.5143938923908005</v>
      </c>
      <c r="AM27" s="2">
        <v>5.8256893223427344</v>
      </c>
      <c r="AN27" s="2">
        <v>2.2012175507886615</v>
      </c>
      <c r="AO27" s="2">
        <v>4.021195037124059</v>
      </c>
      <c r="AP27" s="2">
        <v>2.3260691344742943</v>
      </c>
      <c r="AQ27" s="2">
        <v>1.7655398902633384</v>
      </c>
      <c r="AR27" s="2">
        <v>1.5213049683330533</v>
      </c>
      <c r="AS27" s="2">
        <v>1.471264786757337</v>
      </c>
      <c r="AT27" s="2">
        <v>2.0035340379658026</v>
      </c>
      <c r="AU27" s="2">
        <v>1.6413833366129602</v>
      </c>
      <c r="AV27" s="2">
        <v>1.7656791073315685</v>
      </c>
      <c r="AW27" s="2">
        <v>1.7852917947051188</v>
      </c>
      <c r="AX27" s="2">
        <v>2.0352785048488542</v>
      </c>
      <c r="AY27" s="2">
        <v>2.0657055083484002</v>
      </c>
      <c r="AZ27" s="2">
        <v>2.29523158309404</v>
      </c>
      <c r="BA27" s="2">
        <v>2.3267792425342844</v>
      </c>
      <c r="BB27" s="2">
        <v>2.5120990624851136</v>
      </c>
      <c r="BC27" s="37">
        <v>1.6349290570667618</v>
      </c>
      <c r="BD27" s="2">
        <v>1.6737068097745362</v>
      </c>
      <c r="BE27" s="2">
        <v>1.5333681289059582</v>
      </c>
      <c r="BF27" s="2">
        <v>1.8191079700441728</v>
      </c>
      <c r="BG27" s="2">
        <v>1.9765108710231025</v>
      </c>
      <c r="BH27" s="2">
        <v>2.0985676050676672</v>
      </c>
      <c r="BI27" s="2">
        <v>2.1589466083185989</v>
      </c>
      <c r="BJ27" s="2">
        <v>2.2922047590711743</v>
      </c>
      <c r="BK27" s="2">
        <v>2.5730545308172701</v>
      </c>
      <c r="BL27" s="2">
        <v>2.6633037540642799</v>
      </c>
      <c r="BM27" s="2">
        <v>2.8619470797704154</v>
      </c>
      <c r="BN27" s="2">
        <v>2.9754650599698955</v>
      </c>
      <c r="BO27" s="2">
        <v>3.1458657524421128</v>
      </c>
      <c r="BP27" s="2">
        <v>3.221312954320652</v>
      </c>
      <c r="BQ27" s="2">
        <v>3.4272052543983049</v>
      </c>
      <c r="BR27" s="2">
        <v>3.3649408077718856</v>
      </c>
      <c r="BS27" s="2">
        <v>3.4647838319447195</v>
      </c>
      <c r="BT27" s="37">
        <v>1553.3423177853799</v>
      </c>
      <c r="BU27" s="2">
        <v>1530.6357143939299</v>
      </c>
      <c r="BV27" s="2">
        <v>1417.5382838211201</v>
      </c>
      <c r="BW27" s="2">
        <v>1388.66303641222</v>
      </c>
      <c r="BX27" s="2">
        <v>1342.99352025905</v>
      </c>
      <c r="BY27" s="2">
        <v>1268.8924936498399</v>
      </c>
      <c r="BZ27" s="2">
        <v>1159.0186371802299</v>
      </c>
      <c r="CA27" s="2">
        <v>1036.7718570249999</v>
      </c>
      <c r="CB27" s="2">
        <v>958.92374325166497</v>
      </c>
      <c r="CC27" s="2">
        <v>821.94387253944001</v>
      </c>
      <c r="CD27" s="2">
        <v>728.70469205512097</v>
      </c>
      <c r="CE27" s="2">
        <v>541.22855645996299</v>
      </c>
      <c r="CF27" s="2">
        <v>406.80593326579498</v>
      </c>
      <c r="CG27" s="2">
        <v>338.34678315519301</v>
      </c>
      <c r="CH27" s="2">
        <v>304.294934407065</v>
      </c>
      <c r="CI27" s="2">
        <v>258.95514062836901</v>
      </c>
      <c r="CJ27" s="2">
        <v>221.66003683393299</v>
      </c>
      <c r="CK27" s="37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37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37">
        <v>1.6758242640967809</v>
      </c>
      <c r="DT27" s="2">
        <v>1.5003133415148298</v>
      </c>
      <c r="DU27" s="2">
        <v>1.6360566936835133</v>
      </c>
      <c r="DV27" s="2">
        <v>1.7645216167143689</v>
      </c>
      <c r="DW27" s="2">
        <v>1.4365560887681736</v>
      </c>
      <c r="DX27" s="2">
        <v>1.0506016085368133</v>
      </c>
      <c r="DY27" s="2">
        <v>0.93245065241725111</v>
      </c>
      <c r="DZ27" s="2">
        <v>0.77047420117177301</v>
      </c>
      <c r="EA27" s="2">
        <v>0.67757660454144053</v>
      </c>
      <c r="EB27" s="2">
        <v>0.6352055830559139</v>
      </c>
      <c r="EC27" s="2">
        <v>0.58833170000560608</v>
      </c>
      <c r="ED27" s="2">
        <v>0.51771949164367637</v>
      </c>
      <c r="EE27" s="2">
        <v>0.56433245259551057</v>
      </c>
      <c r="EF27" s="2">
        <v>0.67514255790058975</v>
      </c>
      <c r="EG27" s="2">
        <v>0.37381085362174427</v>
      </c>
      <c r="EH27" s="2">
        <v>0.88417337351329728</v>
      </c>
      <c r="EI27" s="2">
        <v>0.9495553703379026</v>
      </c>
      <c r="EJ27" s="37">
        <v>426.64385447042258</v>
      </c>
      <c r="EK27" s="2">
        <v>395.90329101151127</v>
      </c>
      <c r="EL27" s="2">
        <v>360.01287665503338</v>
      </c>
      <c r="EM27" s="2">
        <v>391.49107358718402</v>
      </c>
      <c r="EN27" s="2">
        <v>386.92295393813873</v>
      </c>
      <c r="EO27" s="2">
        <v>385.05580559275882</v>
      </c>
      <c r="EP27" s="2">
        <v>367.69313343486749</v>
      </c>
      <c r="EQ27" s="2">
        <v>344.01859208020858</v>
      </c>
      <c r="ER27" s="2">
        <v>345.56060500168547</v>
      </c>
      <c r="ES27" s="2">
        <v>307.18631171669807</v>
      </c>
      <c r="ET27" s="2">
        <v>284.47074958942591</v>
      </c>
      <c r="EU27" s="2">
        <v>254.21261696460707</v>
      </c>
      <c r="EV27" s="2">
        <v>237.41362145535012</v>
      </c>
      <c r="EW27" s="2">
        <v>218.10118287701798</v>
      </c>
      <c r="EX27" s="2">
        <v>210.3307643575674</v>
      </c>
      <c r="EY27" s="2">
        <v>190.99602633806063</v>
      </c>
      <c r="EZ27" s="2">
        <v>179.76496492203776</v>
      </c>
      <c r="FA27" s="37">
        <v>636.01452338682839</v>
      </c>
      <c r="FB27" s="2">
        <v>644.57921273920465</v>
      </c>
      <c r="FC27" s="2">
        <v>306.97684447463746</v>
      </c>
      <c r="FD27" s="2">
        <v>483.66363215919495</v>
      </c>
      <c r="FE27" s="2">
        <v>338.95420211941558</v>
      </c>
      <c r="FF27" s="2">
        <v>289.45632434189861</v>
      </c>
      <c r="FG27" s="2">
        <v>269.09972745270943</v>
      </c>
      <c r="FH27" s="2">
        <v>250.19124057014702</v>
      </c>
      <c r="FI27" s="2">
        <v>293.01447224243526</v>
      </c>
      <c r="FJ27" s="2">
        <v>227.29346914636477</v>
      </c>
      <c r="FK27" s="2">
        <v>214.30973083851413</v>
      </c>
      <c r="FL27" s="2">
        <v>212.64506493410161</v>
      </c>
      <c r="FM27" s="2">
        <v>220.82902139631577</v>
      </c>
      <c r="FN27" s="2">
        <v>214.34563326466937</v>
      </c>
      <c r="FO27" s="2">
        <v>224.08384926321438</v>
      </c>
      <c r="FP27" s="2">
        <v>201.94186388093101</v>
      </c>
      <c r="FQ27" s="2">
        <v>205.03530409490585</v>
      </c>
      <c r="FR27" s="37">
        <v>13.518062385093879</v>
      </c>
      <c r="FS27" s="2">
        <v>14.573290479295299</v>
      </c>
      <c r="FT27" s="2">
        <v>3.739628472657698</v>
      </c>
      <c r="FU27" s="2">
        <v>9.580918070464671</v>
      </c>
      <c r="FV27" s="2">
        <v>5.8343005713528404</v>
      </c>
      <c r="FW27" s="2">
        <v>3.5071280612061138</v>
      </c>
      <c r="FX27" s="2">
        <v>2.4925355264659377</v>
      </c>
      <c r="FY27" s="2">
        <v>2.0834474412567578</v>
      </c>
      <c r="FZ27" s="2">
        <v>3.540166654979287</v>
      </c>
      <c r="GA27" s="2">
        <v>2.0530458627032591</v>
      </c>
      <c r="GB27" s="2">
        <v>2.0758280707046359</v>
      </c>
      <c r="GC27" s="2">
        <v>2.0229209466388753</v>
      </c>
      <c r="GD27" s="2">
        <v>2.6606676234022806</v>
      </c>
      <c r="GE27" s="2">
        <v>2.6117951453122834</v>
      </c>
      <c r="GF27" s="2">
        <v>3.0815394399655567</v>
      </c>
      <c r="GG27" s="2">
        <v>2.7304733416431799</v>
      </c>
      <c r="GH27" s="2">
        <v>2.901393628254699</v>
      </c>
      <c r="GI27" s="37">
        <v>90.696105408437703</v>
      </c>
      <c r="GJ27" s="2">
        <v>93.925153735215773</v>
      </c>
      <c r="GK27" s="2">
        <v>41.047343222569587</v>
      </c>
      <c r="GL27" s="2">
        <v>66.799358938753699</v>
      </c>
      <c r="GM27" s="2">
        <v>39.181888119605887</v>
      </c>
      <c r="GN27" s="2">
        <v>30.928064963959777</v>
      </c>
      <c r="GO27" s="2">
        <v>26.773620116471808</v>
      </c>
      <c r="GP27" s="2">
        <v>24.075966601271148</v>
      </c>
      <c r="GQ27" s="2">
        <v>29.554179679673464</v>
      </c>
      <c r="GR27" s="2">
        <v>21.950557953906753</v>
      </c>
      <c r="GS27" s="2">
        <v>20.904927167189928</v>
      </c>
      <c r="GT27" s="2">
        <v>20.496480993599707</v>
      </c>
      <c r="GU27" s="2">
        <v>21.669949827002871</v>
      </c>
      <c r="GV27" s="2">
        <v>21.625143434130226</v>
      </c>
      <c r="GW27" s="2">
        <v>23.01077003583535</v>
      </c>
      <c r="GX27" s="2">
        <v>20.359951217824971</v>
      </c>
      <c r="GY27" s="2">
        <v>20.783661457789876</v>
      </c>
      <c r="GZ27" s="37">
        <v>43.496718304071472</v>
      </c>
      <c r="HA27" s="2">
        <v>42.41767932984154</v>
      </c>
      <c r="HB27" s="2">
        <v>38.089887064510847</v>
      </c>
      <c r="HC27" s="2">
        <v>47.716028470672747</v>
      </c>
      <c r="HD27" s="2">
        <v>45.277394393876321</v>
      </c>
      <c r="HE27" s="2">
        <v>48.318976685689613</v>
      </c>
      <c r="HF27" s="2">
        <v>43.012776449492478</v>
      </c>
      <c r="HG27" s="2">
        <v>51.90774948489598</v>
      </c>
      <c r="HH27" s="2">
        <v>49.882969232544141</v>
      </c>
      <c r="HI27" s="2">
        <v>46.46081702593812</v>
      </c>
      <c r="HJ27" s="2">
        <v>48.263969463860235</v>
      </c>
      <c r="HK27" s="2">
        <v>45.637075905114372</v>
      </c>
      <c r="HL27" s="2">
        <v>46.316559116482615</v>
      </c>
      <c r="HM27" s="2">
        <v>46.721420984541133</v>
      </c>
      <c r="HN27" s="2">
        <v>51.858565629312643</v>
      </c>
      <c r="HO27" s="2">
        <v>47.144757183651691</v>
      </c>
      <c r="HP27" s="2">
        <v>44.50521012787852</v>
      </c>
      <c r="HQ27" s="37">
        <v>17.597570877152492</v>
      </c>
      <c r="HR27" s="2">
        <v>16.143612149998418</v>
      </c>
      <c r="HS27" s="2">
        <v>15.096169346139609</v>
      </c>
      <c r="HT27" s="2">
        <v>16.108279599688011</v>
      </c>
      <c r="HU27" s="2">
        <v>14.920050137917563</v>
      </c>
      <c r="HV27" s="2">
        <v>14.632517588645243</v>
      </c>
      <c r="HW27" s="2">
        <v>13.349538231161732</v>
      </c>
      <c r="HX27" s="2">
        <v>13.288490754968976</v>
      </c>
      <c r="HY27" s="2">
        <v>12.649710582793647</v>
      </c>
      <c r="HZ27" s="2">
        <v>11.376735057453411</v>
      </c>
      <c r="IA27" s="2">
        <v>10.816954908947576</v>
      </c>
      <c r="IB27" s="2">
        <v>10.00445601284383</v>
      </c>
      <c r="IC27" s="2">
        <v>9.5506088746023377</v>
      </c>
      <c r="ID27" s="2">
        <v>9.0346181831429284</v>
      </c>
      <c r="IE27" s="2">
        <v>9.0731475212347092</v>
      </c>
      <c r="IF27" s="2">
        <v>8.0863680987356208</v>
      </c>
      <c r="IG27" s="2">
        <v>7.6116192882868656</v>
      </c>
      <c r="IH27" s="37">
        <v>70.552546691895373</v>
      </c>
      <c r="II27" s="2">
        <v>69.886062047822833</v>
      </c>
      <c r="IJ27" s="2">
        <v>62.030626190709597</v>
      </c>
      <c r="IK27" s="2">
        <v>80.847088932771982</v>
      </c>
      <c r="IL27" s="2">
        <v>77.078779845905515</v>
      </c>
      <c r="IM27" s="2">
        <v>83.649193991202296</v>
      </c>
      <c r="IN27" s="2">
        <v>74.056251266529557</v>
      </c>
      <c r="IO27" s="2">
        <v>92.523069312562455</v>
      </c>
      <c r="IP27" s="2">
        <v>88.950523038282441</v>
      </c>
      <c r="IQ27" s="2">
        <v>83.271354500728251</v>
      </c>
      <c r="IR27" s="2">
        <v>87.491761366986069</v>
      </c>
      <c r="IS27" s="2">
        <v>82.977824472704754</v>
      </c>
      <c r="IT27" s="2">
        <v>84.831429323509994</v>
      </c>
      <c r="IU27" s="2">
        <v>86.145734446075934</v>
      </c>
      <c r="IV27" s="2">
        <v>96.718763397584866</v>
      </c>
      <c r="IW27" s="2">
        <v>88.012448150597393</v>
      </c>
      <c r="IX27" s="38">
        <v>83.00883667697137</v>
      </c>
      <c r="IY27" s="37">
        <v>18.747539456353572</v>
      </c>
      <c r="IZ27" s="2">
        <v>20.116533350820788</v>
      </c>
      <c r="JA27" s="2">
        <v>2.5855644445562205</v>
      </c>
      <c r="JB27" s="2">
        <v>14.362751753085581</v>
      </c>
      <c r="JC27" s="2">
        <v>9.8167946821582763</v>
      </c>
      <c r="JD27" s="2">
        <v>8.1366201903762718</v>
      </c>
      <c r="JE27" s="2">
        <v>9.7660996881017024</v>
      </c>
      <c r="JF27" s="2">
        <v>11.665861051111658</v>
      </c>
      <c r="JG27" s="2">
        <v>18.139612535141993</v>
      </c>
      <c r="JH27" s="2">
        <v>17.721812697116867</v>
      </c>
      <c r="JI27" s="2">
        <v>19.237347393349069</v>
      </c>
      <c r="JJ27" s="2">
        <v>18.842324682422372</v>
      </c>
      <c r="JK27" s="2">
        <v>20.830018083295094</v>
      </c>
      <c r="JL27" s="2">
        <v>22.845136538234804</v>
      </c>
      <c r="JM27" s="2">
        <v>28.847616972277439</v>
      </c>
      <c r="JN27" s="2">
        <v>26.99228156427035</v>
      </c>
      <c r="JO27" s="38">
        <v>14.527419496053543</v>
      </c>
    </row>
    <row r="28" spans="1:275" x14ac:dyDescent="0.3">
      <c r="A28" s="65">
        <v>23</v>
      </c>
      <c r="B28" s="48" t="s">
        <v>100</v>
      </c>
      <c r="C28" s="28" t="s">
        <v>124</v>
      </c>
      <c r="D28" s="37">
        <v>7575.1986163122037</v>
      </c>
      <c r="E28" s="2">
        <v>7912.7158912094192</v>
      </c>
      <c r="F28" s="2">
        <v>10460.090551159145</v>
      </c>
      <c r="G28" s="2">
        <v>8309.7287435104281</v>
      </c>
      <c r="H28" s="2">
        <v>7750.7864873232038</v>
      </c>
      <c r="I28" s="2">
        <v>7394.67010508164</v>
      </c>
      <c r="J28" s="2">
        <v>6425.1169198862608</v>
      </c>
      <c r="K28" s="2">
        <v>6258.0036563484309</v>
      </c>
      <c r="L28" s="2">
        <v>6839.0794107586726</v>
      </c>
      <c r="M28" s="2">
        <v>6471.8340643333131</v>
      </c>
      <c r="N28" s="2">
        <v>6686.0925841697808</v>
      </c>
      <c r="O28" s="2">
        <v>5632.8538900582535</v>
      </c>
      <c r="P28" s="2">
        <v>5277.9615949025756</v>
      </c>
      <c r="Q28" s="2">
        <v>5962.5964793448857</v>
      </c>
      <c r="R28" s="2">
        <v>5657.8385382008182</v>
      </c>
      <c r="S28" s="2">
        <v>5265.5515989883106</v>
      </c>
      <c r="T28" s="2">
        <v>5262.6844332414612</v>
      </c>
      <c r="U28" s="37">
        <v>7304.1258608757053</v>
      </c>
      <c r="V28" s="2">
        <v>7629.9795114861872</v>
      </c>
      <c r="W28" s="2">
        <v>10140.719166853758</v>
      </c>
      <c r="X28" s="2">
        <v>8023.7201222613112</v>
      </c>
      <c r="Y28" s="2">
        <v>7459.9214305405085</v>
      </c>
      <c r="Z28" s="2">
        <v>7092.6796214929182</v>
      </c>
      <c r="AA28" s="2">
        <v>6143.0299684288639</v>
      </c>
      <c r="AB28" s="2">
        <v>5964.5987459645639</v>
      </c>
      <c r="AC28" s="2">
        <v>6553.8178071593575</v>
      </c>
      <c r="AD28" s="2">
        <v>6177.6547241735097</v>
      </c>
      <c r="AE28" s="2">
        <v>6391.1031333794181</v>
      </c>
      <c r="AF28" s="2">
        <v>5357.6086016800655</v>
      </c>
      <c r="AG28" s="2">
        <v>5043.7010975884268</v>
      </c>
      <c r="AH28" s="2">
        <v>5699.315820924814</v>
      </c>
      <c r="AI28" s="2">
        <v>5406.6064271561072</v>
      </c>
      <c r="AJ28" s="2">
        <v>5016.9901854794052</v>
      </c>
      <c r="AK28" s="2">
        <v>5025.9324746311249</v>
      </c>
      <c r="AL28" s="37">
        <v>1537.5269893422028</v>
      </c>
      <c r="AM28" s="2">
        <v>1672.7507189226592</v>
      </c>
      <c r="AN28" s="2">
        <v>1947.0083706064811</v>
      </c>
      <c r="AO28" s="2">
        <v>1683.2863479035352</v>
      </c>
      <c r="AP28" s="2">
        <v>1793.3461213367841</v>
      </c>
      <c r="AQ28" s="2">
        <v>1746.4229585946337</v>
      </c>
      <c r="AR28" s="2">
        <v>1654.6611797552296</v>
      </c>
      <c r="AS28" s="2">
        <v>1668.950542298837</v>
      </c>
      <c r="AT28" s="2">
        <v>1768.0242637827209</v>
      </c>
      <c r="AU28" s="2">
        <v>1755.3998007102582</v>
      </c>
      <c r="AV28" s="2">
        <v>1759.4998732108581</v>
      </c>
      <c r="AW28" s="2">
        <v>1774.0777364636399</v>
      </c>
      <c r="AX28" s="2">
        <v>1545.0580732248602</v>
      </c>
      <c r="AY28" s="2">
        <v>1910.8657672929205</v>
      </c>
      <c r="AZ28" s="2">
        <v>1828.006052668369</v>
      </c>
      <c r="BA28" s="2">
        <v>1826.8533828379377</v>
      </c>
      <c r="BB28" s="2">
        <v>1698.2580856139059</v>
      </c>
      <c r="BC28" s="37">
        <v>783.99618091885498</v>
      </c>
      <c r="BD28" s="2">
        <v>808.8941907235444</v>
      </c>
      <c r="BE28" s="2">
        <v>915.19724632450482</v>
      </c>
      <c r="BF28" s="2">
        <v>810.90760206141294</v>
      </c>
      <c r="BG28" s="2">
        <v>814.27592325998683</v>
      </c>
      <c r="BH28" s="2">
        <v>853.17073791253324</v>
      </c>
      <c r="BI28" s="2">
        <v>787.09062387341532</v>
      </c>
      <c r="BJ28" s="2">
        <v>827.12228840350804</v>
      </c>
      <c r="BK28" s="2">
        <v>783.08055484049964</v>
      </c>
      <c r="BL28" s="2">
        <v>818.39889995789724</v>
      </c>
      <c r="BM28" s="2">
        <v>819.36151061932219</v>
      </c>
      <c r="BN28" s="2">
        <v>739.64288418193576</v>
      </c>
      <c r="BO28" s="2">
        <v>607.73240223608195</v>
      </c>
      <c r="BP28" s="2">
        <v>681.0794154348423</v>
      </c>
      <c r="BQ28" s="2">
        <v>643.69686535694791</v>
      </c>
      <c r="BR28" s="2">
        <v>628.40113973892323</v>
      </c>
      <c r="BS28" s="2">
        <v>599.68001367179465</v>
      </c>
      <c r="BT28" s="37">
        <v>802.48152305435929</v>
      </c>
      <c r="BU28" s="2">
        <v>796.236719127588</v>
      </c>
      <c r="BV28" s="2">
        <v>716.37670931054845</v>
      </c>
      <c r="BW28" s="2">
        <v>642.89047942103559</v>
      </c>
      <c r="BX28" s="2">
        <v>610.02458732731316</v>
      </c>
      <c r="BY28" s="2">
        <v>557.8835837531982</v>
      </c>
      <c r="BZ28" s="2">
        <v>542.76574550246255</v>
      </c>
      <c r="CA28" s="2">
        <v>545.44887985111006</v>
      </c>
      <c r="CB28" s="2">
        <v>541.88801761354659</v>
      </c>
      <c r="CC28" s="2">
        <v>346.72420625202648</v>
      </c>
      <c r="CD28" s="2">
        <v>269.81858776465197</v>
      </c>
      <c r="CE28" s="2">
        <v>218.48087354367487</v>
      </c>
      <c r="CF28" s="2">
        <v>187.08632879888316</v>
      </c>
      <c r="CG28" s="2">
        <v>114.97322698623799</v>
      </c>
      <c r="CH28" s="2">
        <v>94.862554920079688</v>
      </c>
      <c r="CI28" s="2">
        <v>83.69569555821279</v>
      </c>
      <c r="CJ28" s="2">
        <v>71.902048921760951</v>
      </c>
      <c r="CK28" s="37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37">
        <v>19460.530268368799</v>
      </c>
      <c r="DC28" s="2">
        <v>20746.162332533298</v>
      </c>
      <c r="DD28" s="2">
        <v>21611.502943098101</v>
      </c>
      <c r="DE28" s="2">
        <v>23343.198482121301</v>
      </c>
      <c r="DF28" s="2">
        <v>24258.221134047599</v>
      </c>
      <c r="DG28" s="2">
        <v>26442.511617498101</v>
      </c>
      <c r="DH28" s="2">
        <v>26634.657352295399</v>
      </c>
      <c r="DI28" s="2">
        <v>26941.4398927211</v>
      </c>
      <c r="DJ28" s="2">
        <v>27698.689163054099</v>
      </c>
      <c r="DK28" s="2">
        <v>27805.713044822402</v>
      </c>
      <c r="DL28" s="2">
        <v>28322.835438570699</v>
      </c>
      <c r="DM28" s="2">
        <v>29347.266575448899</v>
      </c>
      <c r="DN28" s="2">
        <v>29762.6983424838</v>
      </c>
      <c r="DO28" s="2">
        <v>29175.398618657899</v>
      </c>
      <c r="DP28" s="2">
        <v>29373.409695482998</v>
      </c>
      <c r="DQ28" s="2">
        <v>30799.521063069598</v>
      </c>
      <c r="DR28" s="2">
        <v>30213.6265411971</v>
      </c>
      <c r="DS28" s="37">
        <v>4744.7615721074308</v>
      </c>
      <c r="DT28" s="2">
        <v>4934.9501145336608</v>
      </c>
      <c r="DU28" s="2">
        <v>6169.9839379844634</v>
      </c>
      <c r="DV28" s="2">
        <v>4229.4874846957873</v>
      </c>
      <c r="DW28" s="2">
        <v>3859.507616143545</v>
      </c>
      <c r="DX28" s="2">
        <v>3197.8107165329484</v>
      </c>
      <c r="DY28" s="2">
        <v>2561.3583061403269</v>
      </c>
      <c r="DZ28" s="2">
        <v>2047.618637112206</v>
      </c>
      <c r="EA28" s="2">
        <v>2323.0160580213028</v>
      </c>
      <c r="EB28" s="2">
        <v>2124.8713465030564</v>
      </c>
      <c r="EC28" s="2">
        <v>2320.1304818805834</v>
      </c>
      <c r="ED28" s="2">
        <v>2515.7368499595746</v>
      </c>
      <c r="EE28" s="2">
        <v>1914.7282898639223</v>
      </c>
      <c r="EF28" s="2">
        <v>2845.0196752621391</v>
      </c>
      <c r="EG28" s="2">
        <v>2915.7484573837414</v>
      </c>
      <c r="EH28" s="2">
        <v>2640.9336332578305</v>
      </c>
      <c r="EI28" s="2">
        <v>2477.6401800912372</v>
      </c>
      <c r="EJ28" s="37">
        <v>10949.471715095671</v>
      </c>
      <c r="EK28" s="2">
        <v>12167.608746615766</v>
      </c>
      <c r="EL28" s="2">
        <v>14826.463296063259</v>
      </c>
      <c r="EM28" s="2">
        <v>12305.837807825277</v>
      </c>
      <c r="EN28" s="2">
        <v>12615.98531870976</v>
      </c>
      <c r="EO28" s="2">
        <v>11632.034036864326</v>
      </c>
      <c r="EP28" s="2">
        <v>11336.132636012911</v>
      </c>
      <c r="EQ28" s="2">
        <v>11407.076019757904</v>
      </c>
      <c r="ER28" s="2">
        <v>12150.562619533906</v>
      </c>
      <c r="ES28" s="2">
        <v>11902.829160946234</v>
      </c>
      <c r="ET28" s="2">
        <v>12017.757417586456</v>
      </c>
      <c r="EU28" s="2">
        <v>12194.642242766176</v>
      </c>
      <c r="EV28" s="2">
        <v>10786.843411813814</v>
      </c>
      <c r="EW28" s="2">
        <v>13138.607911730765</v>
      </c>
      <c r="EX28" s="2">
        <v>12724.497037343943</v>
      </c>
      <c r="EY28" s="2">
        <v>12376.547299564987</v>
      </c>
      <c r="EZ28" s="2">
        <v>11652.442963247811</v>
      </c>
      <c r="FA28" s="37">
        <v>5040.3858516706641</v>
      </c>
      <c r="FB28" s="2">
        <v>5560.5884992934434</v>
      </c>
      <c r="FC28" s="2">
        <v>6645.5186921410523</v>
      </c>
      <c r="FD28" s="2">
        <v>5599.2001301928867</v>
      </c>
      <c r="FE28" s="2">
        <v>5774.8292958271695</v>
      </c>
      <c r="FF28" s="2">
        <v>5603.6975938258793</v>
      </c>
      <c r="FG28" s="2">
        <v>5228.0576956972764</v>
      </c>
      <c r="FH28" s="2">
        <v>5288.8347310129475</v>
      </c>
      <c r="FI28" s="2">
        <v>5656.9364296385156</v>
      </c>
      <c r="FJ28" s="2">
        <v>5495.8023278697165</v>
      </c>
      <c r="FK28" s="2">
        <v>5526.908869333748</v>
      </c>
      <c r="FL28" s="2">
        <v>5396.8026479415066</v>
      </c>
      <c r="FM28" s="2">
        <v>4775.5957656258688</v>
      </c>
      <c r="FN28" s="2">
        <v>5733.0886440987961</v>
      </c>
      <c r="FO28" s="2">
        <v>5436.4699042378406</v>
      </c>
      <c r="FP28" s="2">
        <v>5366.1507637106924</v>
      </c>
      <c r="FQ28" s="2">
        <v>5033.6255803427839</v>
      </c>
      <c r="FR28" s="37">
        <v>320.91701248539181</v>
      </c>
      <c r="FS28" s="2">
        <v>343.95398847512752</v>
      </c>
      <c r="FT28" s="2">
        <v>414.61850118630025</v>
      </c>
      <c r="FU28" s="2">
        <v>361.24099897451509</v>
      </c>
      <c r="FV28" s="2">
        <v>371.42864504950285</v>
      </c>
      <c r="FW28" s="2">
        <v>361.06582834418947</v>
      </c>
      <c r="FX28" s="2">
        <v>346.78847158343081</v>
      </c>
      <c r="FY28" s="2">
        <v>353.76602011479912</v>
      </c>
      <c r="FZ28" s="2">
        <v>373.48466063104303</v>
      </c>
      <c r="GA28" s="2">
        <v>370.23593933101432</v>
      </c>
      <c r="GB28" s="2">
        <v>371.85732126575812</v>
      </c>
      <c r="GC28" s="2">
        <v>381.87740756285643</v>
      </c>
      <c r="GD28" s="2">
        <v>370.42855062654451</v>
      </c>
      <c r="GE28" s="2">
        <v>413.64258864628147</v>
      </c>
      <c r="GF28" s="2">
        <v>400.20103149597759</v>
      </c>
      <c r="GG28" s="2">
        <v>382.04569980598393</v>
      </c>
      <c r="GH28" s="2">
        <v>366.89848119211098</v>
      </c>
      <c r="GI28" s="37">
        <v>3033.7383110045134</v>
      </c>
      <c r="GJ28" s="2">
        <v>3177.805428210168</v>
      </c>
      <c r="GK28" s="2">
        <v>3682.7045024975223</v>
      </c>
      <c r="GL28" s="2">
        <v>3146.914182665204</v>
      </c>
      <c r="GM28" s="2">
        <v>3248.7454844214176</v>
      </c>
      <c r="GN28" s="2">
        <v>3155.4718062981774</v>
      </c>
      <c r="GO28" s="2">
        <v>2925.7735012701496</v>
      </c>
      <c r="GP28" s="2">
        <v>2917.2611993801124</v>
      </c>
      <c r="GQ28" s="2">
        <v>3088.2260324053746</v>
      </c>
      <c r="GR28" s="2">
        <v>3047.4174486443658</v>
      </c>
      <c r="GS28" s="2">
        <v>3071.4490147720267</v>
      </c>
      <c r="GT28" s="2">
        <v>2849.5536665503591</v>
      </c>
      <c r="GU28" s="2">
        <v>2379.9513243991632</v>
      </c>
      <c r="GV28" s="2">
        <v>2917.4291342335619</v>
      </c>
      <c r="GW28" s="2">
        <v>2701.4344010378613</v>
      </c>
      <c r="GX28" s="2">
        <v>2722.092712931159</v>
      </c>
      <c r="GY28" s="2">
        <v>2522.5133688616374</v>
      </c>
      <c r="GZ28" s="37">
        <v>2017.8038770498224</v>
      </c>
      <c r="HA28" s="2">
        <v>2102.4524353484867</v>
      </c>
      <c r="HB28" s="2">
        <v>2305.8300736153847</v>
      </c>
      <c r="HC28" s="2">
        <v>1679.983105907429</v>
      </c>
      <c r="HD28" s="2">
        <v>1658.8731953042809</v>
      </c>
      <c r="HE28" s="2">
        <v>1441.8659351966512</v>
      </c>
      <c r="HF28" s="2">
        <v>1225.2502466907617</v>
      </c>
      <c r="HG28" s="2">
        <v>1095.2823946084409</v>
      </c>
      <c r="HH28" s="2">
        <v>1170.7267777748577</v>
      </c>
      <c r="HI28" s="2">
        <v>1144.0580238327886</v>
      </c>
      <c r="HJ28" s="2">
        <v>1147.7446784836634</v>
      </c>
      <c r="HK28" s="2">
        <v>1091.4649101579751</v>
      </c>
      <c r="HL28" s="2">
        <v>918.1165595804024</v>
      </c>
      <c r="HM28" s="2">
        <v>1166.9529948383686</v>
      </c>
      <c r="HN28" s="2">
        <v>1098.2653880660321</v>
      </c>
      <c r="HO28" s="2">
        <v>1120.7752937715431</v>
      </c>
      <c r="HP28" s="2">
        <v>1035.0106366653515</v>
      </c>
      <c r="HQ28" s="37">
        <v>1569.9217902734486</v>
      </c>
      <c r="HR28" s="2">
        <v>1596.1558378261327</v>
      </c>
      <c r="HS28" s="2">
        <v>1691.7151087364682</v>
      </c>
      <c r="HT28" s="2">
        <v>1309.2419810978197</v>
      </c>
      <c r="HU28" s="2">
        <v>1261.518471732586</v>
      </c>
      <c r="HV28" s="2">
        <v>1061.9723141804648</v>
      </c>
      <c r="HW28" s="2">
        <v>864.01516629577714</v>
      </c>
      <c r="HX28" s="2">
        <v>728.29363082636553</v>
      </c>
      <c r="HY28" s="2">
        <v>778.4175500303852</v>
      </c>
      <c r="HZ28" s="2">
        <v>763.42226859086327</v>
      </c>
      <c r="IA28" s="2">
        <v>769.96583198017299</v>
      </c>
      <c r="IB28" s="2">
        <v>735.48733931671416</v>
      </c>
      <c r="IC28" s="2">
        <v>618.14096202912117</v>
      </c>
      <c r="ID28" s="2">
        <v>791.51894877093957</v>
      </c>
      <c r="IE28" s="2">
        <v>745.77970205456313</v>
      </c>
      <c r="IF28" s="2">
        <v>761.23444332480312</v>
      </c>
      <c r="IG28" s="2">
        <v>704.27315489527109</v>
      </c>
      <c r="IH28" s="37">
        <v>2191.4578857894721</v>
      </c>
      <c r="II28" s="2">
        <v>2292.7181721755564</v>
      </c>
      <c r="IJ28" s="2">
        <v>2426.9854517222857</v>
      </c>
      <c r="IK28" s="2">
        <v>1850.4891650003865</v>
      </c>
      <c r="IL28" s="2">
        <v>1830.4105281402024</v>
      </c>
      <c r="IM28" s="2">
        <v>1610.2202758518213</v>
      </c>
      <c r="IN28" s="2">
        <v>1262.056582746093</v>
      </c>
      <c r="IO28" s="2">
        <v>1131.5177490495398</v>
      </c>
      <c r="IP28" s="2">
        <v>1216.1354756561743</v>
      </c>
      <c r="IQ28" s="2">
        <v>1174.6334612486128</v>
      </c>
      <c r="IR28" s="2">
        <v>1180.2455338571165</v>
      </c>
      <c r="IS28" s="2">
        <v>1116.6925295996414</v>
      </c>
      <c r="IT28" s="2">
        <v>940.06204333469475</v>
      </c>
      <c r="IU28" s="2">
        <v>1192.8211357330099</v>
      </c>
      <c r="IV28" s="2">
        <v>1128.1430362099045</v>
      </c>
      <c r="IW28" s="2">
        <v>1139.3971448987336</v>
      </c>
      <c r="IX28" s="38">
        <v>1055.7374303167373</v>
      </c>
      <c r="IY28" s="37">
        <v>13374.246874586459</v>
      </c>
      <c r="IZ28" s="2">
        <v>14683.281011706713</v>
      </c>
      <c r="JA28" s="2">
        <v>16944.702044484176</v>
      </c>
      <c r="JB28" s="2">
        <v>15089.887269544595</v>
      </c>
      <c r="JC28" s="2">
        <v>16385.187766983447</v>
      </c>
      <c r="JD28" s="2">
        <v>16187.4056022185</v>
      </c>
      <c r="JE28" s="2">
        <v>15549.471323316544</v>
      </c>
      <c r="JF28" s="2">
        <v>15860.628382140729</v>
      </c>
      <c r="JG28" s="2">
        <v>16818.274046887203</v>
      </c>
      <c r="JH28" s="2">
        <v>17011.447115504398</v>
      </c>
      <c r="JI28" s="2">
        <v>16889.233043192951</v>
      </c>
      <c r="JJ28" s="2">
        <v>17064.000555104962</v>
      </c>
      <c r="JK28" s="2">
        <v>15292.818208311817</v>
      </c>
      <c r="JL28" s="2">
        <v>18186.692639012486</v>
      </c>
      <c r="JM28" s="2">
        <v>17133.322085951993</v>
      </c>
      <c r="JN28" s="2">
        <v>16887.791556364016</v>
      </c>
      <c r="JO28" s="38">
        <v>15488.008902552494</v>
      </c>
    </row>
    <row r="29" spans="1:275" x14ac:dyDescent="0.3">
      <c r="A29" s="65">
        <v>24</v>
      </c>
      <c r="B29" s="48" t="s">
        <v>100</v>
      </c>
      <c r="C29" s="28" t="s">
        <v>247</v>
      </c>
      <c r="D29" s="37">
        <v>11.880423826933868</v>
      </c>
      <c r="E29" s="2">
        <v>11.425123048343734</v>
      </c>
      <c r="F29" s="2">
        <v>13.899482014334433</v>
      </c>
      <c r="G29" s="2">
        <v>14.572684552445516</v>
      </c>
      <c r="H29" s="2">
        <v>15.674387127274946</v>
      </c>
      <c r="I29" s="2">
        <v>15.903602997845521</v>
      </c>
      <c r="J29" s="2">
        <v>17.287647265007525</v>
      </c>
      <c r="K29" s="2">
        <v>17.014905997870699</v>
      </c>
      <c r="L29" s="2">
        <v>15.63165665451832</v>
      </c>
      <c r="M29" s="2">
        <v>15.588771938152114</v>
      </c>
      <c r="N29" s="2">
        <v>14.353527026228544</v>
      </c>
      <c r="O29" s="2">
        <v>15.370031873872842</v>
      </c>
      <c r="P29" s="2">
        <v>16.231159882520622</v>
      </c>
      <c r="Q29" s="2">
        <v>17.067058732644004</v>
      </c>
      <c r="R29" s="2">
        <v>14.017577890215522</v>
      </c>
      <c r="S29" s="2">
        <v>15.800686759854683</v>
      </c>
      <c r="T29" s="2">
        <v>20.903037573959171</v>
      </c>
      <c r="U29" s="37">
        <v>11.681377677798842</v>
      </c>
      <c r="V29" s="2">
        <v>11.201079281345651</v>
      </c>
      <c r="W29" s="2">
        <v>13.645718545474464</v>
      </c>
      <c r="X29" s="2">
        <v>14.304083272360309</v>
      </c>
      <c r="Y29" s="2">
        <v>15.372070208432188</v>
      </c>
      <c r="Z29" s="2">
        <v>15.576354632105152</v>
      </c>
      <c r="AA29" s="2">
        <v>16.922025227073775</v>
      </c>
      <c r="AB29" s="2">
        <v>16.644369845549182</v>
      </c>
      <c r="AC29" s="2">
        <v>15.278332812930742</v>
      </c>
      <c r="AD29" s="2">
        <v>15.229445105359977</v>
      </c>
      <c r="AE29" s="2">
        <v>14.018737468622486</v>
      </c>
      <c r="AF29" s="2">
        <v>15.028122838004562</v>
      </c>
      <c r="AG29" s="2">
        <v>15.870533460307987</v>
      </c>
      <c r="AH29" s="2">
        <v>16.696652039004523</v>
      </c>
      <c r="AI29" s="2">
        <v>13.675913292544847</v>
      </c>
      <c r="AJ29" s="2">
        <v>15.439522171843395</v>
      </c>
      <c r="AK29" s="2">
        <v>20.552151166837085</v>
      </c>
      <c r="AL29" s="37">
        <v>0.18737927850616454</v>
      </c>
      <c r="AM29" s="2">
        <v>0.24386903926479039</v>
      </c>
      <c r="AN29" s="2">
        <v>0.29548601445996819</v>
      </c>
      <c r="AO29" s="2">
        <v>0.30724472731662078</v>
      </c>
      <c r="AP29" s="2">
        <v>0.25586932350215924</v>
      </c>
      <c r="AQ29" s="2">
        <v>0.34490441370472175</v>
      </c>
      <c r="AR29" s="2">
        <v>0.30251825841072555</v>
      </c>
      <c r="AS29" s="2">
        <v>0.37964485342918591</v>
      </c>
      <c r="AT29" s="2">
        <v>0.35480173495774708</v>
      </c>
      <c r="AU29" s="2">
        <v>0.40974783392570147</v>
      </c>
      <c r="AV29" s="2">
        <v>0.35900380229549256</v>
      </c>
      <c r="AW29" s="2">
        <v>0.35158550811065259</v>
      </c>
      <c r="AX29" s="2">
        <v>0.29239116098384632</v>
      </c>
      <c r="AY29" s="2">
        <v>0.29696094875944617</v>
      </c>
      <c r="AZ29" s="2">
        <v>0.29786143645601881</v>
      </c>
      <c r="BA29" s="2">
        <v>0.32397989631148688</v>
      </c>
      <c r="BB29" s="2">
        <v>0.440221811419927</v>
      </c>
      <c r="BC29" s="37">
        <v>0.17740574743399121</v>
      </c>
      <c r="BD29" s="2">
        <v>0.21469632203064173</v>
      </c>
      <c r="BE29" s="2">
        <v>0.28332104351433957</v>
      </c>
      <c r="BF29" s="2">
        <v>0.33459134979603422</v>
      </c>
      <c r="BG29" s="2">
        <v>0.4326924869571987</v>
      </c>
      <c r="BH29" s="2">
        <v>0.51682437761189692</v>
      </c>
      <c r="BI29" s="2">
        <v>0.64147001271115267</v>
      </c>
      <c r="BJ29" s="2">
        <v>0.72022195308529202</v>
      </c>
      <c r="BK29" s="2">
        <v>0.74823783704350777</v>
      </c>
      <c r="BL29" s="2">
        <v>0.82441389095406825</v>
      </c>
      <c r="BM29" s="2">
        <v>0.82870884080416451</v>
      </c>
      <c r="BN29" s="2">
        <v>0.89833177852251866</v>
      </c>
      <c r="BO29" s="2">
        <v>0.98760413034793748</v>
      </c>
      <c r="BP29" s="2">
        <v>1.0677320820819836</v>
      </c>
      <c r="BQ29" s="2">
        <v>1.0107967644778655</v>
      </c>
      <c r="BR29" s="2">
        <v>1.1006070528154674</v>
      </c>
      <c r="BS29" s="2">
        <v>1.0893656141642019</v>
      </c>
      <c r="BT29" s="37">
        <v>146.787006266905</v>
      </c>
      <c r="BU29" s="2">
        <v>160.320908560558</v>
      </c>
      <c r="BV29" s="2">
        <v>170.409783923741</v>
      </c>
      <c r="BW29" s="2">
        <v>171.331720024422</v>
      </c>
      <c r="BX29" s="2">
        <v>180.48906874101101</v>
      </c>
      <c r="BY29" s="2">
        <v>180.63258208950299</v>
      </c>
      <c r="BZ29" s="2">
        <v>187.161973329814</v>
      </c>
      <c r="CA29" s="2">
        <v>169.04727885788199</v>
      </c>
      <c r="CB29" s="2">
        <v>145.10636619229501</v>
      </c>
      <c r="CC29" s="2">
        <v>129.384212339398</v>
      </c>
      <c r="CD29" s="2">
        <v>105.129608328659</v>
      </c>
      <c r="CE29" s="2">
        <v>94.006720332676096</v>
      </c>
      <c r="CF29" s="2">
        <v>90.724375162841596</v>
      </c>
      <c r="CG29" s="2">
        <v>79.142785322476797</v>
      </c>
      <c r="CH29" s="2">
        <v>65.463334863264294</v>
      </c>
      <c r="CI29" s="2">
        <v>60.432281918499001</v>
      </c>
      <c r="CJ29" s="2">
        <v>49.878308648725898</v>
      </c>
      <c r="CK29" s="37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37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37">
        <v>1.7249408264488328E-2</v>
      </c>
      <c r="DT29" s="2">
        <v>2.1447658942968628E-2</v>
      </c>
      <c r="DU29" s="2">
        <v>2.4004632846217431E-2</v>
      </c>
      <c r="DV29" s="2">
        <v>2.8561677142561501E-2</v>
      </c>
      <c r="DW29" s="2">
        <v>3.0119177733685075E-2</v>
      </c>
      <c r="DX29" s="2">
        <v>2.9761591941775092E-2</v>
      </c>
      <c r="DY29" s="2">
        <v>3.4417829780386891E-2</v>
      </c>
      <c r="DZ29" s="2">
        <v>3.369196737895043E-2</v>
      </c>
      <c r="EA29" s="2">
        <v>4.7906534760801339E-2</v>
      </c>
      <c r="EB29" s="2">
        <v>2.9893012389149008E-2</v>
      </c>
      <c r="EC29" s="2">
        <v>4.2070356618239664E-2</v>
      </c>
      <c r="ED29" s="2">
        <v>3.3655151637389115E-2</v>
      </c>
      <c r="EE29" s="2">
        <v>3.5432512592694636E-2</v>
      </c>
      <c r="EF29" s="2">
        <v>3.2251944411691325E-2</v>
      </c>
      <c r="EG29" s="2">
        <v>3.1846524269010849E-2</v>
      </c>
      <c r="EH29" s="2">
        <v>3.5160085255614079E-2</v>
      </c>
      <c r="EI29" s="2">
        <v>4.2790201407075054E-2</v>
      </c>
      <c r="EJ29" s="37">
        <v>87.617217213236671</v>
      </c>
      <c r="EK29" s="2">
        <v>76.485160033237364</v>
      </c>
      <c r="EL29" s="2">
        <v>84.844566635844743</v>
      </c>
      <c r="EM29" s="2">
        <v>84.055606825798989</v>
      </c>
      <c r="EN29" s="2">
        <v>88.244721692411716</v>
      </c>
      <c r="EO29" s="2">
        <v>89.314512248903284</v>
      </c>
      <c r="EP29" s="2">
        <v>98.730950431706532</v>
      </c>
      <c r="EQ29" s="2">
        <v>89.899274017515836</v>
      </c>
      <c r="ER29" s="2">
        <v>79.882411420954696</v>
      </c>
      <c r="ES29" s="2">
        <v>72.773696747595665</v>
      </c>
      <c r="ET29" s="2">
        <v>63.106519409191904</v>
      </c>
      <c r="EU29" s="2">
        <v>55.90264131990245</v>
      </c>
      <c r="EV29" s="2">
        <v>54.023283182385534</v>
      </c>
      <c r="EW29" s="2">
        <v>51.9679159033454</v>
      </c>
      <c r="EX29" s="2">
        <v>44.518727836835424</v>
      </c>
      <c r="EY29" s="2">
        <v>43.484042315071257</v>
      </c>
      <c r="EZ29" s="2">
        <v>39.696202870057277</v>
      </c>
      <c r="FA29" s="37">
        <v>37.014306784288138</v>
      </c>
      <c r="FB29" s="2">
        <v>38.489695265716314</v>
      </c>
      <c r="FC29" s="2">
        <v>42.956274983658659</v>
      </c>
      <c r="FD29" s="2">
        <v>43.458643359547359</v>
      </c>
      <c r="FE29" s="2">
        <v>47.236347393301585</v>
      </c>
      <c r="FF29" s="2">
        <v>49.135009391821455</v>
      </c>
      <c r="FG29" s="2">
        <v>56.54937850778358</v>
      </c>
      <c r="FH29" s="2">
        <v>52.578532586810823</v>
      </c>
      <c r="FI29" s="2">
        <v>49.782824858593351</v>
      </c>
      <c r="FJ29" s="2">
        <v>46.841485113172226</v>
      </c>
      <c r="FK29" s="2">
        <v>40.244791551148865</v>
      </c>
      <c r="FL29" s="2">
        <v>36.432610239679448</v>
      </c>
      <c r="FM29" s="2">
        <v>31.995236467539808</v>
      </c>
      <c r="FN29" s="2">
        <v>30.804810522419952</v>
      </c>
      <c r="FO29" s="2">
        <v>26.358429994287015</v>
      </c>
      <c r="FP29" s="2">
        <v>25.620736243667302</v>
      </c>
      <c r="FQ29" s="2">
        <v>35.780054877058902</v>
      </c>
      <c r="FR29" s="37">
        <v>0.25666089392533648</v>
      </c>
      <c r="FS29" s="2">
        <v>0.34848231063967855</v>
      </c>
      <c r="FT29" s="2">
        <v>0.3912897560005783</v>
      </c>
      <c r="FU29" s="2">
        <v>0.38933257845602776</v>
      </c>
      <c r="FV29" s="2">
        <v>0.35175340708298608</v>
      </c>
      <c r="FW29" s="2">
        <v>0.33059569607997685</v>
      </c>
      <c r="FX29" s="2">
        <v>0.31931724668221778</v>
      </c>
      <c r="FY29" s="2">
        <v>0.30255394228407617</v>
      </c>
      <c r="FZ29" s="2">
        <v>0.34989554484835494</v>
      </c>
      <c r="GA29" s="2">
        <v>0.40162510191425138</v>
      </c>
      <c r="GB29" s="2">
        <v>0.40982677300601278</v>
      </c>
      <c r="GC29" s="2">
        <v>0.43668702500097628</v>
      </c>
      <c r="GD29" s="2">
        <v>0.43281787264950222</v>
      </c>
      <c r="GE29" s="2">
        <v>0.46463305070923261</v>
      </c>
      <c r="GF29" s="2">
        <v>0.44953524199444</v>
      </c>
      <c r="GG29" s="2">
        <v>0.51249818181464668</v>
      </c>
      <c r="GH29" s="2">
        <v>0.81819219444822588</v>
      </c>
      <c r="GI29" s="37">
        <v>2087.0665463745895</v>
      </c>
      <c r="GJ29" s="2">
        <v>2050.9504646971423</v>
      </c>
      <c r="GK29" s="2">
        <v>2185.9169514649211</v>
      </c>
      <c r="GL29" s="2">
        <v>2489.4970481312675</v>
      </c>
      <c r="GM29" s="2">
        <v>2486.481649113704</v>
      </c>
      <c r="GN29" s="2">
        <v>2456.4640379241087</v>
      </c>
      <c r="GO29" s="2">
        <v>2630.6391678952955</v>
      </c>
      <c r="GP29" s="2">
        <v>2827.5939611785202</v>
      </c>
      <c r="GQ29" s="2">
        <v>2399.2786684536536</v>
      </c>
      <c r="GR29" s="2">
        <v>2205.4196556869679</v>
      </c>
      <c r="GS29" s="2">
        <v>2323.2747730695355</v>
      </c>
      <c r="GT29" s="2">
        <v>2606.3891036635296</v>
      </c>
      <c r="GU29" s="2">
        <v>2655.5346609925805</v>
      </c>
      <c r="GV29" s="2">
        <v>2439.2164939133363</v>
      </c>
      <c r="GW29" s="2">
        <v>2966.4847338771456</v>
      </c>
      <c r="GX29" s="2">
        <v>2538.1054971271533</v>
      </c>
      <c r="GY29" s="2">
        <v>2161.1324875245809</v>
      </c>
      <c r="GZ29" s="37">
        <v>6.0833586517420111</v>
      </c>
      <c r="HA29" s="2">
        <v>6.2968977822047005</v>
      </c>
      <c r="HB29" s="2">
        <v>6.4592403998921313</v>
      </c>
      <c r="HC29" s="2">
        <v>7.7404422353553697</v>
      </c>
      <c r="HD29" s="2">
        <v>7.7306343414554872</v>
      </c>
      <c r="HE29" s="2">
        <v>8.5978166979472093</v>
      </c>
      <c r="HF29" s="2">
        <v>8.8418855217958594</v>
      </c>
      <c r="HG29" s="2">
        <v>10.8654722560251</v>
      </c>
      <c r="HH29" s="2">
        <v>9.8619862249540837</v>
      </c>
      <c r="HI29" s="2">
        <v>9.9712535377643707</v>
      </c>
      <c r="HJ29" s="2">
        <v>9.7731266269167598</v>
      </c>
      <c r="HK29" s="2">
        <v>9.6289939465670855</v>
      </c>
      <c r="HL29" s="2">
        <v>10.447746450165381</v>
      </c>
      <c r="HM29" s="2">
        <v>11.083166923607378</v>
      </c>
      <c r="HN29" s="2">
        <v>11.36853958663565</v>
      </c>
      <c r="HO29" s="2">
        <v>11.247870767924629</v>
      </c>
      <c r="HP29" s="2">
        <v>10.290310282755081</v>
      </c>
      <c r="HQ29" s="37">
        <v>2.8902694471087678</v>
      </c>
      <c r="HR29" s="2">
        <v>2.6974735981951747</v>
      </c>
      <c r="HS29" s="2">
        <v>2.86955423170222</v>
      </c>
      <c r="HT29" s="2">
        <v>2.8767248789538802</v>
      </c>
      <c r="HU29" s="2">
        <v>2.8202898572733819</v>
      </c>
      <c r="HV29" s="2">
        <v>2.8309025724065826</v>
      </c>
      <c r="HW29" s="2">
        <v>2.9236279748875682</v>
      </c>
      <c r="HX29" s="2">
        <v>2.8692013822294768</v>
      </c>
      <c r="HY29" s="2">
        <v>2.5803267757163324</v>
      </c>
      <c r="HZ29" s="2">
        <v>2.4577202366667454</v>
      </c>
      <c r="IA29" s="2">
        <v>2.2417360361696059</v>
      </c>
      <c r="IB29" s="2">
        <v>2.0960986597387166</v>
      </c>
      <c r="IC29" s="2">
        <v>2.1292442316263882</v>
      </c>
      <c r="ID29" s="2">
        <v>2.1350254224424079</v>
      </c>
      <c r="IE29" s="2">
        <v>2.0361029270891704</v>
      </c>
      <c r="IF29" s="2">
        <v>1.9808972623334529</v>
      </c>
      <c r="IG29" s="2">
        <v>1.8246749411696765</v>
      </c>
      <c r="IH29" s="37">
        <v>9.4213194674546425</v>
      </c>
      <c r="II29" s="2">
        <v>10.063991244599702</v>
      </c>
      <c r="IJ29" s="2">
        <v>10.200337444524243</v>
      </c>
      <c r="IK29" s="2">
        <v>12.844062482215575</v>
      </c>
      <c r="IL29" s="2">
        <v>12.879819548635135</v>
      </c>
      <c r="IM29" s="2">
        <v>14.65090064919444</v>
      </c>
      <c r="IN29" s="2">
        <v>15.039940339710519</v>
      </c>
      <c r="IO29" s="2">
        <v>19.278652725340219</v>
      </c>
      <c r="IP29" s="2">
        <v>17.505282691595788</v>
      </c>
      <c r="IQ29" s="2">
        <v>17.858135104265937</v>
      </c>
      <c r="IR29" s="2">
        <v>17.665994117372325</v>
      </c>
      <c r="IS29" s="2">
        <v>17.526645047450707</v>
      </c>
      <c r="IT29" s="2">
        <v>19.166360555112508</v>
      </c>
      <c r="IU29" s="2">
        <v>20.448128504201527</v>
      </c>
      <c r="IV29" s="2">
        <v>21.157058308462737</v>
      </c>
      <c r="IW29" s="2">
        <v>20.95030959707389</v>
      </c>
      <c r="IX29" s="38">
        <v>19.134250229280621</v>
      </c>
      <c r="IY29" s="37">
        <v>0.35384998336272527</v>
      </c>
      <c r="IZ29" s="2">
        <v>0.58503596970504002</v>
      </c>
      <c r="JA29" s="2">
        <v>0.82527729083090895</v>
      </c>
      <c r="JB29" s="2">
        <v>0.99920069465521699</v>
      </c>
      <c r="JC29" s="2">
        <v>1.251830521112689</v>
      </c>
      <c r="JD29" s="2">
        <v>1.735202186406311</v>
      </c>
      <c r="JE29" s="2">
        <v>2.6930611805813478</v>
      </c>
      <c r="JF29" s="2">
        <v>3.4827668905187492</v>
      </c>
      <c r="JG29" s="2">
        <v>4.4227717120361438</v>
      </c>
      <c r="JH29" s="2">
        <v>5.251645185724219</v>
      </c>
      <c r="JI29" s="2">
        <v>5.2306715490085658</v>
      </c>
      <c r="JJ29" s="2">
        <v>5.5058644002450654</v>
      </c>
      <c r="JK29" s="2">
        <v>5.9167355557611518</v>
      </c>
      <c r="JL29" s="2">
        <v>6.8008116447000528</v>
      </c>
      <c r="JM29" s="2">
        <v>7.479658341705905</v>
      </c>
      <c r="JN29" s="2">
        <v>7.5026796242674134</v>
      </c>
      <c r="JO29" s="38">
        <v>4.4155257958540641</v>
      </c>
    </row>
    <row r="30" spans="1:275" x14ac:dyDescent="0.3">
      <c r="A30" s="65">
        <v>25</v>
      </c>
      <c r="B30" s="48" t="s">
        <v>100</v>
      </c>
      <c r="C30" s="28" t="s">
        <v>249</v>
      </c>
      <c r="D30" s="37">
        <v>2781.5828065872774</v>
      </c>
      <c r="E30" s="2">
        <v>2684.0822053996535</v>
      </c>
      <c r="F30" s="2">
        <v>2588.9911101951116</v>
      </c>
      <c r="G30" s="2">
        <v>2479.7531162063037</v>
      </c>
      <c r="H30" s="2">
        <v>2317.3380917266459</v>
      </c>
      <c r="I30" s="2">
        <v>2187.4078036678652</v>
      </c>
      <c r="J30" s="2">
        <v>2051.5754668191698</v>
      </c>
      <c r="K30" s="2">
        <v>1936.0089952480998</v>
      </c>
      <c r="L30" s="2">
        <v>1851.5310552259537</v>
      </c>
      <c r="M30" s="2">
        <v>1776.0205553050025</v>
      </c>
      <c r="N30" s="2">
        <v>1662.5888243246407</v>
      </c>
      <c r="O30" s="2">
        <v>1542.3548803558817</v>
      </c>
      <c r="P30" s="2">
        <v>1454.2984113336854</v>
      </c>
      <c r="Q30" s="2">
        <v>1411.0942880669659</v>
      </c>
      <c r="R30" s="2">
        <v>1351.2789807362244</v>
      </c>
      <c r="S30" s="2">
        <v>1302.7788090031088</v>
      </c>
      <c r="T30" s="2">
        <v>1239.0918894857252</v>
      </c>
      <c r="U30" s="37">
        <v>264.71526052954658</v>
      </c>
      <c r="V30" s="2">
        <v>262.8375873733188</v>
      </c>
      <c r="W30" s="2">
        <v>278.499452064357</v>
      </c>
      <c r="X30" s="2">
        <v>294.23388286792897</v>
      </c>
      <c r="Y30" s="2">
        <v>306.41831969580096</v>
      </c>
      <c r="Z30" s="2">
        <v>293.17866010581213</v>
      </c>
      <c r="AA30" s="2">
        <v>286.87391415279012</v>
      </c>
      <c r="AB30" s="2">
        <v>286.2103423433324</v>
      </c>
      <c r="AC30" s="2">
        <v>283.67052819474077</v>
      </c>
      <c r="AD30" s="2">
        <v>277.45382285005002</v>
      </c>
      <c r="AE30" s="2">
        <v>270.8183696692596</v>
      </c>
      <c r="AF30" s="2">
        <v>251.08887450648734</v>
      </c>
      <c r="AG30" s="2">
        <v>227.70940079549837</v>
      </c>
      <c r="AH30" s="2">
        <v>252.29112923839881</v>
      </c>
      <c r="AI30" s="2">
        <v>227.58155225600115</v>
      </c>
      <c r="AJ30" s="2">
        <v>231.0635795691083</v>
      </c>
      <c r="AK30" s="2">
        <v>239.98952480066305</v>
      </c>
      <c r="AL30" s="37">
        <v>79077.189882277075</v>
      </c>
      <c r="AM30" s="2">
        <v>74841.862091898976</v>
      </c>
      <c r="AN30" s="2">
        <v>70368.183252847928</v>
      </c>
      <c r="AO30" s="2">
        <v>65675.540970616086</v>
      </c>
      <c r="AP30" s="2">
        <v>60077.751548980377</v>
      </c>
      <c r="AQ30" s="2">
        <v>55818.211653707804</v>
      </c>
      <c r="AR30" s="2">
        <v>51039.773726119158</v>
      </c>
      <c r="AS30" s="2">
        <v>46942.255740908651</v>
      </c>
      <c r="AT30" s="2">
        <v>43843.405931025554</v>
      </c>
      <c r="AU30" s="2">
        <v>41347.063974954297</v>
      </c>
      <c r="AV30" s="2">
        <v>38225.122306874822</v>
      </c>
      <c r="AW30" s="2">
        <v>34683.132848661255</v>
      </c>
      <c r="AX30" s="2">
        <v>32462.873805885021</v>
      </c>
      <c r="AY30" s="2">
        <v>29239.562904215272</v>
      </c>
      <c r="AZ30" s="2">
        <v>27786.679465084122</v>
      </c>
      <c r="BA30" s="2">
        <v>26216.348175170322</v>
      </c>
      <c r="BB30" s="2">
        <v>23660.977754402898</v>
      </c>
      <c r="BC30" s="37">
        <v>874.88926844417392</v>
      </c>
      <c r="BD30" s="2">
        <v>888.17696694025926</v>
      </c>
      <c r="BE30" s="2">
        <v>872.78415745630673</v>
      </c>
      <c r="BF30" s="2">
        <v>902.56498157074748</v>
      </c>
      <c r="BG30" s="2">
        <v>868.21923794045153</v>
      </c>
      <c r="BH30" s="2">
        <v>854.42237886871055</v>
      </c>
      <c r="BI30" s="2">
        <v>838.76762879597618</v>
      </c>
      <c r="BJ30" s="2">
        <v>816.69487107137229</v>
      </c>
      <c r="BK30" s="2">
        <v>817.15410856226777</v>
      </c>
      <c r="BL30" s="2">
        <v>808.37352449509876</v>
      </c>
      <c r="BM30" s="2">
        <v>782.14744921696558</v>
      </c>
      <c r="BN30" s="2">
        <v>794.843004575637</v>
      </c>
      <c r="BO30" s="2">
        <v>813.21742415412757</v>
      </c>
      <c r="BP30" s="2">
        <v>814.92883630540689</v>
      </c>
      <c r="BQ30" s="2">
        <v>814.9361981172616</v>
      </c>
      <c r="BR30" s="2">
        <v>799.10648935035658</v>
      </c>
      <c r="BS30" s="2">
        <v>809.57443682755081</v>
      </c>
      <c r="BT30" s="37">
        <v>61030.523216264199</v>
      </c>
      <c r="BU30" s="2">
        <v>84917.968213995206</v>
      </c>
      <c r="BV30" s="2">
        <v>106188.707525092</v>
      </c>
      <c r="BW30" s="2">
        <v>104782.428244881</v>
      </c>
      <c r="BX30" s="2">
        <v>96484.469305180595</v>
      </c>
      <c r="BY30" s="2">
        <v>102717.125558026</v>
      </c>
      <c r="BZ30" s="2">
        <v>111190.37540411099</v>
      </c>
      <c r="CA30" s="2">
        <v>116867.26002541299</v>
      </c>
      <c r="CB30" s="2">
        <v>121575.230893493</v>
      </c>
      <c r="CC30" s="2">
        <v>124505.865865033</v>
      </c>
      <c r="CD30" s="2">
        <v>112073.864720389</v>
      </c>
      <c r="CE30" s="2">
        <v>107380.798574335</v>
      </c>
      <c r="CF30" s="2">
        <v>95768.899272560899</v>
      </c>
      <c r="CG30" s="2">
        <v>117025.57793960501</v>
      </c>
      <c r="CH30" s="2">
        <v>123412.48500679299</v>
      </c>
      <c r="CI30" s="2">
        <v>119594.434901385</v>
      </c>
      <c r="CJ30" s="2">
        <v>115757.935852482</v>
      </c>
      <c r="CK30" s="37">
        <v>9830.0499999999993</v>
      </c>
      <c r="CL30" s="2">
        <v>5387.6149999999998</v>
      </c>
      <c r="CM30" s="2">
        <v>686.05650000000003</v>
      </c>
      <c r="CN30" s="2">
        <v>621.97649999998202</v>
      </c>
      <c r="CO30" s="2">
        <v>160.19999999999999</v>
      </c>
      <c r="CP30" s="2">
        <v>160.19999999999999</v>
      </c>
      <c r="CQ30" s="2">
        <v>104.13</v>
      </c>
      <c r="CR30" s="2">
        <v>104.13</v>
      </c>
      <c r="CS30" s="2">
        <v>104.13</v>
      </c>
      <c r="CT30" s="2">
        <v>104.13</v>
      </c>
      <c r="CU30" s="2">
        <v>104.13</v>
      </c>
      <c r="CV30" s="2">
        <v>104.13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37">
        <v>0</v>
      </c>
      <c r="DC30" s="2">
        <v>0</v>
      </c>
      <c r="DD30" s="2">
        <v>2019.9612999999999</v>
      </c>
      <c r="DE30" s="2">
        <v>2019.9612999999999</v>
      </c>
      <c r="DF30" s="2">
        <v>2019.9612999999999</v>
      </c>
      <c r="DG30" s="2">
        <v>2019.9612999999999</v>
      </c>
      <c r="DH30" s="2">
        <v>2019.9612999999999</v>
      </c>
      <c r="DI30" s="2">
        <v>2019.9612999999999</v>
      </c>
      <c r="DJ30" s="2">
        <v>2019.9612999999999</v>
      </c>
      <c r="DK30" s="2">
        <v>2019.9612999999999</v>
      </c>
      <c r="DL30" s="2">
        <v>2019.9612999999999</v>
      </c>
      <c r="DM30" s="2">
        <v>2019.9612999999999</v>
      </c>
      <c r="DN30" s="2">
        <v>6357.0272999999997</v>
      </c>
      <c r="DO30" s="2">
        <v>7113.6779500000002</v>
      </c>
      <c r="DP30" s="2">
        <v>6299.8259500000004</v>
      </c>
      <c r="DQ30" s="2">
        <v>6299.8259500000004</v>
      </c>
      <c r="DR30" s="2">
        <v>6299.8259500000004</v>
      </c>
      <c r="DS30" s="37">
        <v>3.5646527123671157</v>
      </c>
      <c r="DT30" s="2">
        <v>2.7720472181989648</v>
      </c>
      <c r="DU30" s="2">
        <v>2.6328024624507504</v>
      </c>
      <c r="DV30" s="2">
        <v>6.4015268001012871</v>
      </c>
      <c r="DW30" s="2">
        <v>3.3194457439858782</v>
      </c>
      <c r="DX30" s="2">
        <v>3.3687651499476341</v>
      </c>
      <c r="DY30" s="2">
        <v>3.6424648225946954</v>
      </c>
      <c r="DZ30" s="2">
        <v>2.5623410812062293</v>
      </c>
      <c r="EA30" s="2">
        <v>5.3534741082177968</v>
      </c>
      <c r="EB30" s="2">
        <v>5.4764281624530806</v>
      </c>
      <c r="EC30" s="2">
        <v>4.8028932469917036</v>
      </c>
      <c r="ED30" s="2">
        <v>4.925923805782304</v>
      </c>
      <c r="EE30" s="2">
        <v>1.6193907601768696</v>
      </c>
      <c r="EF30" s="2">
        <v>0.94097395003410533</v>
      </c>
      <c r="EG30" s="2">
        <v>2.4252982362576794</v>
      </c>
      <c r="EH30" s="2">
        <v>3.8244142272228112</v>
      </c>
      <c r="EI30" s="2">
        <v>3.1766743188905457</v>
      </c>
      <c r="EJ30" s="37">
        <v>1075.1416108694293</v>
      </c>
      <c r="EK30" s="2">
        <v>975.33863750507169</v>
      </c>
      <c r="EL30" s="2">
        <v>967.93763628907004</v>
      </c>
      <c r="EM30" s="2">
        <v>938.99914639524138</v>
      </c>
      <c r="EN30" s="2">
        <v>870.82274284582672</v>
      </c>
      <c r="EO30" s="2">
        <v>813.09540412496165</v>
      </c>
      <c r="EP30" s="2">
        <v>785.91361112948255</v>
      </c>
      <c r="EQ30" s="2">
        <v>754.18185868499324</v>
      </c>
      <c r="ER30" s="2">
        <v>680.12510683019354</v>
      </c>
      <c r="ES30" s="2">
        <v>573.62046280164839</v>
      </c>
      <c r="ET30" s="2">
        <v>544.63352725000777</v>
      </c>
      <c r="EU30" s="2">
        <v>443.56989277103349</v>
      </c>
      <c r="EV30" s="2">
        <v>366.76198549908349</v>
      </c>
      <c r="EW30" s="2">
        <v>360.49919684201927</v>
      </c>
      <c r="EX30" s="2">
        <v>344.04262575562637</v>
      </c>
      <c r="EY30" s="2">
        <v>319.27686408689249</v>
      </c>
      <c r="EZ30" s="2">
        <v>277.45232262250352</v>
      </c>
      <c r="FA30" s="37">
        <v>953.82197851763749</v>
      </c>
      <c r="FB30" s="2">
        <v>953.96259857295831</v>
      </c>
      <c r="FC30" s="2">
        <v>1035.9531390894078</v>
      </c>
      <c r="FD30" s="2">
        <v>1105.3763499001059</v>
      </c>
      <c r="FE30" s="2">
        <v>1022.9709312680311</v>
      </c>
      <c r="FF30" s="2">
        <v>966.44767824464668</v>
      </c>
      <c r="FG30" s="2">
        <v>877.07441876450537</v>
      </c>
      <c r="FH30" s="2">
        <v>996.70110056233966</v>
      </c>
      <c r="FI30" s="2">
        <v>881.11924147673108</v>
      </c>
      <c r="FJ30" s="2">
        <v>808.90931639293058</v>
      </c>
      <c r="FK30" s="2">
        <v>710.55423136614843</v>
      </c>
      <c r="FL30" s="2">
        <v>603.27144760634656</v>
      </c>
      <c r="FM30" s="2">
        <v>489.38858589532435</v>
      </c>
      <c r="FN30" s="2">
        <v>498.47052859589189</v>
      </c>
      <c r="FO30" s="2">
        <v>459.9794509880366</v>
      </c>
      <c r="FP30" s="2">
        <v>394.72141993034126</v>
      </c>
      <c r="FQ30" s="2">
        <v>375.42256034243064</v>
      </c>
      <c r="FR30" s="37">
        <v>905.22082194551365</v>
      </c>
      <c r="FS30" s="2">
        <v>991.76466321138912</v>
      </c>
      <c r="FT30" s="2">
        <v>977.68889070969703</v>
      </c>
      <c r="FU30" s="2">
        <v>1074.5799700449152</v>
      </c>
      <c r="FV30" s="2">
        <v>1034.9617060243754</v>
      </c>
      <c r="FW30" s="2">
        <v>1068.8667745580876</v>
      </c>
      <c r="FX30" s="2">
        <v>1113.7777512813398</v>
      </c>
      <c r="FY30" s="2">
        <v>1159.4176758907968</v>
      </c>
      <c r="FZ30" s="2">
        <v>1225.3126539281707</v>
      </c>
      <c r="GA30" s="2">
        <v>1231.9942208027912</v>
      </c>
      <c r="GB30" s="2">
        <v>1221.2525752288691</v>
      </c>
      <c r="GC30" s="2">
        <v>1270.376872100273</v>
      </c>
      <c r="GD30" s="2">
        <v>1273.7790316640067</v>
      </c>
      <c r="GE30" s="2">
        <v>1262.3711481112355</v>
      </c>
      <c r="GF30" s="2">
        <v>1232.3775450728372</v>
      </c>
      <c r="GG30" s="2">
        <v>1213.1334585503607</v>
      </c>
      <c r="GH30" s="2">
        <v>1264.3495604145871</v>
      </c>
      <c r="GI30" s="37">
        <v>1258.4224606291239</v>
      </c>
      <c r="GJ30" s="2">
        <v>1168.8042468386827</v>
      </c>
      <c r="GK30" s="2">
        <v>1112.8464588910456</v>
      </c>
      <c r="GL30" s="2">
        <v>1017.2952770451417</v>
      </c>
      <c r="GM30" s="2">
        <v>918.13713709980721</v>
      </c>
      <c r="GN30" s="2">
        <v>847.07730492500582</v>
      </c>
      <c r="GO30" s="2">
        <v>759.07532407967585</v>
      </c>
      <c r="GP30" s="2">
        <v>710.23037874994532</v>
      </c>
      <c r="GQ30" s="2">
        <v>636.00056841748972</v>
      </c>
      <c r="GR30" s="2">
        <v>593.43182781376231</v>
      </c>
      <c r="GS30" s="2">
        <v>545.53674867952668</v>
      </c>
      <c r="GT30" s="2">
        <v>476.23677586532676</v>
      </c>
      <c r="GU30" s="2">
        <v>422.08477384338318</v>
      </c>
      <c r="GV30" s="2">
        <v>380.18252526200325</v>
      </c>
      <c r="GW30" s="2">
        <v>350.07216922319674</v>
      </c>
      <c r="GX30" s="2">
        <v>324.78603408789172</v>
      </c>
      <c r="GY30" s="2">
        <v>277.81778491126101</v>
      </c>
      <c r="GZ30" s="37">
        <v>134.04374203466108</v>
      </c>
      <c r="HA30" s="2">
        <v>124.9686844271435</v>
      </c>
      <c r="HB30" s="2">
        <v>107.83078130158887</v>
      </c>
      <c r="HC30" s="2">
        <v>137.22305319317672</v>
      </c>
      <c r="HD30" s="2">
        <v>114.78318089122678</v>
      </c>
      <c r="HE30" s="2">
        <v>139.62792468378714</v>
      </c>
      <c r="HF30" s="2">
        <v>87.461980723265341</v>
      </c>
      <c r="HG30" s="2">
        <v>116.80812870075461</v>
      </c>
      <c r="HH30" s="2">
        <v>107.65443093653838</v>
      </c>
      <c r="HI30" s="2">
        <v>102.98312020557211</v>
      </c>
      <c r="HJ30" s="2">
        <v>119.51361059552562</v>
      </c>
      <c r="HK30" s="2">
        <v>104.17910159781307</v>
      </c>
      <c r="HL30" s="2">
        <v>196.99105150910361</v>
      </c>
      <c r="HM30" s="2">
        <v>104.62803810617766</v>
      </c>
      <c r="HN30" s="2">
        <v>94.920441399285366</v>
      </c>
      <c r="HO30" s="2">
        <v>88.248043303791263</v>
      </c>
      <c r="HP30" s="2">
        <v>74.033107912096852</v>
      </c>
      <c r="HQ30" s="37">
        <v>83.44530294611161</v>
      </c>
      <c r="HR30" s="2">
        <v>70.856683686628216</v>
      </c>
      <c r="HS30" s="2">
        <v>57.582950063566514</v>
      </c>
      <c r="HT30" s="2">
        <v>70.418727890175902</v>
      </c>
      <c r="HU30" s="2">
        <v>54.801940898283476</v>
      </c>
      <c r="HV30" s="2">
        <v>74.150428231002493</v>
      </c>
      <c r="HW30" s="2">
        <v>30.675442870318975</v>
      </c>
      <c r="HX30" s="2">
        <v>37.961861826610004</v>
      </c>
      <c r="HY30" s="2">
        <v>32.635877316618668</v>
      </c>
      <c r="HZ30" s="2">
        <v>33.64242101146089</v>
      </c>
      <c r="IA30" s="2">
        <v>43.14512295871539</v>
      </c>
      <c r="IB30" s="2">
        <v>37.450256667282829</v>
      </c>
      <c r="IC30" s="2">
        <v>126.39185624478624</v>
      </c>
      <c r="ID30" s="2">
        <v>37.700806257223093</v>
      </c>
      <c r="IE30" s="2">
        <v>23.312553621766902</v>
      </c>
      <c r="IF30" s="2">
        <v>24.441193221123022</v>
      </c>
      <c r="IG30" s="2">
        <v>19.188151751284156</v>
      </c>
      <c r="IH30" s="37">
        <v>179.91114420038133</v>
      </c>
      <c r="II30" s="2">
        <v>175.97708678342826</v>
      </c>
      <c r="IJ30" s="2">
        <v>156.22447049991379</v>
      </c>
      <c r="IK30" s="2">
        <v>201.66651170314617</v>
      </c>
      <c r="IL30" s="2">
        <v>173.71158067652925</v>
      </c>
      <c r="IM30" s="2">
        <v>201.69850006721634</v>
      </c>
      <c r="IN30" s="2">
        <v>145.77709533158284</v>
      </c>
      <c r="IO30" s="2">
        <v>197.7695140970992</v>
      </c>
      <c r="IP30" s="2">
        <v>184.9275076035652</v>
      </c>
      <c r="IQ30" s="2">
        <v>173.76688491305507</v>
      </c>
      <c r="IR30" s="2">
        <v>196.30478059465528</v>
      </c>
      <c r="IS30" s="2">
        <v>171.36386187441474</v>
      </c>
      <c r="IT30" s="2">
        <v>256.46141902688748</v>
      </c>
      <c r="IU30" s="2">
        <v>171.6901436626473</v>
      </c>
      <c r="IV30" s="2">
        <v>168.93898704293525</v>
      </c>
      <c r="IW30" s="2">
        <v>153.63995529882524</v>
      </c>
      <c r="IX30" s="38">
        <v>130.40747067433162</v>
      </c>
      <c r="IY30" s="37">
        <v>59.159199672783018</v>
      </c>
      <c r="IZ30" s="2">
        <v>58.023895297080692</v>
      </c>
      <c r="JA30" s="2">
        <v>60.009187902523642</v>
      </c>
      <c r="JB30" s="2">
        <v>63.019515091343422</v>
      </c>
      <c r="JC30" s="2">
        <v>49.799408917805046</v>
      </c>
      <c r="JD30" s="2">
        <v>53.414417185184</v>
      </c>
      <c r="JE30" s="2">
        <v>54.474323529705515</v>
      </c>
      <c r="JF30" s="2">
        <v>67.510209057864472</v>
      </c>
      <c r="JG30" s="2">
        <v>59.96616772614518</v>
      </c>
      <c r="JH30" s="2">
        <v>60.584371408515622</v>
      </c>
      <c r="JI30" s="2">
        <v>64.945040292134735</v>
      </c>
      <c r="JJ30" s="2">
        <v>61.507660128740056</v>
      </c>
      <c r="JK30" s="2">
        <v>59.028673454547508</v>
      </c>
      <c r="JL30" s="2">
        <v>68.635737456985638</v>
      </c>
      <c r="JM30" s="2">
        <v>72.516189351932326</v>
      </c>
      <c r="JN30" s="2">
        <v>70.467967083242385</v>
      </c>
      <c r="JO30" s="38">
        <v>44.340263490261776</v>
      </c>
    </row>
    <row r="31" spans="1:275" x14ac:dyDescent="0.3">
      <c r="A31" s="65">
        <v>26</v>
      </c>
      <c r="B31" s="48" t="s">
        <v>0</v>
      </c>
      <c r="C31" s="28" t="s">
        <v>125</v>
      </c>
      <c r="D31" s="37">
        <v>1846.4913268191603</v>
      </c>
      <c r="E31" s="2">
        <v>1844.0535623286146</v>
      </c>
      <c r="F31" s="2">
        <v>1958.0663577629473</v>
      </c>
      <c r="G31" s="2">
        <v>1979.913461059135</v>
      </c>
      <c r="H31" s="2">
        <v>1919.0846800253644</v>
      </c>
      <c r="I31" s="2">
        <v>1889.5659342407093</v>
      </c>
      <c r="J31" s="2">
        <v>1817.6303323382901</v>
      </c>
      <c r="K31" s="2">
        <v>1866.9199710429732</v>
      </c>
      <c r="L31" s="2">
        <v>1867.5270258293729</v>
      </c>
      <c r="M31" s="2">
        <v>1770.8440106890764</v>
      </c>
      <c r="N31" s="2">
        <v>1750.3280130079852</v>
      </c>
      <c r="O31" s="2">
        <v>1819.0347463044932</v>
      </c>
      <c r="P31" s="2">
        <v>1818.8620944670979</v>
      </c>
      <c r="Q31" s="2">
        <v>1898.729521169178</v>
      </c>
      <c r="R31" s="2">
        <v>1707.5463394429767</v>
      </c>
      <c r="S31" s="2">
        <v>1629.2626304254193</v>
      </c>
      <c r="T31" s="2">
        <v>2187.1121436807421</v>
      </c>
      <c r="U31" s="37">
        <v>1808.6640664261622</v>
      </c>
      <c r="V31" s="2">
        <v>1804.9394024653077</v>
      </c>
      <c r="W31" s="2">
        <v>1918.9128091976102</v>
      </c>
      <c r="X31" s="2">
        <v>1941.0043485017627</v>
      </c>
      <c r="Y31" s="2">
        <v>1880.6420490538319</v>
      </c>
      <c r="Z31" s="2">
        <v>1851.4420546349656</v>
      </c>
      <c r="AA31" s="2">
        <v>1780.9792586610602</v>
      </c>
      <c r="AB31" s="2">
        <v>1830.544077646525</v>
      </c>
      <c r="AC31" s="2">
        <v>1831.3806018085863</v>
      </c>
      <c r="AD31" s="2">
        <v>1735.5353485672092</v>
      </c>
      <c r="AE31" s="2">
        <v>1715.0153349172754</v>
      </c>
      <c r="AF31" s="2">
        <v>1784.2218540645258</v>
      </c>
      <c r="AG31" s="2">
        <v>1784.1190512802825</v>
      </c>
      <c r="AH31" s="2">
        <v>1863.7806536240585</v>
      </c>
      <c r="AI31" s="2">
        <v>1672.7743255624712</v>
      </c>
      <c r="AJ31" s="2">
        <v>1595.9996079000598</v>
      </c>
      <c r="AK31" s="2">
        <v>2154.960558123988</v>
      </c>
      <c r="AL31" s="37">
        <v>91.326612313097755</v>
      </c>
      <c r="AM31" s="2">
        <v>87.071733216933609</v>
      </c>
      <c r="AN31" s="2">
        <v>83.025311895253793</v>
      </c>
      <c r="AO31" s="2">
        <v>77.078445949272563</v>
      </c>
      <c r="AP31" s="2">
        <v>64.305067528717345</v>
      </c>
      <c r="AQ31" s="2">
        <v>67.42590405596556</v>
      </c>
      <c r="AR31" s="2">
        <v>58.123286304489696</v>
      </c>
      <c r="AS31" s="2">
        <v>58.952638946409245</v>
      </c>
      <c r="AT31" s="2">
        <v>64.421105428534062</v>
      </c>
      <c r="AU31" s="2">
        <v>56.711484722724251</v>
      </c>
      <c r="AV31" s="2">
        <v>61.752480562206003</v>
      </c>
      <c r="AW31" s="2">
        <v>61.128477449952086</v>
      </c>
      <c r="AX31" s="2">
        <v>62.548634876077244</v>
      </c>
      <c r="AY31" s="2">
        <v>65.484691722545222</v>
      </c>
      <c r="AZ31" s="2">
        <v>73.206193909376424</v>
      </c>
      <c r="BA31" s="2">
        <v>73.969826396614181</v>
      </c>
      <c r="BB31" s="2">
        <v>73.957916978624127</v>
      </c>
      <c r="BC31" s="37">
        <v>41.874868132205208</v>
      </c>
      <c r="BD31" s="2">
        <v>43.696573756539436</v>
      </c>
      <c r="BE31" s="2">
        <v>46.140938875155157</v>
      </c>
      <c r="BF31" s="2">
        <v>48.849075772197232</v>
      </c>
      <c r="BG31" s="2">
        <v>51.467237008725853</v>
      </c>
      <c r="BH31" s="2">
        <v>54.766840098405112</v>
      </c>
      <c r="BI31" s="2">
        <v>56.995491652746395</v>
      </c>
      <c r="BJ31" s="2">
        <v>62.079756304314635</v>
      </c>
      <c r="BK31" s="2">
        <v>67.498531238279071</v>
      </c>
      <c r="BL31" s="2">
        <v>73.261927718686806</v>
      </c>
      <c r="BM31" s="2">
        <v>80.610617892889152</v>
      </c>
      <c r="BN31" s="2">
        <v>85.158866199275664</v>
      </c>
      <c r="BO31" s="2">
        <v>88.675848773733833</v>
      </c>
      <c r="BP31" s="2">
        <v>94.307318298285708</v>
      </c>
      <c r="BQ31" s="2">
        <v>96.650204426659286</v>
      </c>
      <c r="BR31" s="2">
        <v>95.428283543207272</v>
      </c>
      <c r="BS31" s="2">
        <v>95.166925716484272</v>
      </c>
      <c r="BT31" s="37">
        <v>24173.275193197602</v>
      </c>
      <c r="BU31" s="2">
        <v>25096.559287751701</v>
      </c>
      <c r="BV31" s="2">
        <v>24601.491030352801</v>
      </c>
      <c r="BW31" s="2">
        <v>23805.9109911696</v>
      </c>
      <c r="BX31" s="2">
        <v>23003.271273419399</v>
      </c>
      <c r="BY31" s="2">
        <v>21722.741666097201</v>
      </c>
      <c r="BZ31" s="2">
        <v>19919.816372731399</v>
      </c>
      <c r="CA31" s="2">
        <v>18274.0840853066</v>
      </c>
      <c r="CB31" s="2">
        <v>16455.522290646099</v>
      </c>
      <c r="CC31" s="2">
        <v>14306.329704178001</v>
      </c>
      <c r="CD31" s="2">
        <v>12221.7948933512</v>
      </c>
      <c r="CE31" s="2">
        <v>10534.1953285621</v>
      </c>
      <c r="CF31" s="2">
        <v>9492.5814852459607</v>
      </c>
      <c r="CG31" s="2">
        <v>8123.8568278333496</v>
      </c>
      <c r="CH31" s="2">
        <v>7109.93627798119</v>
      </c>
      <c r="CI31" s="2">
        <v>5903.3722473064799</v>
      </c>
      <c r="CJ31" s="2">
        <v>4861.5285664841203</v>
      </c>
      <c r="CK31" s="37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37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37">
        <v>75.119140188813731</v>
      </c>
      <c r="DT31" s="2">
        <v>73.582127135535941</v>
      </c>
      <c r="DU31" s="2">
        <v>74.273889934522245</v>
      </c>
      <c r="DV31" s="2">
        <v>76.499728857360481</v>
      </c>
      <c r="DW31" s="2">
        <v>76.465322041384624</v>
      </c>
      <c r="DX31" s="2">
        <v>78.436469971960705</v>
      </c>
      <c r="DY31" s="2">
        <v>78.96732028064217</v>
      </c>
      <c r="DZ31" s="2">
        <v>81.868708617979536</v>
      </c>
      <c r="EA31" s="2">
        <v>85.778010565224392</v>
      </c>
      <c r="EB31" s="2">
        <v>15.068694940880134</v>
      </c>
      <c r="EC31" s="2">
        <v>17.570927787451399</v>
      </c>
      <c r="ED31" s="2">
        <v>16.306753455107533</v>
      </c>
      <c r="EE31" s="2">
        <v>16.10036980856848</v>
      </c>
      <c r="EF31" s="2">
        <v>16.151908906786225</v>
      </c>
      <c r="EG31" s="2">
        <v>16.908458484458826</v>
      </c>
      <c r="EH31" s="2">
        <v>18.328657803808927</v>
      </c>
      <c r="EI31" s="2">
        <v>19.224179315700283</v>
      </c>
      <c r="EJ31" s="37">
        <v>10494.548932307442</v>
      </c>
      <c r="EK31" s="2">
        <v>10020.46738710564</v>
      </c>
      <c r="EL31" s="2">
        <v>10082.282738842599</v>
      </c>
      <c r="EM31" s="2">
        <v>10124.62244628042</v>
      </c>
      <c r="EN31" s="2">
        <v>9861.8789512380499</v>
      </c>
      <c r="EO31" s="2">
        <v>9930.1560491509026</v>
      </c>
      <c r="EP31" s="2">
        <v>9756.8754787093203</v>
      </c>
      <c r="EQ31" s="2">
        <v>9593.7610091447295</v>
      </c>
      <c r="ER31" s="2">
        <v>9387.1520846787316</v>
      </c>
      <c r="ES31" s="2">
        <v>8937.0275020087392</v>
      </c>
      <c r="ET31" s="2">
        <v>8443.509474061364</v>
      </c>
      <c r="EU31" s="2">
        <v>7746.7174923862312</v>
      </c>
      <c r="EV31" s="2">
        <v>7135.7655096694507</v>
      </c>
      <c r="EW31" s="2">
        <v>6759.8979231949997</v>
      </c>
      <c r="EX31" s="2">
        <v>6304.8843988822773</v>
      </c>
      <c r="EY31" s="2">
        <v>5643.5983483381833</v>
      </c>
      <c r="EZ31" s="2">
        <v>5126.3673254417336</v>
      </c>
      <c r="FA31" s="37">
        <v>13774.023263490471</v>
      </c>
      <c r="FB31" s="2">
        <v>13175.965347859641</v>
      </c>
      <c r="FC31" s="2">
        <v>12789.433547546238</v>
      </c>
      <c r="FD31" s="2">
        <v>12260.286866655044</v>
      </c>
      <c r="FE31" s="2">
        <v>11077.505980196394</v>
      </c>
      <c r="FF31" s="2">
        <v>11726.851516887033</v>
      </c>
      <c r="FG31" s="2">
        <v>11112.740992359353</v>
      </c>
      <c r="FH31" s="2">
        <v>11078.361215128898</v>
      </c>
      <c r="FI31" s="2">
        <v>11042.867548994142</v>
      </c>
      <c r="FJ31" s="2">
        <v>10696.312153744304</v>
      </c>
      <c r="FK31" s="2">
        <v>10692.480982989062</v>
      </c>
      <c r="FL31" s="2">
        <v>10488.352818073328</v>
      </c>
      <c r="FM31" s="2">
        <v>10172.470936062969</v>
      </c>
      <c r="FN31" s="2">
        <v>10012.659595001371</v>
      </c>
      <c r="FO31" s="2">
        <v>9970.9529559380153</v>
      </c>
      <c r="FP31" s="2">
        <v>10728.650910848284</v>
      </c>
      <c r="FQ31" s="2">
        <v>11044.92972318489</v>
      </c>
      <c r="FR31" s="37">
        <v>80.75266802928563</v>
      </c>
      <c r="FS31" s="2">
        <v>82.229427379784468</v>
      </c>
      <c r="FT31" s="2">
        <v>78.566730893666431</v>
      </c>
      <c r="FU31" s="2">
        <v>69.099907898627549</v>
      </c>
      <c r="FV31" s="2">
        <v>50.167263575200906</v>
      </c>
      <c r="FW31" s="2">
        <v>67.710096418036713</v>
      </c>
      <c r="FX31" s="2">
        <v>42.225694856749342</v>
      </c>
      <c r="FY31" s="2">
        <v>41.21532883515146</v>
      </c>
      <c r="FZ31" s="2">
        <v>43.446234042300986</v>
      </c>
      <c r="GA31" s="2">
        <v>43.253454320071128</v>
      </c>
      <c r="GB31" s="2">
        <v>52.08393227828828</v>
      </c>
      <c r="GC31" s="2">
        <v>43.984908599854521</v>
      </c>
      <c r="GD31" s="2">
        <v>44.180597930552246</v>
      </c>
      <c r="GE31" s="2">
        <v>46.260927357844572</v>
      </c>
      <c r="GF31" s="2">
        <v>48.056689242047561</v>
      </c>
      <c r="GG31" s="2">
        <v>45.890100159944623</v>
      </c>
      <c r="GH31" s="2">
        <v>46.956150532188687</v>
      </c>
      <c r="GI31" s="37">
        <v>29521.559729111024</v>
      </c>
      <c r="GJ31" s="2">
        <v>21643.838290435444</v>
      </c>
      <c r="GK31" s="2">
        <v>19742.801529797202</v>
      </c>
      <c r="GL31" s="2">
        <v>21352.828022378853</v>
      </c>
      <c r="GM31" s="2">
        <v>22509.519060393137</v>
      </c>
      <c r="GN31" s="2">
        <v>20909.642540721172</v>
      </c>
      <c r="GO31" s="2">
        <v>20601.468940497467</v>
      </c>
      <c r="GP31" s="2">
        <v>20874.768404504528</v>
      </c>
      <c r="GQ31" s="2">
        <v>20704.827277870267</v>
      </c>
      <c r="GR31" s="2">
        <v>16967.908494290456</v>
      </c>
      <c r="GS31" s="2">
        <v>16689.339041266659</v>
      </c>
      <c r="GT31" s="2">
        <v>18761.794230031388</v>
      </c>
      <c r="GU31" s="2">
        <v>19083.461517494499</v>
      </c>
      <c r="GV31" s="2">
        <v>18427.769907295045</v>
      </c>
      <c r="GW31" s="2">
        <v>18641.924270750827</v>
      </c>
      <c r="GX31" s="2">
        <v>17226.812514071491</v>
      </c>
      <c r="GY31" s="2">
        <v>15524.579916097569</v>
      </c>
      <c r="GZ31" s="37">
        <v>28180.209591943236</v>
      </c>
      <c r="HA31" s="2">
        <v>27906.620481417067</v>
      </c>
      <c r="HB31" s="2">
        <v>26696.057571994861</v>
      </c>
      <c r="HC31" s="2">
        <v>27174.667769191085</v>
      </c>
      <c r="HD31" s="2">
        <v>26773.445680722663</v>
      </c>
      <c r="HE31" s="2">
        <v>26906.783737081696</v>
      </c>
      <c r="HF31" s="2">
        <v>26978.157373450576</v>
      </c>
      <c r="HG31" s="2">
        <v>10093.036753738454</v>
      </c>
      <c r="HH31" s="2">
        <v>10293.908873686363</v>
      </c>
      <c r="HI31" s="2">
        <v>10437.084822377799</v>
      </c>
      <c r="HJ31" s="2">
        <v>10308.900219529882</v>
      </c>
      <c r="HK31" s="2">
        <v>10264.03059922789</v>
      </c>
      <c r="HL31" s="2">
        <v>10311.744194873607</v>
      </c>
      <c r="HM31" s="2">
        <v>10744.257327103254</v>
      </c>
      <c r="HN31" s="2">
        <v>10639.227656481793</v>
      </c>
      <c r="HO31" s="2">
        <v>10042.861306722605</v>
      </c>
      <c r="HP31" s="2">
        <v>9725.0705266767018</v>
      </c>
      <c r="HQ31" s="37">
        <v>3219.3990997114088</v>
      </c>
      <c r="HR31" s="2">
        <v>3169.00950658702</v>
      </c>
      <c r="HS31" s="2">
        <v>3043.9473765892621</v>
      </c>
      <c r="HT31" s="2">
        <v>3080.3083081038312</v>
      </c>
      <c r="HU31" s="2">
        <v>3007.5827676162294</v>
      </c>
      <c r="HV31" s="2">
        <v>3007.5435839012789</v>
      </c>
      <c r="HW31" s="2">
        <v>3001.471365071749</v>
      </c>
      <c r="HX31" s="2">
        <v>1296.5984981843719</v>
      </c>
      <c r="HY31" s="2">
        <v>1301.985188375121</v>
      </c>
      <c r="HZ31" s="2">
        <v>1293.4440798629223</v>
      </c>
      <c r="IA31" s="2">
        <v>1264.9403814224818</v>
      </c>
      <c r="IB31" s="2">
        <v>1250.3304072745736</v>
      </c>
      <c r="IC31" s="2">
        <v>1232.5569520551026</v>
      </c>
      <c r="ID31" s="2">
        <v>1256.8677248117638</v>
      </c>
      <c r="IE31" s="2">
        <v>1226.5531908446526</v>
      </c>
      <c r="IF31" s="2">
        <v>1147.0160905178927</v>
      </c>
      <c r="IG31" s="2">
        <v>1098.6041103649886</v>
      </c>
      <c r="IH31" s="37">
        <v>92468.126189101444</v>
      </c>
      <c r="II31" s="2">
        <v>91586.100128695674</v>
      </c>
      <c r="IJ31" s="2">
        <v>87624.462239325236</v>
      </c>
      <c r="IK31" s="2">
        <v>89017.871600571118</v>
      </c>
      <c r="IL31" s="2">
        <v>87844.722543962722</v>
      </c>
      <c r="IM31" s="2">
        <v>88222.683004157429</v>
      </c>
      <c r="IN31" s="2">
        <v>88562.761991464358</v>
      </c>
      <c r="IO31" s="2">
        <v>31699.306237552293</v>
      </c>
      <c r="IP31" s="2">
        <v>32471.525400813167</v>
      </c>
      <c r="IQ31" s="2">
        <v>33005.009597037286</v>
      </c>
      <c r="IR31" s="2">
        <v>32538.923703344324</v>
      </c>
      <c r="IS31" s="2">
        <v>32475.956826540754</v>
      </c>
      <c r="IT31" s="2">
        <v>32634.767100015913</v>
      </c>
      <c r="IU31" s="2">
        <v>34029.932677414879</v>
      </c>
      <c r="IV31" s="2">
        <v>33591.558640784904</v>
      </c>
      <c r="IW31" s="2">
        <v>31819.708078804317</v>
      </c>
      <c r="IX31" s="38">
        <v>30943.592720052216</v>
      </c>
      <c r="IY31" s="37">
        <v>52.054433966860138</v>
      </c>
      <c r="IZ31" s="2">
        <v>81.048697007549805</v>
      </c>
      <c r="JA31" s="2">
        <v>93.302938728359095</v>
      </c>
      <c r="JB31" s="2">
        <v>111.60048729530017</v>
      </c>
      <c r="JC31" s="2">
        <v>123.85961745323358</v>
      </c>
      <c r="JD31" s="2">
        <v>203.85085467084997</v>
      </c>
      <c r="JE31" s="2">
        <v>247.29807577301995</v>
      </c>
      <c r="JF31" s="2">
        <v>322.47281774405621</v>
      </c>
      <c r="JG31" s="2">
        <v>441.87679472736733</v>
      </c>
      <c r="JH31" s="2">
        <v>518.70757865639905</v>
      </c>
      <c r="JI31" s="2">
        <v>581.44860805459564</v>
      </c>
      <c r="JJ31" s="2">
        <v>563.81982179699071</v>
      </c>
      <c r="JK31" s="2">
        <v>586.29585711426591</v>
      </c>
      <c r="JL31" s="2">
        <v>661.31551452262238</v>
      </c>
      <c r="JM31" s="2">
        <v>782.37888501726741</v>
      </c>
      <c r="JN31" s="2">
        <v>717.82140106624684</v>
      </c>
      <c r="JO31" s="38">
        <v>310.4005081528889</v>
      </c>
    </row>
    <row r="32" spans="1:275" x14ac:dyDescent="0.3">
      <c r="A32" s="65">
        <v>27</v>
      </c>
      <c r="B32" s="48" t="s">
        <v>94</v>
      </c>
      <c r="C32" s="28" t="s">
        <v>126</v>
      </c>
      <c r="D32" s="37">
        <v>2129.4060043967352</v>
      </c>
      <c r="E32" s="2">
        <v>1936.9396256911405</v>
      </c>
      <c r="F32" s="2">
        <v>2014.4794223729325</v>
      </c>
      <c r="G32" s="2">
        <v>2077.3240525365609</v>
      </c>
      <c r="H32" s="2">
        <v>1884.5299547242823</v>
      </c>
      <c r="I32" s="2">
        <v>1869.7902964139616</v>
      </c>
      <c r="J32" s="2">
        <v>1736.5337560118953</v>
      </c>
      <c r="K32" s="2">
        <v>1677.2246847247022</v>
      </c>
      <c r="L32" s="2">
        <v>1667.8390867814073</v>
      </c>
      <c r="M32" s="2">
        <v>1636.3060727563111</v>
      </c>
      <c r="N32" s="2">
        <v>1618.9829490854299</v>
      </c>
      <c r="O32" s="2">
        <v>1657.6242461111794</v>
      </c>
      <c r="P32" s="2">
        <v>1492.9688562614158</v>
      </c>
      <c r="Q32" s="2">
        <v>1463.0357573523765</v>
      </c>
      <c r="R32" s="2">
        <v>1346.4399081479489</v>
      </c>
      <c r="S32" s="2">
        <v>1364.6911066926614</v>
      </c>
      <c r="T32" s="2">
        <v>1544.1284834613314</v>
      </c>
      <c r="U32" s="37">
        <v>1827.6189856545986</v>
      </c>
      <c r="V32" s="2">
        <v>1654.8089180292143</v>
      </c>
      <c r="W32" s="2">
        <v>1747.9690063381693</v>
      </c>
      <c r="X32" s="2">
        <v>1812.036799361777</v>
      </c>
      <c r="Y32" s="2">
        <v>1612.4805290298902</v>
      </c>
      <c r="Z32" s="2">
        <v>1597.9708849948647</v>
      </c>
      <c r="AA32" s="2">
        <v>1443.6745767158102</v>
      </c>
      <c r="AB32" s="2">
        <v>1358.2690955120779</v>
      </c>
      <c r="AC32" s="2">
        <v>1325.0118659354036</v>
      </c>
      <c r="AD32" s="2">
        <v>1293.4756069877219</v>
      </c>
      <c r="AE32" s="2">
        <v>1283.1493108166758</v>
      </c>
      <c r="AF32" s="2">
        <v>1332.8028573020433</v>
      </c>
      <c r="AG32" s="2">
        <v>1182.0818810750986</v>
      </c>
      <c r="AH32" s="2">
        <v>1182.5627316606401</v>
      </c>
      <c r="AI32" s="2">
        <v>1091.0928073695022</v>
      </c>
      <c r="AJ32" s="2">
        <v>1153.1130277058171</v>
      </c>
      <c r="AK32" s="2">
        <v>1360.3316865199677</v>
      </c>
      <c r="AL32" s="37">
        <v>104.37081355548331</v>
      </c>
      <c r="AM32" s="2">
        <v>83.337959224210366</v>
      </c>
      <c r="AN32" s="2">
        <v>78.007014486041882</v>
      </c>
      <c r="AO32" s="2">
        <v>73.600050526372385</v>
      </c>
      <c r="AP32" s="2">
        <v>53.368604882597559</v>
      </c>
      <c r="AQ32" s="2">
        <v>48.344703146776936</v>
      </c>
      <c r="AR32" s="2">
        <v>42.590382209814258</v>
      </c>
      <c r="AS32" s="2">
        <v>51.467425573277033</v>
      </c>
      <c r="AT32" s="2">
        <v>47.247242119972746</v>
      </c>
      <c r="AU32" s="2">
        <v>59.894186513281099</v>
      </c>
      <c r="AV32" s="2">
        <v>53.651237051396627</v>
      </c>
      <c r="AW32" s="2">
        <v>56.891937212701755</v>
      </c>
      <c r="AX32" s="2">
        <v>51.079608553711509</v>
      </c>
      <c r="AY32" s="2">
        <v>49.905269119446423</v>
      </c>
      <c r="AZ32" s="2">
        <v>52.682194867523222</v>
      </c>
      <c r="BA32" s="2">
        <v>55.070019318792561</v>
      </c>
      <c r="BB32" s="2">
        <v>50.746831104740259</v>
      </c>
      <c r="BC32" s="37">
        <v>28.303581814313596</v>
      </c>
      <c r="BD32" s="2">
        <v>28.833653131257808</v>
      </c>
      <c r="BE32" s="2">
        <v>31.564992480505484</v>
      </c>
      <c r="BF32" s="2">
        <v>35.961100443234557</v>
      </c>
      <c r="BG32" s="2">
        <v>38.648274214989435</v>
      </c>
      <c r="BH32" s="2">
        <v>42.847926475042293</v>
      </c>
      <c r="BI32" s="2">
        <v>42.162402074151416</v>
      </c>
      <c r="BJ32" s="2">
        <v>44.367956432832678</v>
      </c>
      <c r="BK32" s="2">
        <v>47.679823004552645</v>
      </c>
      <c r="BL32" s="2">
        <v>51.474260671430933</v>
      </c>
      <c r="BM32" s="2">
        <v>55.481468029595213</v>
      </c>
      <c r="BN32" s="2">
        <v>56.825485933987963</v>
      </c>
      <c r="BO32" s="2">
        <v>52.44507643589057</v>
      </c>
      <c r="BP32" s="2">
        <v>52.374612627605025</v>
      </c>
      <c r="BQ32" s="2">
        <v>53.719408530493368</v>
      </c>
      <c r="BR32" s="2">
        <v>55.235698861712137</v>
      </c>
      <c r="BS32" s="2">
        <v>50.797246360329758</v>
      </c>
      <c r="BT32" s="37">
        <v>286682.43078178947</v>
      </c>
      <c r="BU32" s="2">
        <v>268251.54072386632</v>
      </c>
      <c r="BV32" s="2">
        <v>253220.56362181879</v>
      </c>
      <c r="BW32" s="2">
        <v>251991.52014258818</v>
      </c>
      <c r="BX32" s="2">
        <v>258720.2120907084</v>
      </c>
      <c r="BY32" s="2">
        <v>257861.49921510008</v>
      </c>
      <c r="BZ32" s="2">
        <v>279452.31204456103</v>
      </c>
      <c r="CA32" s="2">
        <v>304923.95284187287</v>
      </c>
      <c r="CB32" s="2">
        <v>328244.36497043853</v>
      </c>
      <c r="CC32" s="2">
        <v>327096.2294682886</v>
      </c>
      <c r="CD32" s="2">
        <v>319420.55460347293</v>
      </c>
      <c r="CE32" s="2">
        <v>308169.66079467285</v>
      </c>
      <c r="CF32" s="2">
        <v>295558.80089130084</v>
      </c>
      <c r="CG32" s="2">
        <v>265196.40581007639</v>
      </c>
      <c r="CH32" s="2">
        <v>239636.356061575</v>
      </c>
      <c r="CI32" s="2">
        <v>195398.65824756201</v>
      </c>
      <c r="CJ32" s="2">
        <v>168914.61538494256</v>
      </c>
      <c r="CK32" s="37">
        <v>4681.7559999999594</v>
      </c>
      <c r="CL32" s="2">
        <v>3904.78599999997</v>
      </c>
      <c r="CM32" s="2">
        <v>2740.93299999996</v>
      </c>
      <c r="CN32" s="2">
        <v>1705.2399999999991</v>
      </c>
      <c r="CO32" s="2">
        <v>1593.1</v>
      </c>
      <c r="CP32" s="2">
        <v>1249.56</v>
      </c>
      <c r="CQ32" s="2">
        <v>1041.3000000000011</v>
      </c>
      <c r="CR32" s="2">
        <v>833.04</v>
      </c>
      <c r="CS32" s="2">
        <v>624.78</v>
      </c>
      <c r="CT32" s="2">
        <v>416.52</v>
      </c>
      <c r="CU32" s="2">
        <v>208.25999999999971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37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37">
        <v>4.6897658282318284</v>
      </c>
      <c r="DT32" s="2">
        <v>4.4997956325523472</v>
      </c>
      <c r="DU32" s="2">
        <v>4.6753651917246764</v>
      </c>
      <c r="DV32" s="2">
        <v>4.0030854820405706</v>
      </c>
      <c r="DW32" s="2">
        <v>3.6568189201154957</v>
      </c>
      <c r="DX32" s="2">
        <v>3.2207845227509129</v>
      </c>
      <c r="DY32" s="2">
        <v>3.236407272234453</v>
      </c>
      <c r="DZ32" s="2">
        <v>5.139252267508458</v>
      </c>
      <c r="EA32" s="2">
        <v>6.1119215530148621</v>
      </c>
      <c r="EB32" s="2">
        <v>4.8240589179345204</v>
      </c>
      <c r="EC32" s="2">
        <v>5.9592760477190101</v>
      </c>
      <c r="ED32" s="2">
        <v>4.5692907991573009</v>
      </c>
      <c r="EE32" s="2">
        <v>3.9611106194313557</v>
      </c>
      <c r="EF32" s="2">
        <v>5.038952490023644</v>
      </c>
      <c r="EG32" s="2">
        <v>4.2740412922687678</v>
      </c>
      <c r="EH32" s="2">
        <v>3.2126319583962584</v>
      </c>
      <c r="EI32" s="2">
        <v>3.4924048431310153</v>
      </c>
      <c r="EJ32" s="37">
        <v>9284.0423025793425</v>
      </c>
      <c r="EK32" s="2">
        <v>8043.5022659140477</v>
      </c>
      <c r="EL32" s="2">
        <v>7807.4601608909388</v>
      </c>
      <c r="EM32" s="2">
        <v>7983.9010303406276</v>
      </c>
      <c r="EN32" s="2">
        <v>7359.8515906053335</v>
      </c>
      <c r="EO32" s="2">
        <v>7404.0681186959973</v>
      </c>
      <c r="EP32" s="2">
        <v>6614.3184713262553</v>
      </c>
      <c r="EQ32" s="2">
        <v>6090.0968810166705</v>
      </c>
      <c r="ER32" s="2">
        <v>5728.7471178620644</v>
      </c>
      <c r="ES32" s="2">
        <v>5402.8454667642545</v>
      </c>
      <c r="ET32" s="2">
        <v>5009.4280858572092</v>
      </c>
      <c r="EU32" s="2">
        <v>4424.3990878637796</v>
      </c>
      <c r="EV32" s="2">
        <v>3654.9898009685512</v>
      </c>
      <c r="EW32" s="2">
        <v>3303.5703285371142</v>
      </c>
      <c r="EX32" s="2">
        <v>3149.9702947264</v>
      </c>
      <c r="EY32" s="2">
        <v>3047.5099489861886</v>
      </c>
      <c r="EZ32" s="2">
        <v>2586.2199855246377</v>
      </c>
      <c r="FA32" s="37">
        <v>10828.843445682334</v>
      </c>
      <c r="FB32" s="2">
        <v>9393.8839556272014</v>
      </c>
      <c r="FC32" s="2">
        <v>8784.9776773814992</v>
      </c>
      <c r="FD32" s="2">
        <v>8261.1663628035403</v>
      </c>
      <c r="FE32" s="2">
        <v>6549.9376713901029</v>
      </c>
      <c r="FF32" s="2">
        <v>6443.4906910891286</v>
      </c>
      <c r="FG32" s="2">
        <v>5489.8652732337787</v>
      </c>
      <c r="FH32" s="2">
        <v>5993.2061645374442</v>
      </c>
      <c r="FI32" s="2">
        <v>5116.0682186766544</v>
      </c>
      <c r="FJ32" s="2">
        <v>5876.3702958774338</v>
      </c>
      <c r="FK32" s="2">
        <v>4726.0469739535283</v>
      </c>
      <c r="FL32" s="2">
        <v>4871.8036715441049</v>
      </c>
      <c r="FM32" s="2">
        <v>4200.3515546413037</v>
      </c>
      <c r="FN32" s="2">
        <v>4451.4369913464516</v>
      </c>
      <c r="FO32" s="2">
        <v>4522.4605648627121</v>
      </c>
      <c r="FP32" s="2">
        <v>4988.6825141099316</v>
      </c>
      <c r="FQ32" s="2">
        <v>4601.1685648702414</v>
      </c>
      <c r="FR32" s="37">
        <v>215.5337885724102</v>
      </c>
      <c r="FS32" s="2">
        <v>183.58139047401795</v>
      </c>
      <c r="FT32" s="2">
        <v>172.16576697198994</v>
      </c>
      <c r="FU32" s="2">
        <v>155.40507001794035</v>
      </c>
      <c r="FV32" s="2">
        <v>131.34420207899115</v>
      </c>
      <c r="FW32" s="2">
        <v>120.06018150837838</v>
      </c>
      <c r="FX32" s="2">
        <v>92.777549280293783</v>
      </c>
      <c r="FY32" s="2">
        <v>115.6725642186851</v>
      </c>
      <c r="FZ32" s="2">
        <v>86.967371573022632</v>
      </c>
      <c r="GA32" s="2">
        <v>120.5472854872917</v>
      </c>
      <c r="GB32" s="2">
        <v>87.327804285546264</v>
      </c>
      <c r="GC32" s="2">
        <v>93.204059031693347</v>
      </c>
      <c r="GD32" s="2">
        <v>81.853311212371267</v>
      </c>
      <c r="GE32" s="2">
        <v>86.236242897877148</v>
      </c>
      <c r="GF32" s="2">
        <v>86.59719660321241</v>
      </c>
      <c r="GG32" s="2">
        <v>91.813666511058784</v>
      </c>
      <c r="GH32" s="2">
        <v>83.058354866247072</v>
      </c>
      <c r="GI32" s="37">
        <v>1746.9476504763766</v>
      </c>
      <c r="GJ32" s="2">
        <v>1455.5299953758297</v>
      </c>
      <c r="GK32" s="2">
        <v>1350.1267950854572</v>
      </c>
      <c r="GL32" s="2">
        <v>1202.0621448422187</v>
      </c>
      <c r="GM32" s="2">
        <v>810.08694448647464</v>
      </c>
      <c r="GN32" s="2">
        <v>732.95057486215728</v>
      </c>
      <c r="GO32" s="2">
        <v>610.13706537481596</v>
      </c>
      <c r="GP32" s="2">
        <v>674.14684289744457</v>
      </c>
      <c r="GQ32" s="2">
        <v>588.48510317791545</v>
      </c>
      <c r="GR32" s="2">
        <v>688.8349772095205</v>
      </c>
      <c r="GS32" s="2">
        <v>557.64149145162321</v>
      </c>
      <c r="GT32" s="2">
        <v>606.07770563596137</v>
      </c>
      <c r="GU32" s="2">
        <v>534.61855816087507</v>
      </c>
      <c r="GV32" s="2">
        <v>587.20834981717633</v>
      </c>
      <c r="GW32" s="2">
        <v>607.53155501507399</v>
      </c>
      <c r="GX32" s="2">
        <v>649.08045021547355</v>
      </c>
      <c r="GY32" s="2">
        <v>607.8398209233178</v>
      </c>
      <c r="GZ32" s="37">
        <v>1036.6117582624104</v>
      </c>
      <c r="HA32" s="2">
        <v>976.48397463984725</v>
      </c>
      <c r="HB32" s="2">
        <v>879.92662386007135</v>
      </c>
      <c r="HC32" s="2">
        <v>1095.5787620794067</v>
      </c>
      <c r="HD32" s="2">
        <v>972.26155082703508</v>
      </c>
      <c r="HE32" s="2">
        <v>1037.5332034538176</v>
      </c>
      <c r="HF32" s="2">
        <v>922.24186326575614</v>
      </c>
      <c r="HG32" s="2">
        <v>1186.9378922651024</v>
      </c>
      <c r="HH32" s="2">
        <v>1130.5361200976765</v>
      </c>
      <c r="HI32" s="2">
        <v>1115.3559297550391</v>
      </c>
      <c r="HJ32" s="2">
        <v>1169.6990788666199</v>
      </c>
      <c r="HK32" s="2">
        <v>1116.1516508366285</v>
      </c>
      <c r="HL32" s="2">
        <v>1025.707608630785</v>
      </c>
      <c r="HM32" s="2">
        <v>1013.405402697106</v>
      </c>
      <c r="HN32" s="2">
        <v>1147.3685209376467</v>
      </c>
      <c r="HO32" s="2">
        <v>1115.2774289241308</v>
      </c>
      <c r="HP32" s="2">
        <v>966.82987816581465</v>
      </c>
      <c r="HQ32" s="37">
        <v>337.79882392759396</v>
      </c>
      <c r="HR32" s="2">
        <v>295.48531551535319</v>
      </c>
      <c r="HS32" s="2">
        <v>276.99559374424581</v>
      </c>
      <c r="HT32" s="2">
        <v>288.09187988098756</v>
      </c>
      <c r="HU32" s="2">
        <v>248.31033631135858</v>
      </c>
      <c r="HV32" s="2">
        <v>244.15225285792044</v>
      </c>
      <c r="HW32" s="2">
        <v>212.44373839483367</v>
      </c>
      <c r="HX32" s="2">
        <v>219.04754041777406</v>
      </c>
      <c r="HY32" s="2">
        <v>205.54975502722203</v>
      </c>
      <c r="HZ32" s="2">
        <v>195.22410143220026</v>
      </c>
      <c r="IA32" s="2">
        <v>193.13950905030819</v>
      </c>
      <c r="IB32" s="2">
        <v>180.26105351182582</v>
      </c>
      <c r="IC32" s="2">
        <v>161.32831273751785</v>
      </c>
      <c r="ID32" s="2">
        <v>155.3378324120462</v>
      </c>
      <c r="IE32" s="2">
        <v>162.70667635600819</v>
      </c>
      <c r="IF32" s="2">
        <v>157.39488205046388</v>
      </c>
      <c r="IG32" s="2">
        <v>138.4181193731074</v>
      </c>
      <c r="IH32" s="37">
        <v>1767.1395125460274</v>
      </c>
      <c r="II32" s="2">
        <v>1689.2071425368986</v>
      </c>
      <c r="IJ32" s="2">
        <v>1508.2796244038557</v>
      </c>
      <c r="IK32" s="2">
        <v>1942.8944785501683</v>
      </c>
      <c r="IL32" s="2">
        <v>1731.4171482287747</v>
      </c>
      <c r="IM32" s="2">
        <v>1870.2708489796235</v>
      </c>
      <c r="IN32" s="2">
        <v>1665.5768749713952</v>
      </c>
      <c r="IO32" s="2">
        <v>2205.2684655805188</v>
      </c>
      <c r="IP32" s="2">
        <v>2101.4439494872299</v>
      </c>
      <c r="IQ32" s="2">
        <v>2081.1935358392857</v>
      </c>
      <c r="IR32" s="2">
        <v>2193.1197807647168</v>
      </c>
      <c r="IS32" s="2">
        <v>2097.3481745248346</v>
      </c>
      <c r="IT32" s="2">
        <v>1931.6423151892006</v>
      </c>
      <c r="IU32" s="2">
        <v>1911.4214460389367</v>
      </c>
      <c r="IV32" s="2">
        <v>2180.1348227161775</v>
      </c>
      <c r="IW32" s="2">
        <v>2118.1571434406519</v>
      </c>
      <c r="IX32" s="38">
        <v>1832.2468616253698</v>
      </c>
      <c r="IY32" s="37">
        <v>82.169395560020476</v>
      </c>
      <c r="IZ32" s="2">
        <v>87.944917057182977</v>
      </c>
      <c r="JA32" s="2">
        <v>90.917627539040851</v>
      </c>
      <c r="JB32" s="2">
        <v>121.88237540461846</v>
      </c>
      <c r="JC32" s="2">
        <v>139.48643815301895</v>
      </c>
      <c r="JD32" s="2">
        <v>177.95865562361317</v>
      </c>
      <c r="JE32" s="2">
        <v>198.59608564891121</v>
      </c>
      <c r="JF32" s="2">
        <v>276.89944265757049</v>
      </c>
      <c r="JG32" s="2">
        <v>298.86100550152582</v>
      </c>
      <c r="JH32" s="2">
        <v>396.17024658990294</v>
      </c>
      <c r="JI32" s="2">
        <v>375.35863422455213</v>
      </c>
      <c r="JJ32" s="2">
        <v>370.05017908341301</v>
      </c>
      <c r="JK32" s="2">
        <v>349.08398132259521</v>
      </c>
      <c r="JL32" s="2">
        <v>371.01614223197936</v>
      </c>
      <c r="JM32" s="2">
        <v>433.93334870720457</v>
      </c>
      <c r="JN32" s="2">
        <v>428.49520386431266</v>
      </c>
      <c r="JO32" s="38">
        <v>183.42969525055602</v>
      </c>
    </row>
    <row r="33" spans="1:275" x14ac:dyDescent="0.3">
      <c r="A33" s="65">
        <v>28</v>
      </c>
      <c r="B33" s="48" t="s">
        <v>2</v>
      </c>
      <c r="C33" s="28" t="s">
        <v>127</v>
      </c>
      <c r="D33" s="37">
        <v>3691.738262530353</v>
      </c>
      <c r="E33" s="2">
        <v>3363.9105048938131</v>
      </c>
      <c r="F33" s="2">
        <v>3505.1495797280968</v>
      </c>
      <c r="G33" s="2">
        <v>3419.0717180453412</v>
      </c>
      <c r="H33" s="2">
        <v>3044.6642999791206</v>
      </c>
      <c r="I33" s="2">
        <v>2768.3157213990144</v>
      </c>
      <c r="J33" s="2">
        <v>2644.8706992429156</v>
      </c>
      <c r="K33" s="2">
        <v>2552.9417870461584</v>
      </c>
      <c r="L33" s="2">
        <v>2257.934814939696</v>
      </c>
      <c r="M33" s="2">
        <v>2103.6110138179506</v>
      </c>
      <c r="N33" s="2">
        <v>1965.6517524785627</v>
      </c>
      <c r="O33" s="2">
        <v>1933.282990897048</v>
      </c>
      <c r="P33" s="2">
        <v>1774.7149646955745</v>
      </c>
      <c r="Q33" s="2">
        <v>1827.3890458165774</v>
      </c>
      <c r="R33" s="2">
        <v>1618.5198337120262</v>
      </c>
      <c r="S33" s="2">
        <v>1593.3410488656853</v>
      </c>
      <c r="T33" s="2">
        <v>2063.2840687765138</v>
      </c>
      <c r="U33" s="37">
        <v>3623.7290280748643</v>
      </c>
      <c r="V33" s="2">
        <v>3296.0046296044425</v>
      </c>
      <c r="W33" s="2">
        <v>3436.726967191928</v>
      </c>
      <c r="X33" s="2">
        <v>3349.8232615427014</v>
      </c>
      <c r="Y33" s="2">
        <v>2977.2890361811792</v>
      </c>
      <c r="Z33" s="2">
        <v>2702.2239455861572</v>
      </c>
      <c r="AA33" s="2">
        <v>2579.9571961148517</v>
      </c>
      <c r="AB33" s="2">
        <v>2488.7772620120868</v>
      </c>
      <c r="AC33" s="2">
        <v>2195.4298981854085</v>
      </c>
      <c r="AD33" s="2">
        <v>2044.0585181105232</v>
      </c>
      <c r="AE33" s="2">
        <v>1908.4378137284273</v>
      </c>
      <c r="AF33" s="2">
        <v>1879.8396652322863</v>
      </c>
      <c r="AG33" s="2">
        <v>1724.3408140387342</v>
      </c>
      <c r="AH33" s="2">
        <v>1776.7139155751506</v>
      </c>
      <c r="AI33" s="2">
        <v>1568.5495488326601</v>
      </c>
      <c r="AJ33" s="2">
        <v>1546.8116332883483</v>
      </c>
      <c r="AK33" s="2">
        <v>2019.2440808417166</v>
      </c>
      <c r="AL33" s="37">
        <v>182.86150037200028</v>
      </c>
      <c r="AM33" s="2">
        <v>186.35437315522012</v>
      </c>
      <c r="AN33" s="2">
        <v>200.42928786468724</v>
      </c>
      <c r="AO33" s="2">
        <v>186.14960294556226</v>
      </c>
      <c r="AP33" s="2">
        <v>160.38853408598209</v>
      </c>
      <c r="AQ33" s="2">
        <v>145.81197844720487</v>
      </c>
      <c r="AR33" s="2">
        <v>129.32768406088934</v>
      </c>
      <c r="AS33" s="2">
        <v>144.28752174750088</v>
      </c>
      <c r="AT33" s="2">
        <v>142.52605305093434</v>
      </c>
      <c r="AU33" s="2">
        <v>125.60431470530391</v>
      </c>
      <c r="AV33" s="2">
        <v>113.69349007813355</v>
      </c>
      <c r="AW33" s="2">
        <v>97.994776304625773</v>
      </c>
      <c r="AX33" s="2">
        <v>88.748573353962158</v>
      </c>
      <c r="AY33" s="2">
        <v>86.645603416454932</v>
      </c>
      <c r="AZ33" s="2">
        <v>85.98301230700396</v>
      </c>
      <c r="BA33" s="2">
        <v>86.239422108332306</v>
      </c>
      <c r="BB33" s="2">
        <v>85.752982014457757</v>
      </c>
      <c r="BC33" s="37">
        <v>58.743772311724648</v>
      </c>
      <c r="BD33" s="2">
        <v>68.041199773166127</v>
      </c>
      <c r="BE33" s="2">
        <v>80.818524454941695</v>
      </c>
      <c r="BF33" s="2">
        <v>97.935389763579622</v>
      </c>
      <c r="BG33" s="2">
        <v>106.41626842367589</v>
      </c>
      <c r="BH33" s="2">
        <v>113.08710472548513</v>
      </c>
      <c r="BI33" s="2">
        <v>121.75007370185976</v>
      </c>
      <c r="BJ33" s="2">
        <v>128.84555804465373</v>
      </c>
      <c r="BK33" s="2">
        <v>133.21533140303313</v>
      </c>
      <c r="BL33" s="2">
        <v>135.43151535726048</v>
      </c>
      <c r="BM33" s="2">
        <v>138.70343942560066</v>
      </c>
      <c r="BN33" s="2">
        <v>133.9320403815058</v>
      </c>
      <c r="BO33" s="2">
        <v>130.31941046984954</v>
      </c>
      <c r="BP33" s="2">
        <v>136.39169955576511</v>
      </c>
      <c r="BQ33" s="2">
        <v>137.47271868989512</v>
      </c>
      <c r="BR33" s="2">
        <v>128.65946614366266</v>
      </c>
      <c r="BS33" s="2">
        <v>123.57600586354059</v>
      </c>
      <c r="BT33" s="37">
        <v>47322.012782456295</v>
      </c>
      <c r="BU33" s="2">
        <v>44657.034901136671</v>
      </c>
      <c r="BV33" s="2">
        <v>41393.683495398349</v>
      </c>
      <c r="BW33" s="2">
        <v>38083.38933281575</v>
      </c>
      <c r="BX33" s="2">
        <v>34684.073711261153</v>
      </c>
      <c r="BY33" s="2">
        <v>32040.957664086749</v>
      </c>
      <c r="BZ33" s="2">
        <v>29028.558443374299</v>
      </c>
      <c r="CA33" s="2">
        <v>25980.40154330686</v>
      </c>
      <c r="CB33" s="2">
        <v>23212.124447055128</v>
      </c>
      <c r="CC33" s="2">
        <v>20146.223326001669</v>
      </c>
      <c r="CD33" s="2">
        <v>17274.109580162141</v>
      </c>
      <c r="CE33" s="2">
        <v>15207.4812271396</v>
      </c>
      <c r="CF33" s="2">
        <v>13354.546828418581</v>
      </c>
      <c r="CG33" s="2">
        <v>12105.252963483159</v>
      </c>
      <c r="CH33" s="2">
        <v>11132.490081948699</v>
      </c>
      <c r="CI33" s="2">
        <v>10019.953230226089</v>
      </c>
      <c r="CJ33" s="2">
        <v>8891.262884559681</v>
      </c>
      <c r="CK33" s="37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37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37">
        <v>5.8848139854707648</v>
      </c>
      <c r="DT33" s="2">
        <v>6.3531785838720385</v>
      </c>
      <c r="DU33" s="2">
        <v>5.9681345689604042</v>
      </c>
      <c r="DV33" s="2">
        <v>6.9704902162593321</v>
      </c>
      <c r="DW33" s="2">
        <v>6.9926070057057856</v>
      </c>
      <c r="DX33" s="2">
        <v>6.1369033202772183</v>
      </c>
      <c r="DY33" s="2">
        <v>6.636829578219781</v>
      </c>
      <c r="DZ33" s="2">
        <v>6.2945329571177515</v>
      </c>
      <c r="EA33" s="2">
        <v>8.0498994378746556</v>
      </c>
      <c r="EB33" s="2">
        <v>5.3157364976632291</v>
      </c>
      <c r="EC33" s="2">
        <v>7.1136093250741332</v>
      </c>
      <c r="ED33" s="2">
        <v>5.4007477846943654</v>
      </c>
      <c r="EE33" s="2">
        <v>5.1915628237473284</v>
      </c>
      <c r="EF33" s="2">
        <v>5.5544147106248412</v>
      </c>
      <c r="EG33" s="2">
        <v>5.4072512890033986</v>
      </c>
      <c r="EH33" s="2">
        <v>4.949993263666717</v>
      </c>
      <c r="EI33" s="2">
        <v>5.4738596324013704</v>
      </c>
      <c r="EJ33" s="37">
        <v>30639.353950916062</v>
      </c>
      <c r="EK33" s="2">
        <v>25698.231211778319</v>
      </c>
      <c r="EL33" s="2">
        <v>24430.376186820413</v>
      </c>
      <c r="EM33" s="2">
        <v>22811.444513250666</v>
      </c>
      <c r="EN33" s="2">
        <v>19620.921083770696</v>
      </c>
      <c r="EO33" s="2">
        <v>17575.286971391713</v>
      </c>
      <c r="EP33" s="2">
        <v>16396.243197379536</v>
      </c>
      <c r="EQ33" s="2">
        <v>14322.490761516587</v>
      </c>
      <c r="ER33" s="2">
        <v>12636.019953404342</v>
      </c>
      <c r="ES33" s="2">
        <v>10983.352777596367</v>
      </c>
      <c r="ET33" s="2">
        <v>9867.6244294600801</v>
      </c>
      <c r="EU33" s="2">
        <v>8385.2470382073425</v>
      </c>
      <c r="EV33" s="2">
        <v>7173.0778693643024</v>
      </c>
      <c r="EW33" s="2">
        <v>6564.6195854754233</v>
      </c>
      <c r="EX33" s="2">
        <v>5924.5823290298013</v>
      </c>
      <c r="EY33" s="2">
        <v>5172.0036971514119</v>
      </c>
      <c r="EZ33" s="2">
        <v>4585.6129984532936</v>
      </c>
      <c r="FA33" s="37">
        <v>9197.9966099855628</v>
      </c>
      <c r="FB33" s="2">
        <v>8905.922977474047</v>
      </c>
      <c r="FC33" s="2">
        <v>9565.7240302383725</v>
      </c>
      <c r="FD33" s="2">
        <v>10119.400475820165</v>
      </c>
      <c r="FE33" s="2">
        <v>9846.618305042577</v>
      </c>
      <c r="FF33" s="2">
        <v>9898.0192479304551</v>
      </c>
      <c r="FG33" s="2">
        <v>10155.490985100139</v>
      </c>
      <c r="FH33" s="2">
        <v>9516.3446950123016</v>
      </c>
      <c r="FI33" s="2">
        <v>8812.1723340846947</v>
      </c>
      <c r="FJ33" s="2">
        <v>7852.2106899446553</v>
      </c>
      <c r="FK33" s="2">
        <v>7054.4713177213707</v>
      </c>
      <c r="FL33" s="2">
        <v>5997.4604883499414</v>
      </c>
      <c r="FM33" s="2">
        <v>4992.530710427226</v>
      </c>
      <c r="FN33" s="2">
        <v>4678.2150593064234</v>
      </c>
      <c r="FO33" s="2">
        <v>4219.1497585691077</v>
      </c>
      <c r="FP33" s="2">
        <v>3627.6578517419953</v>
      </c>
      <c r="FQ33" s="2">
        <v>3237.3217399518921</v>
      </c>
      <c r="FR33" s="37">
        <v>38.352262346145451</v>
      </c>
      <c r="FS33" s="2">
        <v>41.913100766681367</v>
      </c>
      <c r="FT33" s="2">
        <v>50.834390385767442</v>
      </c>
      <c r="FU33" s="2">
        <v>57.957297738775274</v>
      </c>
      <c r="FV33" s="2">
        <v>58.351084920347532</v>
      </c>
      <c r="FW33" s="2">
        <v>58.024832280102956</v>
      </c>
      <c r="FX33" s="2">
        <v>58.337544705421244</v>
      </c>
      <c r="FY33" s="2">
        <v>60.875517068068049</v>
      </c>
      <c r="FZ33" s="2">
        <v>62.721063615380181</v>
      </c>
      <c r="GA33" s="2">
        <v>62.525982322931064</v>
      </c>
      <c r="GB33" s="2">
        <v>61.495886310273185</v>
      </c>
      <c r="GC33" s="2">
        <v>60.32709269596608</v>
      </c>
      <c r="GD33" s="2">
        <v>53.150657680951532</v>
      </c>
      <c r="GE33" s="2">
        <v>57.250356893349675</v>
      </c>
      <c r="GF33" s="2">
        <v>60.154937004261484</v>
      </c>
      <c r="GG33" s="2">
        <v>59.136183970972517</v>
      </c>
      <c r="GH33" s="2">
        <v>57.988922063920967</v>
      </c>
      <c r="GI33" s="37">
        <v>3513.0651463989361</v>
      </c>
      <c r="GJ33" s="2">
        <v>3221.9747474368151</v>
      </c>
      <c r="GK33" s="2">
        <v>3297.128354374001</v>
      </c>
      <c r="GL33" s="2">
        <v>3502.3019027423284</v>
      </c>
      <c r="GM33" s="2">
        <v>3261.094671261832</v>
      </c>
      <c r="GN33" s="2">
        <v>3115.930820963431</v>
      </c>
      <c r="GO33" s="2">
        <v>3167.055470161707</v>
      </c>
      <c r="GP33" s="2">
        <v>3288.3809847048733</v>
      </c>
      <c r="GQ33" s="2">
        <v>2815.0854967296505</v>
      </c>
      <c r="GR33" s="2">
        <v>2555.276213067606</v>
      </c>
      <c r="GS33" s="2">
        <v>2638.6136508311074</v>
      </c>
      <c r="GT33" s="2">
        <v>2884.9334253249799</v>
      </c>
      <c r="GU33" s="2">
        <v>2888.1691799434734</v>
      </c>
      <c r="GV33" s="2">
        <v>2684.1585070900373</v>
      </c>
      <c r="GW33" s="2">
        <v>3216.4145833539465</v>
      </c>
      <c r="GX33" s="2">
        <v>2786.6175238983633</v>
      </c>
      <c r="GY33" s="2">
        <v>2406.4244484114452</v>
      </c>
      <c r="GZ33" s="37">
        <v>1721.1015136505207</v>
      </c>
      <c r="HA33" s="2">
        <v>1562.1033175446341</v>
      </c>
      <c r="HB33" s="2">
        <v>1392.4318595805016</v>
      </c>
      <c r="HC33" s="2">
        <v>1553.6888086107117</v>
      </c>
      <c r="HD33" s="2">
        <v>1333.9908843265771</v>
      </c>
      <c r="HE33" s="2">
        <v>1360.23797320317</v>
      </c>
      <c r="HF33" s="2">
        <v>1217.2571061349483</v>
      </c>
      <c r="HG33" s="2">
        <v>1461.8949545368675</v>
      </c>
      <c r="HH33" s="2">
        <v>1346.2651318249477</v>
      </c>
      <c r="HI33" s="2">
        <v>1293.9531490416744</v>
      </c>
      <c r="HJ33" s="2">
        <v>1299.7338168906012</v>
      </c>
      <c r="HK33" s="2">
        <v>1216.7522991946305</v>
      </c>
      <c r="HL33" s="2">
        <v>1156.9176303268039</v>
      </c>
      <c r="HM33" s="2">
        <v>1209.0697271919812</v>
      </c>
      <c r="HN33" s="2">
        <v>1326.2856583519879</v>
      </c>
      <c r="HO33" s="2">
        <v>1214.1683504906432</v>
      </c>
      <c r="HP33" s="2">
        <v>1119.9613143967727</v>
      </c>
      <c r="HQ33" s="37">
        <v>767.10489703612495</v>
      </c>
      <c r="HR33" s="2">
        <v>632.82869614998424</v>
      </c>
      <c r="HS33" s="2">
        <v>583.25187710704597</v>
      </c>
      <c r="HT33" s="2">
        <v>549.0749087986278</v>
      </c>
      <c r="HU33" s="2">
        <v>463.1190957672024</v>
      </c>
      <c r="HV33" s="2">
        <v>421.50656611848649</v>
      </c>
      <c r="HW33" s="2">
        <v>381.81176940835735</v>
      </c>
      <c r="HX33" s="2">
        <v>359.78928110810699</v>
      </c>
      <c r="HY33" s="2">
        <v>320.77322760967587</v>
      </c>
      <c r="HZ33" s="2">
        <v>291.29336940393068</v>
      </c>
      <c r="IA33" s="2">
        <v>272.80942092039032</v>
      </c>
      <c r="IB33" s="2">
        <v>242.9173168449546</v>
      </c>
      <c r="IC33" s="2">
        <v>220.17502019457891</v>
      </c>
      <c r="ID33" s="2">
        <v>217.17931845761575</v>
      </c>
      <c r="IE33" s="2">
        <v>216.34078779013697</v>
      </c>
      <c r="IF33" s="2">
        <v>192.41126445092519</v>
      </c>
      <c r="IG33" s="2">
        <v>175.80496186875882</v>
      </c>
      <c r="IH33" s="37">
        <v>2718.6137962156213</v>
      </c>
      <c r="II33" s="2">
        <v>2534.8667582569869</v>
      </c>
      <c r="IJ33" s="2">
        <v>2235.9312448716673</v>
      </c>
      <c r="IK33" s="2">
        <v>2608.0484560579976</v>
      </c>
      <c r="IL33" s="2">
        <v>2247.4011588227545</v>
      </c>
      <c r="IM33" s="2">
        <v>2345.7116799907599</v>
      </c>
      <c r="IN33" s="2">
        <v>2092.3428024903728</v>
      </c>
      <c r="IO33" s="2">
        <v>2621.6044567676313</v>
      </c>
      <c r="IP33" s="2">
        <v>2422.8279377277445</v>
      </c>
      <c r="IQ33" s="2">
        <v>2346.5716492579995</v>
      </c>
      <c r="IR33" s="2">
        <v>2376.0900838386447</v>
      </c>
      <c r="IS33" s="2">
        <v>2237.8843350735447</v>
      </c>
      <c r="IT33" s="2">
        <v>2138.8439148225684</v>
      </c>
      <c r="IU33" s="2">
        <v>2247.2866042472947</v>
      </c>
      <c r="IV33" s="2">
        <v>2490.5945281787444</v>
      </c>
      <c r="IW33" s="2">
        <v>2284.0488467471596</v>
      </c>
      <c r="IX33" s="38">
        <v>2106.4101462360641</v>
      </c>
      <c r="IY33" s="37">
        <v>183.91902239470159</v>
      </c>
      <c r="IZ33" s="2">
        <v>214.68252172642215</v>
      </c>
      <c r="JA33" s="2">
        <v>248.93041969578485</v>
      </c>
      <c r="JB33" s="2">
        <v>343.15242678555694</v>
      </c>
      <c r="JC33" s="2">
        <v>448.01396935081686</v>
      </c>
      <c r="JD33" s="2">
        <v>557.78872260639673</v>
      </c>
      <c r="JE33" s="2">
        <v>726.63515888954532</v>
      </c>
      <c r="JF33" s="2">
        <v>855.5957161372171</v>
      </c>
      <c r="JG33" s="2">
        <v>1045.2916975433479</v>
      </c>
      <c r="JH33" s="2">
        <v>1156.9579869073461</v>
      </c>
      <c r="JI33" s="2">
        <v>1195.927585040502</v>
      </c>
      <c r="JJ33" s="2">
        <v>1166.8282430750212</v>
      </c>
      <c r="JK33" s="2">
        <v>1126.1395479071073</v>
      </c>
      <c r="JL33" s="2">
        <v>1196.4016756581771</v>
      </c>
      <c r="JM33" s="2">
        <v>1266.421341420725</v>
      </c>
      <c r="JN33" s="2">
        <v>1149.7200501382736</v>
      </c>
      <c r="JO33" s="38">
        <v>746.94685447505537</v>
      </c>
    </row>
    <row r="34" spans="1:275" x14ac:dyDescent="0.3">
      <c r="A34" s="65">
        <v>29</v>
      </c>
      <c r="B34" s="48" t="s">
        <v>2</v>
      </c>
      <c r="C34" s="28" t="s">
        <v>128</v>
      </c>
      <c r="D34" s="37">
        <v>4333.317549559938</v>
      </c>
      <c r="E34" s="2">
        <v>3787.0246998955072</v>
      </c>
      <c r="F34" s="2">
        <v>3817.9612898482046</v>
      </c>
      <c r="G34" s="2">
        <v>2476.2189142926836</v>
      </c>
      <c r="H34" s="2">
        <v>1837.388455114037</v>
      </c>
      <c r="I34" s="2">
        <v>2193.3826494255918</v>
      </c>
      <c r="J34" s="2">
        <v>2316.5029610792617</v>
      </c>
      <c r="K34" s="2">
        <v>3039.6095837580933</v>
      </c>
      <c r="L34" s="2">
        <v>3590.538269990695</v>
      </c>
      <c r="M34" s="2">
        <v>3204.8641467419188</v>
      </c>
      <c r="N34" s="2">
        <v>3386.3298984344719</v>
      </c>
      <c r="O34" s="2">
        <v>3399.1584777075491</v>
      </c>
      <c r="P34" s="2">
        <v>2824.4787574182997</v>
      </c>
      <c r="Q34" s="2">
        <v>2853.7878084895992</v>
      </c>
      <c r="R34" s="2">
        <v>3085.2576399694935</v>
      </c>
      <c r="S34" s="2">
        <v>3096.7898184795381</v>
      </c>
      <c r="T34" s="2">
        <v>3140.9991125590013</v>
      </c>
      <c r="U34" s="37">
        <v>4274.4737040936643</v>
      </c>
      <c r="V34" s="2">
        <v>3735.6816178036383</v>
      </c>
      <c r="W34" s="2">
        <v>3765.6287559263533</v>
      </c>
      <c r="X34" s="2">
        <v>2441.869989238704</v>
      </c>
      <c r="Y34" s="2">
        <v>1812.5098317308916</v>
      </c>
      <c r="Z34" s="2">
        <v>2163.616110210794</v>
      </c>
      <c r="AA34" s="2">
        <v>2284.5754054974554</v>
      </c>
      <c r="AB34" s="2">
        <v>2994.9258008878014</v>
      </c>
      <c r="AC34" s="2">
        <v>3538.6989447268124</v>
      </c>
      <c r="AD34" s="2">
        <v>3158.9768452617341</v>
      </c>
      <c r="AE34" s="2">
        <v>3332.8072399953553</v>
      </c>
      <c r="AF34" s="2">
        <v>3340.6872493651035</v>
      </c>
      <c r="AG34" s="2">
        <v>2773.1367200617487</v>
      </c>
      <c r="AH34" s="2">
        <v>2795.6983882705399</v>
      </c>
      <c r="AI34" s="2">
        <v>3028.3849541566406</v>
      </c>
      <c r="AJ34" s="2">
        <v>3036.1262433776064</v>
      </c>
      <c r="AK34" s="2">
        <v>3071.6801719537657</v>
      </c>
      <c r="AL34" s="37">
        <v>30.808013463530102</v>
      </c>
      <c r="AM34" s="2">
        <v>27.086922058291638</v>
      </c>
      <c r="AN34" s="2">
        <v>26.740843086098572</v>
      </c>
      <c r="AO34" s="2">
        <v>44.646300943533447</v>
      </c>
      <c r="AP34" s="2">
        <v>19.274831954750702</v>
      </c>
      <c r="AQ34" s="2">
        <v>15.549337394708946</v>
      </c>
      <c r="AR34" s="2">
        <v>19.032296307552944</v>
      </c>
      <c r="AS34" s="2">
        <v>20.224617890823218</v>
      </c>
      <c r="AT34" s="2">
        <v>23.558412159255614</v>
      </c>
      <c r="AU34" s="2">
        <v>20.65186231433994</v>
      </c>
      <c r="AV34" s="2">
        <v>236.38516599947707</v>
      </c>
      <c r="AW34" s="2">
        <v>419.95336422820418</v>
      </c>
      <c r="AX34" s="2">
        <v>433.61536123464879</v>
      </c>
      <c r="AY34" s="2">
        <v>587.87057371042579</v>
      </c>
      <c r="AZ34" s="2">
        <v>445.01714572624786</v>
      </c>
      <c r="BA34" s="2">
        <v>568.24915953327866</v>
      </c>
      <c r="BB34" s="2">
        <v>904.89169058416087</v>
      </c>
      <c r="BC34" s="37">
        <v>218.34654764404385</v>
      </c>
      <c r="BD34" s="2">
        <v>190.42311022280558</v>
      </c>
      <c r="BE34" s="2">
        <v>194.22699276953469</v>
      </c>
      <c r="BF34" s="2">
        <v>124.47085209847559</v>
      </c>
      <c r="BG34" s="2">
        <v>91.441236674457073</v>
      </c>
      <c r="BH34" s="2">
        <v>110.30937635114608</v>
      </c>
      <c r="BI34" s="2">
        <v>118.1440799829883</v>
      </c>
      <c r="BJ34" s="2">
        <v>166.21107587204384</v>
      </c>
      <c r="BK34" s="2">
        <v>192.90708477564013</v>
      </c>
      <c r="BL34" s="2">
        <v>170.80451725002908</v>
      </c>
      <c r="BM34" s="2">
        <v>176.85450973605603</v>
      </c>
      <c r="BN34" s="2">
        <v>176.15697080360601</v>
      </c>
      <c r="BO34" s="2">
        <v>147.83234739753715</v>
      </c>
      <c r="BP34" s="2">
        <v>157.01398139749935</v>
      </c>
      <c r="BQ34" s="2">
        <v>167.52642771954245</v>
      </c>
      <c r="BR34" s="2">
        <v>168.81889498326666</v>
      </c>
      <c r="BS34" s="2">
        <v>165.91976579826832</v>
      </c>
      <c r="BT34" s="37">
        <v>119.385963625561</v>
      </c>
      <c r="BU34" s="2">
        <v>122.524065189914</v>
      </c>
      <c r="BV34" s="2">
        <v>113.637231515705</v>
      </c>
      <c r="BW34" s="2">
        <v>114.05282146183301</v>
      </c>
      <c r="BX34" s="2">
        <v>107.00036967545</v>
      </c>
      <c r="BY34" s="2">
        <v>99.173034683993706</v>
      </c>
      <c r="BZ34" s="2">
        <v>86.470089697270495</v>
      </c>
      <c r="CA34" s="2">
        <v>71.558463245954201</v>
      </c>
      <c r="CB34" s="2">
        <v>59.312257872815401</v>
      </c>
      <c r="CC34" s="2">
        <v>45.852264133189401</v>
      </c>
      <c r="CD34" s="2">
        <v>37.428711077977198</v>
      </c>
      <c r="CE34" s="2">
        <v>30.936881103483501</v>
      </c>
      <c r="CF34" s="2">
        <v>25.2351816412658</v>
      </c>
      <c r="CG34" s="2">
        <v>20.339084823955801</v>
      </c>
      <c r="CH34" s="2">
        <v>17.702386840774299</v>
      </c>
      <c r="CI34" s="2">
        <v>15.591464438887799</v>
      </c>
      <c r="CJ34" s="2">
        <v>13.2353323334107</v>
      </c>
      <c r="CK34" s="37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37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37">
        <v>30533.706680005213</v>
      </c>
      <c r="DT34" s="2">
        <v>26931.199110060272</v>
      </c>
      <c r="DU34" s="2">
        <v>20715.551611130402</v>
      </c>
      <c r="DV34" s="2">
        <v>10931.91966021585</v>
      </c>
      <c r="DW34" s="2">
        <v>8099.4713466162921</v>
      </c>
      <c r="DX34" s="2">
        <v>14947.221132061317</v>
      </c>
      <c r="DY34" s="2">
        <v>15187.892024394148</v>
      </c>
      <c r="DZ34" s="2">
        <v>14828.936663444085</v>
      </c>
      <c r="EA34" s="2">
        <v>24719.635999468854</v>
      </c>
      <c r="EB34" s="2">
        <v>23912.17967372742</v>
      </c>
      <c r="EC34" s="2">
        <v>17188.911087136083</v>
      </c>
      <c r="ED34" s="2">
        <v>17956.288329624615</v>
      </c>
      <c r="EE34" s="2">
        <v>5535.7135617405356</v>
      </c>
      <c r="EF34" s="2">
        <v>4216.1959584806218</v>
      </c>
      <c r="EG34" s="2">
        <v>4405.4488370274948</v>
      </c>
      <c r="EH34" s="2">
        <v>4025.452300962741</v>
      </c>
      <c r="EI34" s="2">
        <v>2104.1226412847409</v>
      </c>
      <c r="EJ34" s="37">
        <v>83869.575279189172</v>
      </c>
      <c r="EK34" s="2">
        <v>73294.236694609339</v>
      </c>
      <c r="EL34" s="2">
        <v>71636.466903135923</v>
      </c>
      <c r="EM34" s="2">
        <v>45915.318210883474</v>
      </c>
      <c r="EN34" s="2">
        <v>31914.506179564698</v>
      </c>
      <c r="EO34" s="2">
        <v>37455.823250274647</v>
      </c>
      <c r="EP34" s="2">
        <v>38630.924479060392</v>
      </c>
      <c r="EQ34" s="2">
        <v>43938.848444806492</v>
      </c>
      <c r="ER34" s="2">
        <v>53225.109398601839</v>
      </c>
      <c r="ES34" s="2">
        <v>47622.209037740904</v>
      </c>
      <c r="ET34" s="2">
        <v>51123.093014824328</v>
      </c>
      <c r="EU34" s="2">
        <v>50474.709742078136</v>
      </c>
      <c r="EV34" s="2">
        <v>41088.419933115496</v>
      </c>
      <c r="EW34" s="2">
        <v>35457.829288218571</v>
      </c>
      <c r="EX34" s="2">
        <v>37515.249380277346</v>
      </c>
      <c r="EY34" s="2">
        <v>33038.410219114776</v>
      </c>
      <c r="EZ34" s="2">
        <v>31542.463508870198</v>
      </c>
      <c r="FA34" s="37">
        <v>4856.4460964338541</v>
      </c>
      <c r="FB34" s="2">
        <v>4253.6834533374267</v>
      </c>
      <c r="FC34" s="2">
        <v>4247.1478557709415</v>
      </c>
      <c r="FD34" s="2">
        <v>2763.9037616244236</v>
      </c>
      <c r="FE34" s="2">
        <v>2026.2694240799847</v>
      </c>
      <c r="FF34" s="2">
        <v>2432.0944265296398</v>
      </c>
      <c r="FG34" s="2">
        <v>2558.792565807224</v>
      </c>
      <c r="FH34" s="2">
        <v>3244.745853821506</v>
      </c>
      <c r="FI34" s="2">
        <v>3887.1680038577128</v>
      </c>
      <c r="FJ34" s="2">
        <v>3507.6116427419661</v>
      </c>
      <c r="FK34" s="2">
        <v>3901.7444422915387</v>
      </c>
      <c r="FL34" s="2">
        <v>3978.0681353582204</v>
      </c>
      <c r="FM34" s="2">
        <v>3296.2238971464326</v>
      </c>
      <c r="FN34" s="2">
        <v>3195.5134883711453</v>
      </c>
      <c r="FO34" s="2">
        <v>3448.6668674532975</v>
      </c>
      <c r="FP34" s="2">
        <v>3498.9863536047933</v>
      </c>
      <c r="FQ34" s="2">
        <v>3675.5412326400838</v>
      </c>
      <c r="FR34" s="37">
        <v>54.071815147188431</v>
      </c>
      <c r="FS34" s="2">
        <v>46.120599095422101</v>
      </c>
      <c r="FT34" s="2">
        <v>47.217237750513171</v>
      </c>
      <c r="FU34" s="2">
        <v>33.376409280704998</v>
      </c>
      <c r="FV34" s="2">
        <v>23.91060589663158</v>
      </c>
      <c r="FW34" s="2">
        <v>27.619530730878346</v>
      </c>
      <c r="FX34" s="2">
        <v>25.628145966877035</v>
      </c>
      <c r="FY34" s="2">
        <v>26.330614674243634</v>
      </c>
      <c r="FZ34" s="2">
        <v>30.93928085961204</v>
      </c>
      <c r="GA34" s="2">
        <v>25.684573779528414</v>
      </c>
      <c r="GB34" s="2">
        <v>21.545351675838969</v>
      </c>
      <c r="GC34" s="2">
        <v>27.416244942339937</v>
      </c>
      <c r="GD34" s="2">
        <v>20.973285208927326</v>
      </c>
      <c r="GE34" s="2">
        <v>17.648348754925419</v>
      </c>
      <c r="GF34" s="2">
        <v>20.515527667730897</v>
      </c>
      <c r="GG34" s="2">
        <v>20.261960111751218</v>
      </c>
      <c r="GH34" s="2">
        <v>21.9398436785219</v>
      </c>
      <c r="GI34" s="37">
        <v>1500.8685900412311</v>
      </c>
      <c r="GJ34" s="2">
        <v>1317.105583920151</v>
      </c>
      <c r="GK34" s="2">
        <v>1301.6508986756137</v>
      </c>
      <c r="GL34" s="2">
        <v>818.69090354227376</v>
      </c>
      <c r="GM34" s="2">
        <v>599.13274670891178</v>
      </c>
      <c r="GN34" s="2">
        <v>717.46918808100907</v>
      </c>
      <c r="GO34" s="2">
        <v>752.02479305756412</v>
      </c>
      <c r="GP34" s="2">
        <v>891.83472825056754</v>
      </c>
      <c r="GQ34" s="2">
        <v>1095.3387641986124</v>
      </c>
      <c r="GR34" s="2">
        <v>993.24428489124875</v>
      </c>
      <c r="GS34" s="2">
        <v>1094.5194998012259</v>
      </c>
      <c r="GT34" s="2">
        <v>1115.5159298593976</v>
      </c>
      <c r="GU34" s="2">
        <v>916.43812285574836</v>
      </c>
      <c r="GV34" s="2">
        <v>846.49982064576341</v>
      </c>
      <c r="GW34" s="2">
        <v>936.2740021782289</v>
      </c>
      <c r="GX34" s="2">
        <v>931.53708083789354</v>
      </c>
      <c r="GY34" s="2">
        <v>997.45239424189504</v>
      </c>
      <c r="GZ34" s="37">
        <v>7112.4686519951829</v>
      </c>
      <c r="HA34" s="2">
        <v>6264.9138705247169</v>
      </c>
      <c r="HB34" s="2">
        <v>5645.6939423638614</v>
      </c>
      <c r="HC34" s="2">
        <v>3356.4342673003039</v>
      </c>
      <c r="HD34" s="2">
        <v>2435.0303211094774</v>
      </c>
      <c r="HE34" s="2">
        <v>3372.1050779750603</v>
      </c>
      <c r="HF34" s="2">
        <v>3463.6797293548743</v>
      </c>
      <c r="HG34" s="2">
        <v>3461.1382075080201</v>
      </c>
      <c r="HH34" s="2">
        <v>4910.5691363358228</v>
      </c>
      <c r="HI34" s="2">
        <v>4656.1605603640764</v>
      </c>
      <c r="HJ34" s="2">
        <v>4974.8275585147931</v>
      </c>
      <c r="HK34" s="2">
        <v>4402.2536124431354</v>
      </c>
      <c r="HL34" s="2">
        <v>2787.05186739392</v>
      </c>
      <c r="HM34" s="2">
        <v>2304.2819228197322</v>
      </c>
      <c r="HN34" s="2">
        <v>2682.7496571439974</v>
      </c>
      <c r="HO34" s="2">
        <v>2588.3262678421215</v>
      </c>
      <c r="HP34" s="2">
        <v>2854.8144474968649</v>
      </c>
      <c r="HQ34" s="37">
        <v>6542.7215710355304</v>
      </c>
      <c r="HR34" s="2">
        <v>5761.6430415671803</v>
      </c>
      <c r="HS34" s="2">
        <v>5206.0762378426143</v>
      </c>
      <c r="HT34" s="2">
        <v>3083.2923918082465</v>
      </c>
      <c r="HU34" s="2">
        <v>2256.5287894654753</v>
      </c>
      <c r="HV34" s="2">
        <v>3114.9815537216627</v>
      </c>
      <c r="HW34" s="2">
        <v>3202.7656887253875</v>
      </c>
      <c r="HX34" s="2">
        <v>3207.5185232527288</v>
      </c>
      <c r="HY34" s="2">
        <v>4567.6146772647517</v>
      </c>
      <c r="HZ34" s="2">
        <v>4304.0150903586082</v>
      </c>
      <c r="IA34" s="2">
        <v>4584.1666867708564</v>
      </c>
      <c r="IB34" s="2">
        <v>4083.344053162125</v>
      </c>
      <c r="IC34" s="2">
        <v>2583.7915655112033</v>
      </c>
      <c r="ID34" s="2">
        <v>2156.2307774698988</v>
      </c>
      <c r="IE34" s="2">
        <v>2501.8736084170055</v>
      </c>
      <c r="IF34" s="2">
        <v>2418.1577348464193</v>
      </c>
      <c r="IG34" s="2">
        <v>2655.6318123872443</v>
      </c>
      <c r="IH34" s="37">
        <v>7115.1774534372553</v>
      </c>
      <c r="II34" s="2">
        <v>6267.7868358807955</v>
      </c>
      <c r="IJ34" s="2">
        <v>5648.1823551668813</v>
      </c>
      <c r="IK34" s="2">
        <v>3359.8252266940003</v>
      </c>
      <c r="IL34" s="2">
        <v>2438.0773924996879</v>
      </c>
      <c r="IM34" s="2">
        <v>3375.423304550955</v>
      </c>
      <c r="IN34" s="2">
        <v>3466.5389421235191</v>
      </c>
      <c r="IO34" s="2">
        <v>3464.695582790926</v>
      </c>
      <c r="IP34" s="2">
        <v>4913.6893666297856</v>
      </c>
      <c r="IQ34" s="2">
        <v>4658.9520008565287</v>
      </c>
      <c r="IR34" s="2">
        <v>4977.6338833800892</v>
      </c>
      <c r="IS34" s="2">
        <v>4404.8491309163401</v>
      </c>
      <c r="IT34" s="2">
        <v>2789.4741879325411</v>
      </c>
      <c r="IU34" s="2">
        <v>2306.6862802332148</v>
      </c>
      <c r="IV34" s="2">
        <v>2685.3943216034136</v>
      </c>
      <c r="IW34" s="2">
        <v>2590.8274397237942</v>
      </c>
      <c r="IX34" s="38">
        <v>2857.1593065549891</v>
      </c>
      <c r="IY34" s="37">
        <v>9.5901884610418792E-2</v>
      </c>
      <c r="IZ34" s="2">
        <v>0.13250628808262932</v>
      </c>
      <c r="JA34" s="2">
        <v>0.1424532340787705</v>
      </c>
      <c r="JB34" s="2">
        <v>0.20450527847151712</v>
      </c>
      <c r="JC34" s="2">
        <v>0.30401310649490992</v>
      </c>
      <c r="JD34" s="2">
        <v>0.36892244459955009</v>
      </c>
      <c r="JE34" s="2">
        <v>0.59968040727443284</v>
      </c>
      <c r="JF34" s="2">
        <v>0.70358561304557798</v>
      </c>
      <c r="JG34" s="2">
        <v>0.95982431511267796</v>
      </c>
      <c r="JH34" s="2">
        <v>2.3178618943431197</v>
      </c>
      <c r="JI34" s="2">
        <v>5.6685522310368448</v>
      </c>
      <c r="JJ34" s="2">
        <v>5.8768294233088589</v>
      </c>
      <c r="JK34" s="2">
        <v>7.835722473754565</v>
      </c>
      <c r="JL34" s="2">
        <v>10.669517200794349</v>
      </c>
      <c r="JM34" s="2">
        <v>10.979685056715676</v>
      </c>
      <c r="JN34" s="2">
        <v>12.572531449569922</v>
      </c>
      <c r="JO34" s="38">
        <v>21.23867760630705</v>
      </c>
    </row>
    <row r="35" spans="1:275" x14ac:dyDescent="0.3">
      <c r="A35" s="65">
        <v>30</v>
      </c>
      <c r="B35" s="48" t="s">
        <v>2</v>
      </c>
      <c r="C35" s="28" t="s">
        <v>129</v>
      </c>
      <c r="D35" s="37">
        <v>2321.4240847647429</v>
      </c>
      <c r="E35" s="2">
        <v>1965.0980880135039</v>
      </c>
      <c r="F35" s="2">
        <v>1966.2040758231319</v>
      </c>
      <c r="G35" s="2">
        <v>2128.4135924199527</v>
      </c>
      <c r="H35" s="2">
        <v>2041.5454731749066</v>
      </c>
      <c r="I35" s="2">
        <v>2094.5603700031443</v>
      </c>
      <c r="J35" s="2">
        <v>2126.857003592364</v>
      </c>
      <c r="K35" s="2">
        <v>2105.8139904794884</v>
      </c>
      <c r="L35" s="2">
        <v>2550.7347205773358</v>
      </c>
      <c r="M35" s="2">
        <v>2614.8757555891725</v>
      </c>
      <c r="N35" s="2">
        <v>2500.5104815408499</v>
      </c>
      <c r="O35" s="2">
        <v>2369.6771921501618</v>
      </c>
      <c r="P35" s="2">
        <v>864.13151593583882</v>
      </c>
      <c r="Q35" s="2">
        <v>1049.896240139911</v>
      </c>
      <c r="R35" s="2">
        <v>2236.809062202567</v>
      </c>
      <c r="S35" s="2">
        <v>2569.9555419896751</v>
      </c>
      <c r="T35" s="2">
        <v>2651.2634775201304</v>
      </c>
      <c r="U35" s="37">
        <v>2289.6278681202093</v>
      </c>
      <c r="V35" s="2">
        <v>1938.7863465100349</v>
      </c>
      <c r="W35" s="2">
        <v>1940.4276474086723</v>
      </c>
      <c r="X35" s="2">
        <v>2100.8508634119676</v>
      </c>
      <c r="Y35" s="2">
        <v>2015.1126884848866</v>
      </c>
      <c r="Z35" s="2">
        <v>2067.6973540513891</v>
      </c>
      <c r="AA35" s="2">
        <v>2099.6731055087985</v>
      </c>
      <c r="AB35" s="2">
        <v>2078.7812813546234</v>
      </c>
      <c r="AC35" s="2">
        <v>2519.3010582856782</v>
      </c>
      <c r="AD35" s="2">
        <v>2581.9512372811314</v>
      </c>
      <c r="AE35" s="2">
        <v>2470.2596156791942</v>
      </c>
      <c r="AF35" s="2">
        <v>2341.2143506364264</v>
      </c>
      <c r="AG35" s="2">
        <v>853.85939701940526</v>
      </c>
      <c r="AH35" s="2">
        <v>1037.2981247300584</v>
      </c>
      <c r="AI35" s="2">
        <v>2209.8868590463958</v>
      </c>
      <c r="AJ35" s="2">
        <v>2539.0629122305691</v>
      </c>
      <c r="AK35" s="2">
        <v>2616.9838000364834</v>
      </c>
      <c r="AL35" s="37">
        <v>29.821268146845462</v>
      </c>
      <c r="AM35" s="2">
        <v>25.427452216936107</v>
      </c>
      <c r="AN35" s="2">
        <v>24.40445459354634</v>
      </c>
      <c r="AO35" s="2">
        <v>28.818229168508491</v>
      </c>
      <c r="AP35" s="2">
        <v>27.576818251601345</v>
      </c>
      <c r="AQ35" s="2">
        <v>28.05434889020805</v>
      </c>
      <c r="AR35" s="2">
        <v>27.781333698389364</v>
      </c>
      <c r="AS35" s="2">
        <v>24.365521405231068</v>
      </c>
      <c r="AT35" s="2">
        <v>28.23698924826115</v>
      </c>
      <c r="AU35" s="2">
        <v>25.573928433583767</v>
      </c>
      <c r="AV35" s="2">
        <v>24.758035148623328</v>
      </c>
      <c r="AW35" s="2">
        <v>20.760112998976247</v>
      </c>
      <c r="AX35" s="2">
        <v>6.4322778904918732</v>
      </c>
      <c r="AY35" s="2">
        <v>8.4219724806349312</v>
      </c>
      <c r="AZ35" s="2">
        <v>19.459412758580882</v>
      </c>
      <c r="BA35" s="2">
        <v>22.025198106607387</v>
      </c>
      <c r="BB35" s="2">
        <v>22.77348554980809</v>
      </c>
      <c r="BC35" s="37">
        <v>104.53382825243139</v>
      </c>
      <c r="BD35" s="2">
        <v>90.817205800685301</v>
      </c>
      <c r="BE35" s="2">
        <v>91.72767004161463</v>
      </c>
      <c r="BF35" s="2">
        <v>98.720506530070651</v>
      </c>
      <c r="BG35" s="2">
        <v>95.460126425081853</v>
      </c>
      <c r="BH35" s="2">
        <v>97.494606631082675</v>
      </c>
      <c r="BI35" s="2">
        <v>98.935054864351144</v>
      </c>
      <c r="BJ35" s="2">
        <v>98.874487208887501</v>
      </c>
      <c r="BK35" s="2">
        <v>115.12744549193737</v>
      </c>
      <c r="BL35" s="2">
        <v>117.78937224891476</v>
      </c>
      <c r="BM35" s="2">
        <v>110.79057939128168</v>
      </c>
      <c r="BN35" s="2">
        <v>105.07886272624447</v>
      </c>
      <c r="BO35" s="2">
        <v>37.99653010111723</v>
      </c>
      <c r="BP35" s="2">
        <v>46.58298796033511</v>
      </c>
      <c r="BQ35" s="2">
        <v>99.474630941366442</v>
      </c>
      <c r="BR35" s="2">
        <v>114.20897397104565</v>
      </c>
      <c r="BS35" s="2">
        <v>126.91761611162789</v>
      </c>
      <c r="BT35" s="37">
        <v>3259.75664952847</v>
      </c>
      <c r="BU35" s="2">
        <v>1533.2133042058099</v>
      </c>
      <c r="BV35" s="2">
        <v>785.27112481841004</v>
      </c>
      <c r="BW35" s="2">
        <v>594.88436079354096</v>
      </c>
      <c r="BX35" s="2">
        <v>363.70027633045697</v>
      </c>
      <c r="BY35" s="2">
        <v>241.423425590872</v>
      </c>
      <c r="BZ35" s="2">
        <v>188.23120096093501</v>
      </c>
      <c r="CA35" s="2">
        <v>148.735415160342</v>
      </c>
      <c r="CB35" s="2">
        <v>134.25353733854101</v>
      </c>
      <c r="CC35" s="2">
        <v>994.26466593979103</v>
      </c>
      <c r="CD35" s="2">
        <v>198.13733880863501</v>
      </c>
      <c r="CE35" s="2">
        <v>35.659727313170698</v>
      </c>
      <c r="CF35" s="2">
        <v>22.934658703362</v>
      </c>
      <c r="CG35" s="2">
        <v>17.808370909729199</v>
      </c>
      <c r="CH35" s="2">
        <v>16.562399464848699</v>
      </c>
      <c r="CI35" s="2">
        <v>10.5461097979233</v>
      </c>
      <c r="CJ35" s="2">
        <v>8.8516186762622393</v>
      </c>
      <c r="CK35" s="37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37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37">
        <v>723.50493906121005</v>
      </c>
      <c r="DT35" s="2">
        <v>612.47111846678524</v>
      </c>
      <c r="DU35" s="2">
        <v>612.16914300904705</v>
      </c>
      <c r="DV35" s="2">
        <v>663.16195444482366</v>
      </c>
      <c r="DW35" s="2">
        <v>636.37549087271805</v>
      </c>
      <c r="DX35" s="2">
        <v>653.37479497628215</v>
      </c>
      <c r="DY35" s="2">
        <v>663.60212905564606</v>
      </c>
      <c r="DZ35" s="2">
        <v>657.47548077377769</v>
      </c>
      <c r="EA35" s="2">
        <v>796.80502892827337</v>
      </c>
      <c r="EB35" s="2">
        <v>816.75631359577585</v>
      </c>
      <c r="EC35" s="2">
        <v>781.52455187885232</v>
      </c>
      <c r="ED35" s="2">
        <v>741.23851841894839</v>
      </c>
      <c r="EE35" s="2">
        <v>270.29081038949676</v>
      </c>
      <c r="EF35" s="2">
        <v>330.63324529836768</v>
      </c>
      <c r="EG35" s="2">
        <v>705.46631902840522</v>
      </c>
      <c r="EH35" s="2">
        <v>815.90590278155264</v>
      </c>
      <c r="EI35" s="2">
        <v>859.42160515186936</v>
      </c>
      <c r="EJ35" s="37">
        <v>8272.2502562872469</v>
      </c>
      <c r="EK35" s="2">
        <v>6717.1058737813601</v>
      </c>
      <c r="EL35" s="2">
        <v>6658.6511210186654</v>
      </c>
      <c r="EM35" s="2">
        <v>7273.5993447292567</v>
      </c>
      <c r="EN35" s="2">
        <v>6824.5778691623545</v>
      </c>
      <c r="EO35" s="2">
        <v>7048.0923322239905</v>
      </c>
      <c r="EP35" s="2">
        <v>7542.6840065001343</v>
      </c>
      <c r="EQ35" s="2">
        <v>7380.1210153733255</v>
      </c>
      <c r="ER35" s="2">
        <v>9001.6656317912602</v>
      </c>
      <c r="ES35" s="2">
        <v>9329.2458818260711</v>
      </c>
      <c r="ET35" s="2">
        <v>9062.8666565888707</v>
      </c>
      <c r="EU35" s="2">
        <v>8783.2174901366943</v>
      </c>
      <c r="EV35" s="2">
        <v>3339.841412829393</v>
      </c>
      <c r="EW35" s="2">
        <v>4027.2250377741184</v>
      </c>
      <c r="EX35" s="2">
        <v>8375.3655041909424</v>
      </c>
      <c r="EY35" s="2">
        <v>9659.5672754703482</v>
      </c>
      <c r="EZ35" s="2">
        <v>10132.864429092067</v>
      </c>
      <c r="FA35" s="37">
        <v>6692.8632882710444</v>
      </c>
      <c r="FB35" s="2">
        <v>5992.4940146084627</v>
      </c>
      <c r="FC35" s="2">
        <v>6268.17053247896</v>
      </c>
      <c r="FD35" s="2">
        <v>7296.9539047561238</v>
      </c>
      <c r="FE35" s="2">
        <v>7315.4622796160838</v>
      </c>
      <c r="FF35" s="2">
        <v>7761.8558358336413</v>
      </c>
      <c r="FG35" s="2">
        <v>7520.9720588477112</v>
      </c>
      <c r="FH35" s="2">
        <v>7380.5362258073565</v>
      </c>
      <c r="FI35" s="2">
        <v>8558.4347151817128</v>
      </c>
      <c r="FJ35" s="2">
        <v>8475.6324976446813</v>
      </c>
      <c r="FK35" s="2">
        <v>7728.4174943939297</v>
      </c>
      <c r="FL35" s="2">
        <v>6592.9733364204221</v>
      </c>
      <c r="FM35" s="2">
        <v>1942.2645259109051</v>
      </c>
      <c r="FN35" s="2">
        <v>2412.0078852708707</v>
      </c>
      <c r="FO35" s="2">
        <v>5762.1150268764359</v>
      </c>
      <c r="FP35" s="2">
        <v>6823.8417593002305</v>
      </c>
      <c r="FQ35" s="2">
        <v>7378.7113600439588</v>
      </c>
      <c r="FR35" s="37">
        <v>0.44688561709225699</v>
      </c>
      <c r="FS35" s="2">
        <v>0.38910673735674939</v>
      </c>
      <c r="FT35" s="2">
        <v>0.26270382088056965</v>
      </c>
      <c r="FU35" s="2">
        <v>0.18768882545689647</v>
      </c>
      <c r="FV35" s="2">
        <v>0.16356171155973598</v>
      </c>
      <c r="FW35" s="2">
        <v>0.10116049833310119</v>
      </c>
      <c r="FX35" s="2">
        <v>8.0684242897460137E-2</v>
      </c>
      <c r="FY35" s="2">
        <v>6.2871061027283168E-2</v>
      </c>
      <c r="FZ35" s="2">
        <v>6.5154998448532855E-2</v>
      </c>
      <c r="GA35" s="2">
        <v>6.0230275345157791E-2</v>
      </c>
      <c r="GB35" s="2">
        <v>5.9746605699573047E-2</v>
      </c>
      <c r="GC35" s="2">
        <v>5.5775846874707657E-2</v>
      </c>
      <c r="GD35" s="2">
        <v>4.8795153298709468E-2</v>
      </c>
      <c r="GE35" s="2">
        <v>4.4791711890970823E-2</v>
      </c>
      <c r="GF35" s="2">
        <v>7.3863552456776393E-2</v>
      </c>
      <c r="GG35" s="2">
        <v>4.0653565309417612E-2</v>
      </c>
      <c r="GH35" s="2">
        <v>4.0087420564818108E-2</v>
      </c>
      <c r="GI35" s="37">
        <v>678.94663899225736</v>
      </c>
      <c r="GJ35" s="2">
        <v>545.65798461064264</v>
      </c>
      <c r="GK35" s="2">
        <v>511.84526359149044</v>
      </c>
      <c r="GL35" s="2">
        <v>574.74935131838026</v>
      </c>
      <c r="GM35" s="2">
        <v>531.34918624982265</v>
      </c>
      <c r="GN35" s="2">
        <v>520.80581447781549</v>
      </c>
      <c r="GO35" s="2">
        <v>504.08550055619679</v>
      </c>
      <c r="GP35" s="2">
        <v>493.99424713076758</v>
      </c>
      <c r="GQ35" s="2">
        <v>583.67535801979409</v>
      </c>
      <c r="GR35" s="2">
        <v>559.03872758721911</v>
      </c>
      <c r="GS35" s="2">
        <v>532.18912692287381</v>
      </c>
      <c r="GT35" s="2">
        <v>462.12403628097132</v>
      </c>
      <c r="GU35" s="2">
        <v>160.66020391981425</v>
      </c>
      <c r="GV35" s="2">
        <v>200.57123136689052</v>
      </c>
      <c r="GW35" s="2">
        <v>433.97841026863932</v>
      </c>
      <c r="GX35" s="2">
        <v>504.74050595351838</v>
      </c>
      <c r="GY35" s="2">
        <v>535.6549210821255</v>
      </c>
      <c r="GZ35" s="37">
        <v>152.6959409821346</v>
      </c>
      <c r="HA35" s="2">
        <v>131.39564380896365</v>
      </c>
      <c r="HB35" s="2">
        <v>131.92054719437272</v>
      </c>
      <c r="HC35" s="2">
        <v>141.59905050550077</v>
      </c>
      <c r="HD35" s="2">
        <v>136.32605211394198</v>
      </c>
      <c r="HE35" s="2">
        <v>139.43729848580674</v>
      </c>
      <c r="HF35" s="2">
        <v>141.50188250253504</v>
      </c>
      <c r="HG35" s="2">
        <v>141.27914117899078</v>
      </c>
      <c r="HH35" s="2">
        <v>168.60749136819484</v>
      </c>
      <c r="HI35" s="2">
        <v>173.30588810497539</v>
      </c>
      <c r="HJ35" s="2">
        <v>164.08861406806653</v>
      </c>
      <c r="HK35" s="2">
        <v>155.75203079085387</v>
      </c>
      <c r="HL35" s="2">
        <v>57.254204356280141</v>
      </c>
      <c r="HM35" s="2">
        <v>69.603375509849101</v>
      </c>
      <c r="HN35" s="2">
        <v>148.21329292621755</v>
      </c>
      <c r="HO35" s="2">
        <v>169.93137365921166</v>
      </c>
      <c r="HP35" s="2">
        <v>182.43846355054143</v>
      </c>
      <c r="HQ35" s="37">
        <v>151.05620768197483</v>
      </c>
      <c r="HR35" s="2">
        <v>129.63282375284061</v>
      </c>
      <c r="HS35" s="2">
        <v>130.28757328621194</v>
      </c>
      <c r="HT35" s="2">
        <v>139.8350766245953</v>
      </c>
      <c r="HU35" s="2">
        <v>134.89524380471232</v>
      </c>
      <c r="HV35" s="2">
        <v>138.18343846650555</v>
      </c>
      <c r="HW35" s="2">
        <v>140.42368689365551</v>
      </c>
      <c r="HX35" s="2">
        <v>140.05148308002271</v>
      </c>
      <c r="HY35" s="2">
        <v>167.26747277447646</v>
      </c>
      <c r="HZ35" s="2">
        <v>172.25804140912317</v>
      </c>
      <c r="IA35" s="2">
        <v>163.08410409511745</v>
      </c>
      <c r="IB35" s="2">
        <v>154.7857317707456</v>
      </c>
      <c r="IC35" s="2">
        <v>56.371119697999504</v>
      </c>
      <c r="ID35" s="2">
        <v>68.767316675108376</v>
      </c>
      <c r="IE35" s="2">
        <v>146.81793189176082</v>
      </c>
      <c r="IF35" s="2">
        <v>169.11053407025955</v>
      </c>
      <c r="IG35" s="2">
        <v>181.6935350820597</v>
      </c>
      <c r="IH35" s="37">
        <v>154.41024343716251</v>
      </c>
      <c r="II35" s="2">
        <v>133.24075972619718</v>
      </c>
      <c r="IJ35" s="2">
        <v>133.62258150015626</v>
      </c>
      <c r="IK35" s="2">
        <v>143.45020582040993</v>
      </c>
      <c r="IL35" s="2">
        <v>137.82658832582217</v>
      </c>
      <c r="IM35" s="2">
        <v>140.75347898159862</v>
      </c>
      <c r="IN35" s="2">
        <v>142.63113278470519</v>
      </c>
      <c r="IO35" s="2">
        <v>142.57088191644266</v>
      </c>
      <c r="IP35" s="2">
        <v>170.01414962937241</v>
      </c>
      <c r="IQ35" s="2">
        <v>174.40587249057737</v>
      </c>
      <c r="IR35" s="2">
        <v>165.14140368079543</v>
      </c>
      <c r="IS35" s="2">
        <v>156.76518653667353</v>
      </c>
      <c r="IT35" s="2">
        <v>58.179815640967824</v>
      </c>
      <c r="IU35" s="2">
        <v>70.478419528042821</v>
      </c>
      <c r="IV35" s="2">
        <v>149.67690876316206</v>
      </c>
      <c r="IW35" s="2">
        <v>170.79081846033998</v>
      </c>
      <c r="IX35" s="38">
        <v>183.21670891708911</v>
      </c>
      <c r="IY35" s="37">
        <v>9.2437177830924797E-2</v>
      </c>
      <c r="IZ35" s="2">
        <v>0.1263236795777237</v>
      </c>
      <c r="JA35" s="2">
        <v>0.20671407422718199</v>
      </c>
      <c r="JB35" s="2">
        <v>0.18586206677608369</v>
      </c>
      <c r="JC35" s="2">
        <v>0.20652051268416288</v>
      </c>
      <c r="JD35" s="2">
        <v>0.15053930273489313</v>
      </c>
      <c r="JE35" s="2">
        <v>0.20548596501240834</v>
      </c>
      <c r="JF35" s="2">
        <v>0.22266673687699901</v>
      </c>
      <c r="JG35" s="2">
        <v>0.39830225617288328</v>
      </c>
      <c r="JH35" s="2">
        <v>0.32078528005913581</v>
      </c>
      <c r="JI35" s="2">
        <v>0.62657251081606713</v>
      </c>
      <c r="JJ35" s="2">
        <v>2.4864281534808717</v>
      </c>
      <c r="JK35" s="2">
        <v>1.4615511080172237</v>
      </c>
      <c r="JL35" s="2">
        <v>8.6233371603965718</v>
      </c>
      <c r="JM35" s="2">
        <v>22.120529588532843</v>
      </c>
      <c r="JN35" s="2">
        <v>40.214240307657924</v>
      </c>
      <c r="JO35" s="38">
        <v>99.92683749612705</v>
      </c>
    </row>
    <row r="36" spans="1:275" x14ac:dyDescent="0.3">
      <c r="A36" s="65">
        <v>31</v>
      </c>
      <c r="B36" s="48" t="s">
        <v>2</v>
      </c>
      <c r="C36" s="28" t="s">
        <v>130</v>
      </c>
      <c r="D36" s="37">
        <v>664.06705518254739</v>
      </c>
      <c r="E36" s="2">
        <v>708.79460834970837</v>
      </c>
      <c r="F36" s="2">
        <v>666.39742636497044</v>
      </c>
      <c r="G36" s="2">
        <v>667.15764128307262</v>
      </c>
      <c r="H36" s="2">
        <v>616.53435478172753</v>
      </c>
      <c r="I36" s="2">
        <v>596.86959087650644</v>
      </c>
      <c r="J36" s="2">
        <v>592.62343676488285</v>
      </c>
      <c r="K36" s="2">
        <v>654.11673029422502</v>
      </c>
      <c r="L36" s="2">
        <v>591.15887015176452</v>
      </c>
      <c r="M36" s="2">
        <v>558.44418838736351</v>
      </c>
      <c r="N36" s="2">
        <v>558.72703181232612</v>
      </c>
      <c r="O36" s="2">
        <v>571.49560126007998</v>
      </c>
      <c r="P36" s="2">
        <v>581.92613173702398</v>
      </c>
      <c r="Q36" s="2">
        <v>615.98902417656871</v>
      </c>
      <c r="R36" s="2">
        <v>581.73058525818249</v>
      </c>
      <c r="S36" s="2">
        <v>579.0919633723496</v>
      </c>
      <c r="T36" s="2">
        <v>690.76589880593087</v>
      </c>
      <c r="U36" s="37">
        <v>654.09674491733608</v>
      </c>
      <c r="V36" s="2">
        <v>697.70927246601707</v>
      </c>
      <c r="W36" s="2">
        <v>656.37926749610301</v>
      </c>
      <c r="X36" s="2">
        <v>657.02935840797613</v>
      </c>
      <c r="Y36" s="2">
        <v>606.49973620157937</v>
      </c>
      <c r="Z36" s="2">
        <v>586.79589801994268</v>
      </c>
      <c r="AA36" s="2">
        <v>582.40808638814337</v>
      </c>
      <c r="AB36" s="2">
        <v>643.52607810799225</v>
      </c>
      <c r="AC36" s="2">
        <v>581.06870263779308</v>
      </c>
      <c r="AD36" s="2">
        <v>548.53909491512979</v>
      </c>
      <c r="AE36" s="2">
        <v>548.79414734767568</v>
      </c>
      <c r="AF36" s="2">
        <v>561.42084739285826</v>
      </c>
      <c r="AG36" s="2">
        <v>571.72091087859621</v>
      </c>
      <c r="AH36" s="2">
        <v>605.20442922560039</v>
      </c>
      <c r="AI36" s="2">
        <v>570.61040060207506</v>
      </c>
      <c r="AJ36" s="2">
        <v>568.27189113828331</v>
      </c>
      <c r="AK36" s="2">
        <v>680.39628091682982</v>
      </c>
      <c r="AL36" s="37">
        <v>15.704898750852257</v>
      </c>
      <c r="AM36" s="2">
        <v>15.066139888635707</v>
      </c>
      <c r="AN36" s="2">
        <v>13.042043121200008</v>
      </c>
      <c r="AO36" s="2">
        <v>11.865567755719711</v>
      </c>
      <c r="AP36" s="2">
        <v>8.9449506150576621</v>
      </c>
      <c r="AQ36" s="2">
        <v>7.6126877724870612</v>
      </c>
      <c r="AR36" s="2">
        <v>7.590246477334893</v>
      </c>
      <c r="AS36" s="2">
        <v>8.4407029258255815</v>
      </c>
      <c r="AT36" s="2">
        <v>8.2227207533474687</v>
      </c>
      <c r="AU36" s="2">
        <v>8.0008508136169976</v>
      </c>
      <c r="AV36" s="2">
        <v>8.738148688685385</v>
      </c>
      <c r="AW36" s="2">
        <v>8.6186089950345917</v>
      </c>
      <c r="AX36" s="2">
        <v>9.0039806958396138</v>
      </c>
      <c r="AY36" s="2">
        <v>9.4761512424709711</v>
      </c>
      <c r="AZ36" s="2">
        <v>10.326496820644778</v>
      </c>
      <c r="BA36" s="2">
        <v>11.05789898238079</v>
      </c>
      <c r="BB36" s="2">
        <v>11.173425808671254</v>
      </c>
      <c r="BC36" s="37">
        <v>17.092322711489668</v>
      </c>
      <c r="BD36" s="2">
        <v>22.042682554683491</v>
      </c>
      <c r="BE36" s="2">
        <v>19.487518091037902</v>
      </c>
      <c r="BF36" s="2">
        <v>20.789272120134545</v>
      </c>
      <c r="BG36" s="2">
        <v>20.976145985628833</v>
      </c>
      <c r="BH36" s="2">
        <v>21.87984648968774</v>
      </c>
      <c r="BI36" s="2">
        <v>23.348230791761257</v>
      </c>
      <c r="BJ36" s="2">
        <v>25.878497367902483</v>
      </c>
      <c r="BK36" s="2">
        <v>25.170674293804762</v>
      </c>
      <c r="BL36" s="2">
        <v>25.818813375617371</v>
      </c>
      <c r="BM36" s="2">
        <v>26.824299496691371</v>
      </c>
      <c r="BN36" s="2">
        <v>27.979419825312373</v>
      </c>
      <c r="BO36" s="2">
        <v>28.676286972200007</v>
      </c>
      <c r="BP36" s="2">
        <v>31.0623955726603</v>
      </c>
      <c r="BQ36" s="2">
        <v>32.766753702264523</v>
      </c>
      <c r="BR36" s="2">
        <v>31.965499016650735</v>
      </c>
      <c r="BS36" s="2">
        <v>30.809786250164311</v>
      </c>
      <c r="BT36" s="37">
        <v>5001.1075816436896</v>
      </c>
      <c r="BU36" s="2">
        <v>4822.1730898190499</v>
      </c>
      <c r="BV36" s="2">
        <v>4488.789367348214</v>
      </c>
      <c r="BW36" s="2">
        <v>4286.8898661012026</v>
      </c>
      <c r="BX36" s="2">
        <v>4225.4812767360108</v>
      </c>
      <c r="BY36" s="2">
        <v>4062.3782791671483</v>
      </c>
      <c r="BZ36" s="2">
        <v>3815.5423155584281</v>
      </c>
      <c r="CA36" s="2">
        <v>3496.510701814791</v>
      </c>
      <c r="CB36" s="2">
        <v>3189.7026450200146</v>
      </c>
      <c r="CC36" s="2">
        <v>2839.0841049135079</v>
      </c>
      <c r="CD36" s="2">
        <v>2579.7769347451222</v>
      </c>
      <c r="CE36" s="2">
        <v>2418.8865616535768</v>
      </c>
      <c r="CF36" s="2">
        <v>2353.8933513111342</v>
      </c>
      <c r="CG36" s="2">
        <v>2287.7278894243418</v>
      </c>
      <c r="CH36" s="2">
        <v>2147.8530140302778</v>
      </c>
      <c r="CI36" s="2">
        <v>2039.5938231467792</v>
      </c>
      <c r="CJ36" s="2">
        <v>1892.1686101650707</v>
      </c>
      <c r="CK36" s="37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37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37">
        <v>32.130368108169179</v>
      </c>
      <c r="DT36" s="2">
        <v>64.011175627066734</v>
      </c>
      <c r="DU36" s="2">
        <v>40.277637824842103</v>
      </c>
      <c r="DV36" s="2">
        <v>43.632515214610748</v>
      </c>
      <c r="DW36" s="2">
        <v>38.565135900726936</v>
      </c>
      <c r="DX36" s="2">
        <v>33.742395038290518</v>
      </c>
      <c r="DY36" s="2">
        <v>36.916105233744361</v>
      </c>
      <c r="DZ36" s="2">
        <v>44.151545753955055</v>
      </c>
      <c r="EA36" s="2">
        <v>39.97195686941145</v>
      </c>
      <c r="EB36" s="2">
        <v>41.891863493314062</v>
      </c>
      <c r="EC36" s="2">
        <v>37.371804048599792</v>
      </c>
      <c r="ED36" s="2">
        <v>40.280510880256209</v>
      </c>
      <c r="EE36" s="2">
        <v>40.431108831789302</v>
      </c>
      <c r="EF36" s="2">
        <v>44.796270134385026</v>
      </c>
      <c r="EG36" s="2">
        <v>45.812747166561991</v>
      </c>
      <c r="EH36" s="2">
        <v>43.48475439399337</v>
      </c>
      <c r="EI36" s="2">
        <v>43.668932697946332</v>
      </c>
      <c r="EJ36" s="37">
        <v>4045.1626824207901</v>
      </c>
      <c r="EK36" s="2">
        <v>3788.0760551289895</v>
      </c>
      <c r="EL36" s="2">
        <v>3419.8646532689245</v>
      </c>
      <c r="EM36" s="2">
        <v>3294.0224931997295</v>
      </c>
      <c r="EN36" s="2">
        <v>3010.6485450211949</v>
      </c>
      <c r="EO36" s="2">
        <v>2941.5470727710535</v>
      </c>
      <c r="EP36" s="2">
        <v>2898.1077455649229</v>
      </c>
      <c r="EQ36" s="2">
        <v>2765.7797528632877</v>
      </c>
      <c r="ER36" s="2">
        <v>2439.4319044695235</v>
      </c>
      <c r="ES36" s="2">
        <v>2190.5327338954216</v>
      </c>
      <c r="ET36" s="2">
        <v>2024.0433412276993</v>
      </c>
      <c r="EU36" s="2">
        <v>1866.0920790264267</v>
      </c>
      <c r="EV36" s="2">
        <v>1769.8783924634556</v>
      </c>
      <c r="EW36" s="2">
        <v>1771.8679706829389</v>
      </c>
      <c r="EX36" s="2">
        <v>1716.2734027315162</v>
      </c>
      <c r="EY36" s="2">
        <v>1567.8215012863504</v>
      </c>
      <c r="EZ36" s="2">
        <v>1405.0922415276953</v>
      </c>
      <c r="FA36" s="37">
        <v>2622.5118872199046</v>
      </c>
      <c r="FB36" s="2">
        <v>2680.0142507589499</v>
      </c>
      <c r="FC36" s="2">
        <v>2338.9064319380659</v>
      </c>
      <c r="FD36" s="2">
        <v>2268.4794506244348</v>
      </c>
      <c r="FE36" s="2">
        <v>1905.1873416020203</v>
      </c>
      <c r="FF36" s="2">
        <v>1799.6744013008324</v>
      </c>
      <c r="FG36" s="2">
        <v>1763.9314287064385</v>
      </c>
      <c r="FH36" s="2">
        <v>1720.0306242151069</v>
      </c>
      <c r="FI36" s="2">
        <v>1462.7153067047184</v>
      </c>
      <c r="FJ36" s="2">
        <v>1307.5161051232428</v>
      </c>
      <c r="FK36" s="2">
        <v>1184.2144027575409</v>
      </c>
      <c r="FL36" s="2">
        <v>1066.4149445269441</v>
      </c>
      <c r="FM36" s="2">
        <v>967.01378523016456</v>
      </c>
      <c r="FN36" s="2">
        <v>1019.2584546632265</v>
      </c>
      <c r="FO36" s="2">
        <v>1079.1156621002751</v>
      </c>
      <c r="FP36" s="2">
        <v>1020.05635461256</v>
      </c>
      <c r="FQ36" s="2">
        <v>979.62762982321192</v>
      </c>
      <c r="FR36" s="37">
        <v>17.398235519768075</v>
      </c>
      <c r="FS36" s="2">
        <v>15.209238217928796</v>
      </c>
      <c r="FT36" s="2">
        <v>14.106224613180361</v>
      </c>
      <c r="FU36" s="2">
        <v>12.342279141429909</v>
      </c>
      <c r="FV36" s="2">
        <v>9.7951307194345461</v>
      </c>
      <c r="FW36" s="2">
        <v>7.9878181280162588</v>
      </c>
      <c r="FX36" s="2">
        <v>7.507642268396296</v>
      </c>
      <c r="FY36" s="2">
        <v>7.9517277875332315</v>
      </c>
      <c r="FZ36" s="2">
        <v>7.8761806555852107</v>
      </c>
      <c r="GA36" s="2">
        <v>7.6498630624237833</v>
      </c>
      <c r="GB36" s="2">
        <v>8.7650898195164331</v>
      </c>
      <c r="GC36" s="2">
        <v>8.6438971634892692</v>
      </c>
      <c r="GD36" s="2">
        <v>9.4881416248845731</v>
      </c>
      <c r="GE36" s="2">
        <v>10.198403515593558</v>
      </c>
      <c r="GF36" s="2">
        <v>10.808120992787707</v>
      </c>
      <c r="GG36" s="2">
        <v>10.333477950958157</v>
      </c>
      <c r="GH36" s="2">
        <v>9.4072525341835256</v>
      </c>
      <c r="GI36" s="37">
        <v>337.11352457793208</v>
      </c>
      <c r="GJ36" s="2">
        <v>308.7492821101842</v>
      </c>
      <c r="GK36" s="2">
        <v>265.20609508795951</v>
      </c>
      <c r="GL36" s="2">
        <v>239.84446256273046</v>
      </c>
      <c r="GM36" s="2">
        <v>181.63520352081989</v>
      </c>
      <c r="GN36" s="2">
        <v>148.50711356814978</v>
      </c>
      <c r="GO36" s="2">
        <v>140.91576684353527</v>
      </c>
      <c r="GP36" s="2">
        <v>129.23027437425824</v>
      </c>
      <c r="GQ36" s="2">
        <v>114.37066027394374</v>
      </c>
      <c r="GR36" s="2">
        <v>106.76453122432928</v>
      </c>
      <c r="GS36" s="2">
        <v>101.27371013577236</v>
      </c>
      <c r="GT36" s="2">
        <v>99.306117295110369</v>
      </c>
      <c r="GU36" s="2">
        <v>96.928893000323541</v>
      </c>
      <c r="GV36" s="2">
        <v>103.00279631234812</v>
      </c>
      <c r="GW36" s="2">
        <v>105.49158795948418</v>
      </c>
      <c r="GX36" s="2">
        <v>100.63023805973666</v>
      </c>
      <c r="GY36" s="2">
        <v>96.952406302190511</v>
      </c>
      <c r="GZ36" s="37">
        <v>208.09217426437365</v>
      </c>
      <c r="HA36" s="2">
        <v>195.94264762020265</v>
      </c>
      <c r="HB36" s="2">
        <v>174.87326270598834</v>
      </c>
      <c r="HC36" s="2">
        <v>192.47236392091406</v>
      </c>
      <c r="HD36" s="2">
        <v>176.59313450610856</v>
      </c>
      <c r="HE36" s="2">
        <v>181.90318424598769</v>
      </c>
      <c r="HF36" s="2">
        <v>167.09331529300485</v>
      </c>
      <c r="HG36" s="2">
        <v>191.27189345070258</v>
      </c>
      <c r="HH36" s="2">
        <v>170.98361304337195</v>
      </c>
      <c r="HI36" s="2">
        <v>157.49708552568197</v>
      </c>
      <c r="HJ36" s="2">
        <v>155.05058999320474</v>
      </c>
      <c r="HK36" s="2">
        <v>145.78103388060347</v>
      </c>
      <c r="HL36" s="2">
        <v>148.06656139724345</v>
      </c>
      <c r="HM36" s="2">
        <v>156.19507719278982</v>
      </c>
      <c r="HN36" s="2">
        <v>163.94830809826462</v>
      </c>
      <c r="HO36" s="2">
        <v>151.18629646123711</v>
      </c>
      <c r="HP36" s="2">
        <v>136.8998815241053</v>
      </c>
      <c r="HQ36" s="37">
        <v>125.41669781990664</v>
      </c>
      <c r="HR36" s="2">
        <v>113.36467084478139</v>
      </c>
      <c r="HS36" s="2">
        <v>102.14669160295732</v>
      </c>
      <c r="HT36" s="2">
        <v>98.121732830322003</v>
      </c>
      <c r="HU36" s="2">
        <v>87.868426193903261</v>
      </c>
      <c r="HV36" s="2">
        <v>83.078696073721829</v>
      </c>
      <c r="HW36" s="2">
        <v>76.845065117680562</v>
      </c>
      <c r="HX36" s="2">
        <v>73.520787569846519</v>
      </c>
      <c r="HY36" s="2">
        <v>63.497503691521715</v>
      </c>
      <c r="HZ36" s="2">
        <v>56.078300027611959</v>
      </c>
      <c r="IA36" s="2">
        <v>50.488385167531725</v>
      </c>
      <c r="IB36" s="2">
        <v>45.493489284511682</v>
      </c>
      <c r="IC36" s="2">
        <v>42.4955703656628</v>
      </c>
      <c r="ID36" s="2">
        <v>42.161771052217517</v>
      </c>
      <c r="IE36" s="2">
        <v>41.001839084586358</v>
      </c>
      <c r="IF36" s="2">
        <v>36.269411793470326</v>
      </c>
      <c r="IG36" s="2">
        <v>32.928407919577509</v>
      </c>
      <c r="IH36" s="37">
        <v>294.39914341149785</v>
      </c>
      <c r="II36" s="2">
        <v>282.26125610678292</v>
      </c>
      <c r="IJ36" s="2">
        <v>250.58252101121596</v>
      </c>
      <c r="IK36" s="2">
        <v>291.38728808884775</v>
      </c>
      <c r="IL36" s="2">
        <v>269.55511608210475</v>
      </c>
      <c r="IM36" s="2">
        <v>285.56273759948181</v>
      </c>
      <c r="IN36" s="2">
        <v>261.55103258469143</v>
      </c>
      <c r="IO36" s="2">
        <v>315.10808670141665</v>
      </c>
      <c r="IP36" s="2">
        <v>283.76483923119355</v>
      </c>
      <c r="IQ36" s="2">
        <v>263.91968342573671</v>
      </c>
      <c r="IR36" s="2">
        <v>264.60389933911</v>
      </c>
      <c r="IS36" s="2">
        <v>250.90270227524894</v>
      </c>
      <c r="IT36" s="2">
        <v>258.69828783569841</v>
      </c>
      <c r="IU36" s="2">
        <v>275.52733926900203</v>
      </c>
      <c r="IV36" s="2">
        <v>292.89283690524724</v>
      </c>
      <c r="IW36" s="2">
        <v>271.49695936933546</v>
      </c>
      <c r="IX36" s="38">
        <v>245.51289733060389</v>
      </c>
      <c r="IY36" s="37">
        <v>15.115856812788905</v>
      </c>
      <c r="IZ36" s="2">
        <v>17.912838292205961</v>
      </c>
      <c r="JA36" s="2">
        <v>18.554637546156634</v>
      </c>
      <c r="JB36" s="2">
        <v>22.988740020385364</v>
      </c>
      <c r="JC36" s="2">
        <v>31.991796726370467</v>
      </c>
      <c r="JD36" s="2">
        <v>43.893689637395568</v>
      </c>
      <c r="JE36" s="2">
        <v>63.334990876394343</v>
      </c>
      <c r="JF36" s="2">
        <v>80.019773643394913</v>
      </c>
      <c r="JG36" s="2">
        <v>100.39344207958247</v>
      </c>
      <c r="JH36" s="2">
        <v>108.16225172379613</v>
      </c>
      <c r="JI36" s="2">
        <v>117.94102513783568</v>
      </c>
      <c r="JJ36" s="2">
        <v>115.48964011472265</v>
      </c>
      <c r="JK36" s="2">
        <v>120.19768850363033</v>
      </c>
      <c r="JL36" s="2">
        <v>135.44538694324834</v>
      </c>
      <c r="JM36" s="2">
        <v>158.14555287740475</v>
      </c>
      <c r="JN36" s="2">
        <v>145.01211112995566</v>
      </c>
      <c r="JO36" s="38">
        <v>59.403510751786378</v>
      </c>
    </row>
    <row r="37" spans="1:275" x14ac:dyDescent="0.3">
      <c r="A37" s="65">
        <v>32</v>
      </c>
      <c r="B37" s="48" t="s">
        <v>94</v>
      </c>
      <c r="C37" s="28" t="s">
        <v>131</v>
      </c>
      <c r="D37" s="37">
        <v>88.767926861660627</v>
      </c>
      <c r="E37" s="2">
        <v>89.057919998548826</v>
      </c>
      <c r="F37" s="2">
        <v>93.675863919507449</v>
      </c>
      <c r="G37" s="2">
        <v>88.838061659921223</v>
      </c>
      <c r="H37" s="2">
        <v>82.906752144971435</v>
      </c>
      <c r="I37" s="2">
        <v>82.957411540264602</v>
      </c>
      <c r="J37" s="2">
        <v>80.74423503352368</v>
      </c>
      <c r="K37" s="2">
        <v>80.187345672518987</v>
      </c>
      <c r="L37" s="2">
        <v>78.797944007734159</v>
      </c>
      <c r="M37" s="2">
        <v>78.552095601317063</v>
      </c>
      <c r="N37" s="2">
        <v>75.340988420416267</v>
      </c>
      <c r="O37" s="2">
        <v>72.2848154955431</v>
      </c>
      <c r="P37" s="2">
        <v>66.449444016311716</v>
      </c>
      <c r="Q37" s="2">
        <v>67.402551334827237</v>
      </c>
      <c r="R37" s="2">
        <v>60.235427592629804</v>
      </c>
      <c r="S37" s="2">
        <v>58.887682931894417</v>
      </c>
      <c r="T37" s="2">
        <v>71.943008839909055</v>
      </c>
      <c r="U37" s="37">
        <v>86.635856467622105</v>
      </c>
      <c r="V37" s="2">
        <v>86.910563933951977</v>
      </c>
      <c r="W37" s="2">
        <v>91.655474616585849</v>
      </c>
      <c r="X37" s="2">
        <v>86.835874357741332</v>
      </c>
      <c r="Y37" s="2">
        <v>80.923116631383209</v>
      </c>
      <c r="Z37" s="2">
        <v>80.996012288181788</v>
      </c>
      <c r="AA37" s="2">
        <v>78.865374241847178</v>
      </c>
      <c r="AB37" s="2">
        <v>78.328484728876148</v>
      </c>
      <c r="AC37" s="2">
        <v>76.981491965733085</v>
      </c>
      <c r="AD37" s="2">
        <v>76.845812337661755</v>
      </c>
      <c r="AE37" s="2">
        <v>73.731724809340562</v>
      </c>
      <c r="AF37" s="2">
        <v>70.821372542019489</v>
      </c>
      <c r="AG37" s="2">
        <v>65.128145968419133</v>
      </c>
      <c r="AH37" s="2">
        <v>66.163821730323193</v>
      </c>
      <c r="AI37" s="2">
        <v>59.04474166345274</v>
      </c>
      <c r="AJ37" s="2">
        <v>57.785698298155253</v>
      </c>
      <c r="AK37" s="2">
        <v>70.924191378779312</v>
      </c>
      <c r="AL37" s="37">
        <v>8.5126230458790264</v>
      </c>
      <c r="AM37" s="2">
        <v>6.6739699357137923</v>
      </c>
      <c r="AN37" s="2">
        <v>5.5717840780447974</v>
      </c>
      <c r="AO37" s="2">
        <v>5.9735415626233896</v>
      </c>
      <c r="AP37" s="2">
        <v>3.9351808372676347</v>
      </c>
      <c r="AQ37" s="2">
        <v>3.4468339406889985</v>
      </c>
      <c r="AR37" s="2">
        <v>3.3837537775785993</v>
      </c>
      <c r="AS37" s="2">
        <v>3.7674624918743702</v>
      </c>
      <c r="AT37" s="2">
        <v>3.9229606570015378</v>
      </c>
      <c r="AU37" s="2">
        <v>3.5755554084162755</v>
      </c>
      <c r="AV37" s="2">
        <v>3.5859436172017598</v>
      </c>
      <c r="AW37" s="2">
        <v>3.4303811050799649</v>
      </c>
      <c r="AX37" s="2">
        <v>3.121133748291868</v>
      </c>
      <c r="AY37" s="2">
        <v>3.2422589900596455</v>
      </c>
      <c r="AZ37" s="2">
        <v>3.1938171881684312</v>
      </c>
      <c r="BA37" s="2">
        <v>3.1291060806581719</v>
      </c>
      <c r="BB37" s="2">
        <v>3.0549331626302063</v>
      </c>
      <c r="BC37" s="37">
        <v>1.3608821764260963</v>
      </c>
      <c r="BD37" s="2">
        <v>1.373308363467487</v>
      </c>
      <c r="BE37" s="2">
        <v>1.3966887965812869</v>
      </c>
      <c r="BF37" s="2">
        <v>1.4224926770193385</v>
      </c>
      <c r="BG37" s="2">
        <v>1.5644984918507132</v>
      </c>
      <c r="BH37" s="2">
        <v>1.7136298117387712</v>
      </c>
      <c r="BI37" s="2">
        <v>1.7656472761935671</v>
      </c>
      <c r="BJ37" s="2">
        <v>1.9981811936276199</v>
      </c>
      <c r="BK37" s="2">
        <v>2.2491700007863336</v>
      </c>
      <c r="BL37" s="2">
        <v>2.4463299417484072</v>
      </c>
      <c r="BM37" s="2">
        <v>2.6662308639842771</v>
      </c>
      <c r="BN37" s="2">
        <v>2.6559819117671499</v>
      </c>
      <c r="BO37" s="2">
        <v>2.540480390240405</v>
      </c>
      <c r="BP37" s="2">
        <v>2.5550467372664896</v>
      </c>
      <c r="BQ37" s="2">
        <v>2.6161599112707723</v>
      </c>
      <c r="BR37" s="2">
        <v>2.5085001512833007</v>
      </c>
      <c r="BS37" s="2">
        <v>2.4268566479343288</v>
      </c>
      <c r="BT37" s="37">
        <v>1533.0831720008928</v>
      </c>
      <c r="BU37" s="2">
        <v>1596.558190077938</v>
      </c>
      <c r="BV37" s="2">
        <v>1494.256817642228</v>
      </c>
      <c r="BW37" s="2">
        <v>1457.9675790163628</v>
      </c>
      <c r="BX37" s="2">
        <v>1458.858349804349</v>
      </c>
      <c r="BY37" s="2">
        <v>1410.7760016326829</v>
      </c>
      <c r="BZ37" s="2">
        <v>1316.219157713097</v>
      </c>
      <c r="CA37" s="2">
        <v>1223.8539775589729</v>
      </c>
      <c r="CB37" s="2">
        <v>1110.5790933966809</v>
      </c>
      <c r="CC37" s="2">
        <v>957.89027765631408</v>
      </c>
      <c r="CD37" s="2">
        <v>802.30601083821102</v>
      </c>
      <c r="CE37" s="2">
        <v>663.55707596312607</v>
      </c>
      <c r="CF37" s="2">
        <v>560.67899952672303</v>
      </c>
      <c r="CG37" s="2">
        <v>470.85896740677623</v>
      </c>
      <c r="CH37" s="2">
        <v>407.97667142138289</v>
      </c>
      <c r="CI37" s="2">
        <v>349.61712339067242</v>
      </c>
      <c r="CJ37" s="2">
        <v>290.16232087340489</v>
      </c>
      <c r="CK37" s="37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37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37">
        <v>1.2805648011314148</v>
      </c>
      <c r="DT37" s="2">
        <v>1.285468775624012</v>
      </c>
      <c r="DU37" s="2">
        <v>1.4893783938074179</v>
      </c>
      <c r="DV37" s="2">
        <v>0.75294057523811897</v>
      </c>
      <c r="DW37" s="2">
        <v>0.69367664100648074</v>
      </c>
      <c r="DX37" s="2">
        <v>0.50303714692551205</v>
      </c>
      <c r="DY37" s="2">
        <v>0.54794199985139103</v>
      </c>
      <c r="DZ37" s="2">
        <v>1.6620096034859362</v>
      </c>
      <c r="EA37" s="2">
        <v>1.9427269284583977</v>
      </c>
      <c r="EB37" s="2">
        <v>1.8876620986433281</v>
      </c>
      <c r="EC37" s="2">
        <v>1.8835421454999091</v>
      </c>
      <c r="ED37" s="2">
        <v>1.2832482154041969</v>
      </c>
      <c r="EE37" s="2">
        <v>0.96094283447931694</v>
      </c>
      <c r="EF37" s="2">
        <v>1.1517222166022139</v>
      </c>
      <c r="EG37" s="2">
        <v>0.82041578238146007</v>
      </c>
      <c r="EH37" s="2">
        <v>0.35718844183430593</v>
      </c>
      <c r="EI37" s="2">
        <v>0.37739323078555348</v>
      </c>
      <c r="EJ37" s="37">
        <v>293.16293542859819</v>
      </c>
      <c r="EK37" s="2">
        <v>295.2405487336452</v>
      </c>
      <c r="EL37" s="2">
        <v>291.01419525791971</v>
      </c>
      <c r="EM37" s="2">
        <v>292.2101829517519</v>
      </c>
      <c r="EN37" s="2">
        <v>297.97788254263634</v>
      </c>
      <c r="EO37" s="2">
        <v>312.49766064129824</v>
      </c>
      <c r="EP37" s="2">
        <v>310.00802519968278</v>
      </c>
      <c r="EQ37" s="2">
        <v>312.30951022904509</v>
      </c>
      <c r="ER37" s="2">
        <v>314.11514854445824</v>
      </c>
      <c r="ES37" s="2">
        <v>302.83243612220059</v>
      </c>
      <c r="ET37" s="2">
        <v>285.16433561305752</v>
      </c>
      <c r="EU37" s="2">
        <v>250.59348324235006</v>
      </c>
      <c r="EV37" s="2">
        <v>217.18498270216389</v>
      </c>
      <c r="EW37" s="2">
        <v>200.09685807427633</v>
      </c>
      <c r="EX37" s="2">
        <v>186.92000330171888</v>
      </c>
      <c r="EY37" s="2">
        <v>170.93209236896206</v>
      </c>
      <c r="EZ37" s="2">
        <v>155.63016103396421</v>
      </c>
      <c r="FA37" s="37">
        <v>722.5363112420597</v>
      </c>
      <c r="FB37" s="2">
        <v>669.62006850832756</v>
      </c>
      <c r="FC37" s="2">
        <v>594.22165161638316</v>
      </c>
      <c r="FD37" s="2">
        <v>526.17770295177513</v>
      </c>
      <c r="FE37" s="2">
        <v>448.75100593972184</v>
      </c>
      <c r="FF37" s="2">
        <v>422.8978418528182</v>
      </c>
      <c r="FG37" s="2">
        <v>392.37313642353689</v>
      </c>
      <c r="FH37" s="2">
        <v>377.4715154898181</v>
      </c>
      <c r="FI37" s="2">
        <v>382.37897247507306</v>
      </c>
      <c r="FJ37" s="2">
        <v>362.8829321049231</v>
      </c>
      <c r="FK37" s="2">
        <v>346.5262876764013</v>
      </c>
      <c r="FL37" s="2">
        <v>328.6348204377183</v>
      </c>
      <c r="FM37" s="2">
        <v>297.60484431251336</v>
      </c>
      <c r="FN37" s="2">
        <v>311.27060392340047</v>
      </c>
      <c r="FO37" s="2">
        <v>305.28095383626066</v>
      </c>
      <c r="FP37" s="2">
        <v>311.26069536426098</v>
      </c>
      <c r="FQ37" s="2">
        <v>297.60854931495197</v>
      </c>
      <c r="FR37" s="37">
        <v>13.223279384190519</v>
      </c>
      <c r="FS37" s="2">
        <v>12.35750673626389</v>
      </c>
      <c r="FT37" s="2">
        <v>11.149323249470308</v>
      </c>
      <c r="FU37" s="2">
        <v>9.4869973800960317</v>
      </c>
      <c r="FV37" s="2">
        <v>9.0504516380569768</v>
      </c>
      <c r="FW37" s="2">
        <v>7.9917112166041067</v>
      </c>
      <c r="FX37" s="2">
        <v>7.0026321471931929</v>
      </c>
      <c r="FY37" s="2">
        <v>6.4606049818032361</v>
      </c>
      <c r="FZ37" s="2">
        <v>6.2928384663099974</v>
      </c>
      <c r="GA37" s="2">
        <v>5.8788705371017507</v>
      </c>
      <c r="GB37" s="2">
        <v>5.3365276387333314</v>
      </c>
      <c r="GC37" s="2">
        <v>4.8912158238319705</v>
      </c>
      <c r="GD37" s="2">
        <v>4.4590182375363225</v>
      </c>
      <c r="GE37" s="2">
        <v>4.5705553422773555</v>
      </c>
      <c r="GF37" s="2">
        <v>4.4932862501086293</v>
      </c>
      <c r="GG37" s="2">
        <v>4.4105912947465455</v>
      </c>
      <c r="GH37" s="2">
        <v>4.2647726405160684</v>
      </c>
      <c r="GI37" s="37">
        <v>108.09460066048835</v>
      </c>
      <c r="GJ37" s="2">
        <v>100.31935100769309</v>
      </c>
      <c r="GK37" s="2">
        <v>90.132155661579617</v>
      </c>
      <c r="GL37" s="2">
        <v>78.547694019753209</v>
      </c>
      <c r="GM37" s="2">
        <v>59.992879748967979</v>
      </c>
      <c r="GN37" s="2">
        <v>54.33310914868629</v>
      </c>
      <c r="GO37" s="2">
        <v>49.339493781498447</v>
      </c>
      <c r="GP37" s="2">
        <v>47.22990345354102</v>
      </c>
      <c r="GQ37" s="2">
        <v>47.955201271836302</v>
      </c>
      <c r="GR37" s="2">
        <v>44.917131313300523</v>
      </c>
      <c r="GS37" s="2">
        <v>41.59671340262507</v>
      </c>
      <c r="GT37" s="2">
        <v>39.362896664024348</v>
      </c>
      <c r="GU37" s="2">
        <v>36.118527748530447</v>
      </c>
      <c r="GV37" s="2">
        <v>38.961080099105779</v>
      </c>
      <c r="GW37" s="2">
        <v>38.477262905098726</v>
      </c>
      <c r="GX37" s="2">
        <v>38.409083707267996</v>
      </c>
      <c r="GY37" s="2">
        <v>37.242057442293749</v>
      </c>
      <c r="GZ37" s="37">
        <v>52.819479931779455</v>
      </c>
      <c r="HA37" s="2">
        <v>55.198626147300097</v>
      </c>
      <c r="HB37" s="2">
        <v>50.100041811547023</v>
      </c>
      <c r="HC37" s="2">
        <v>60.083954987746665</v>
      </c>
      <c r="HD37" s="2">
        <v>57.411777926911348</v>
      </c>
      <c r="HE37" s="2">
        <v>62.68498763779489</v>
      </c>
      <c r="HF37" s="2">
        <v>58.242303551164348</v>
      </c>
      <c r="HG37" s="2">
        <v>75.655027252774602</v>
      </c>
      <c r="HH37" s="2">
        <v>73.317237673865662</v>
      </c>
      <c r="HI37" s="2">
        <v>72.655170902685455</v>
      </c>
      <c r="HJ37" s="2">
        <v>73.769974612285964</v>
      </c>
      <c r="HK37" s="2">
        <v>68.065853745176923</v>
      </c>
      <c r="HL37" s="2">
        <v>65.560178072182339</v>
      </c>
      <c r="HM37" s="2">
        <v>67.240324780145258</v>
      </c>
      <c r="HN37" s="2">
        <v>72.270386400461703</v>
      </c>
      <c r="HO37" s="2">
        <v>66.764932433026004</v>
      </c>
      <c r="HP37" s="2">
        <v>61.474871263324893</v>
      </c>
      <c r="HQ37" s="37">
        <v>19.357285638665044</v>
      </c>
      <c r="HR37" s="2">
        <v>19.24441551530802</v>
      </c>
      <c r="HS37" s="2">
        <v>18.509537147330526</v>
      </c>
      <c r="HT37" s="2">
        <v>18.58967835383508</v>
      </c>
      <c r="HU37" s="2">
        <v>17.615082189353213</v>
      </c>
      <c r="HV37" s="2">
        <v>17.536961404203936</v>
      </c>
      <c r="HW37" s="2">
        <v>16.50927246608865</v>
      </c>
      <c r="HX37" s="2">
        <v>17.653771056507484</v>
      </c>
      <c r="HY37" s="2">
        <v>17.487169313097745</v>
      </c>
      <c r="HZ37" s="2">
        <v>16.935937342681907</v>
      </c>
      <c r="IA37" s="2">
        <v>16.209715251657716</v>
      </c>
      <c r="IB37" s="2">
        <v>14.809829336077843</v>
      </c>
      <c r="IC37" s="2">
        <v>14.063565354296784</v>
      </c>
      <c r="ID37" s="2">
        <v>13.919464780358512</v>
      </c>
      <c r="IE37" s="2">
        <v>14.036809648226971</v>
      </c>
      <c r="IF37" s="2">
        <v>13.086097083052307</v>
      </c>
      <c r="IG37" s="2">
        <v>12.168283674134894</v>
      </c>
      <c r="IH37" s="37">
        <v>87.794752491798761</v>
      </c>
      <c r="II37" s="2">
        <v>92.822573821293247</v>
      </c>
      <c r="IJ37" s="2">
        <v>83.011761761638041</v>
      </c>
      <c r="IK37" s="2">
        <v>103.61971370303364</v>
      </c>
      <c r="IL37" s="2">
        <v>99.138977187196772</v>
      </c>
      <c r="IM37" s="2">
        <v>110.06805650781473</v>
      </c>
      <c r="IN37" s="2">
        <v>101.9425676554376</v>
      </c>
      <c r="IO37" s="2">
        <v>136.67285528827446</v>
      </c>
      <c r="IP37" s="2">
        <v>131.91382994535817</v>
      </c>
      <c r="IQ37" s="2">
        <v>131.13847178700999</v>
      </c>
      <c r="IR37" s="2">
        <v>134.08887727070501</v>
      </c>
      <c r="IS37" s="2">
        <v>123.89654835400722</v>
      </c>
      <c r="IT37" s="2">
        <v>119.52949266062275</v>
      </c>
      <c r="IU37" s="2">
        <v>123.04105039743247</v>
      </c>
      <c r="IV37" s="2">
        <v>133.34633044200348</v>
      </c>
      <c r="IW37" s="2">
        <v>122.96305265733406</v>
      </c>
      <c r="IX37" s="38">
        <v>112.98220994332706</v>
      </c>
      <c r="IY37" s="37">
        <v>1.1999116543056072</v>
      </c>
      <c r="IZ37" s="2">
        <v>1.6216257412150499</v>
      </c>
      <c r="JA37" s="2">
        <v>1.7528602695000126</v>
      </c>
      <c r="JB37" s="2">
        <v>2.3806770915830868</v>
      </c>
      <c r="JC37" s="2">
        <v>3.5926553593462165</v>
      </c>
      <c r="JD37" s="2">
        <v>5.17177128010447</v>
      </c>
      <c r="JE37" s="2">
        <v>7.4414607985424182</v>
      </c>
      <c r="JF37" s="2">
        <v>9.9628939653197079</v>
      </c>
      <c r="JG37" s="2">
        <v>14.232775057761877</v>
      </c>
      <c r="JH37" s="2">
        <v>16.557566099206117</v>
      </c>
      <c r="JI37" s="2">
        <v>18.092774663243627</v>
      </c>
      <c r="JJ37" s="2">
        <v>17.019625443726412</v>
      </c>
      <c r="JK37" s="2">
        <v>16.544151247180274</v>
      </c>
      <c r="JL37" s="2">
        <v>17.41832517765868</v>
      </c>
      <c r="JM37" s="2">
        <v>20.694158289890908</v>
      </c>
      <c r="JN37" s="2">
        <v>19.000231416622526</v>
      </c>
      <c r="JO37" s="38">
        <v>7.7853347264200421</v>
      </c>
    </row>
    <row r="38" spans="1:275" x14ac:dyDescent="0.3">
      <c r="A38" s="65">
        <v>33</v>
      </c>
      <c r="B38" s="48" t="s">
        <v>94</v>
      </c>
      <c r="C38" s="28" t="s">
        <v>132</v>
      </c>
      <c r="D38" s="37">
        <v>19.558349796664917</v>
      </c>
      <c r="E38" s="2">
        <v>19.205115617854325</v>
      </c>
      <c r="F38" s="2">
        <v>18.864870660629844</v>
      </c>
      <c r="G38" s="2">
        <v>17.396867768816584</v>
      </c>
      <c r="H38" s="2">
        <v>16.05690802174599</v>
      </c>
      <c r="I38" s="2">
        <v>15.306966083406897</v>
      </c>
      <c r="J38" s="2">
        <v>13.452850567770875</v>
      </c>
      <c r="K38" s="2">
        <v>12.08374504529635</v>
      </c>
      <c r="L38" s="2">
        <v>10.703950023937622</v>
      </c>
      <c r="M38" s="2">
        <v>10.244874404617557</v>
      </c>
      <c r="N38" s="2">
        <v>9.6696894613280868</v>
      </c>
      <c r="O38" s="2">
        <v>9.0246292633384506</v>
      </c>
      <c r="P38" s="2">
        <v>7.9135988504655002</v>
      </c>
      <c r="Q38" s="2">
        <v>7.398713749799164</v>
      </c>
      <c r="R38" s="2">
        <v>6.442877381073866</v>
      </c>
      <c r="S38" s="2">
        <v>5.9510335176911529</v>
      </c>
      <c r="T38" s="2">
        <v>6.6467132031191047</v>
      </c>
      <c r="U38" s="37">
        <v>18.949286553091639</v>
      </c>
      <c r="V38" s="2">
        <v>18.601635765978248</v>
      </c>
      <c r="W38" s="2">
        <v>18.29078427977139</v>
      </c>
      <c r="X38" s="2">
        <v>16.882572073806845</v>
      </c>
      <c r="Y38" s="2">
        <v>15.558054653810579</v>
      </c>
      <c r="Z38" s="2">
        <v>14.834308114542383</v>
      </c>
      <c r="AA38" s="2">
        <v>13.046462298832717</v>
      </c>
      <c r="AB38" s="2">
        <v>11.75124279799641</v>
      </c>
      <c r="AC38" s="2">
        <v>10.41339951322939</v>
      </c>
      <c r="AD38" s="2">
        <v>9.9901549291977538</v>
      </c>
      <c r="AE38" s="2">
        <v>9.443371703307708</v>
      </c>
      <c r="AF38" s="2">
        <v>8.8341843256667332</v>
      </c>
      <c r="AG38" s="2">
        <v>7.7582097189848565</v>
      </c>
      <c r="AH38" s="2">
        <v>7.2721902302691941</v>
      </c>
      <c r="AI38" s="2">
        <v>6.3328544107219429</v>
      </c>
      <c r="AJ38" s="2">
        <v>5.8534835062950847</v>
      </c>
      <c r="AK38" s="2">
        <v>6.5620087446408792</v>
      </c>
      <c r="AL38" s="37">
        <v>1.8363742611941802</v>
      </c>
      <c r="AM38" s="2">
        <v>1.5982002946964546</v>
      </c>
      <c r="AN38" s="2">
        <v>1.3671427893066983</v>
      </c>
      <c r="AO38" s="2">
        <v>1.1112170741278746</v>
      </c>
      <c r="AP38" s="2">
        <v>0.7903468726152153</v>
      </c>
      <c r="AQ38" s="2">
        <v>0.68582242270548421</v>
      </c>
      <c r="AR38" s="2">
        <v>0.61993120867156193</v>
      </c>
      <c r="AS38" s="2">
        <v>0.57818790345881321</v>
      </c>
      <c r="AT38" s="2">
        <v>0.57265473218949636</v>
      </c>
      <c r="AU38" s="2">
        <v>0.57486608812389595</v>
      </c>
      <c r="AV38" s="2">
        <v>0.56771359403191402</v>
      </c>
      <c r="AW38" s="2">
        <v>0.51720486177194247</v>
      </c>
      <c r="AX38" s="2">
        <v>0.44289709493940582</v>
      </c>
      <c r="AY38" s="2">
        <v>0.41757261308235449</v>
      </c>
      <c r="AZ38" s="2">
        <v>0.39470142457369295</v>
      </c>
      <c r="BA38" s="2">
        <v>0.3586711912762558</v>
      </c>
      <c r="BB38" s="2">
        <v>0.32823321144331746</v>
      </c>
      <c r="BC38" s="37">
        <v>0.31511302572263761</v>
      </c>
      <c r="BD38" s="2">
        <v>0.30072173928516316</v>
      </c>
      <c r="BE38" s="2">
        <v>0.30597373788874038</v>
      </c>
      <c r="BF38" s="2">
        <v>0.28858772505129099</v>
      </c>
      <c r="BG38" s="2">
        <v>0.31844957815365793</v>
      </c>
      <c r="BH38" s="2">
        <v>0.33174246097605736</v>
      </c>
      <c r="BI38" s="2">
        <v>0.32216743055810731</v>
      </c>
      <c r="BJ38" s="2">
        <v>0.31165150420957483</v>
      </c>
      <c r="BK38" s="2">
        <v>0.31407755802820153</v>
      </c>
      <c r="BL38" s="2">
        <v>0.3242462693724682</v>
      </c>
      <c r="BM38" s="2">
        <v>0.33190564721009647</v>
      </c>
      <c r="BN38" s="2">
        <v>0.30688384618120385</v>
      </c>
      <c r="BO38" s="2">
        <v>0.26480744354905666</v>
      </c>
      <c r="BP38" s="2">
        <v>0.22921753434681932</v>
      </c>
      <c r="BQ38" s="2">
        <v>0.20858452021446303</v>
      </c>
      <c r="BR38" s="2">
        <v>0.18225584508262158</v>
      </c>
      <c r="BS38" s="2">
        <v>0.16351306594337639</v>
      </c>
      <c r="BT38" s="37">
        <v>474.13981244331001</v>
      </c>
      <c r="BU38" s="2">
        <v>479.03898271401198</v>
      </c>
      <c r="BV38" s="2">
        <v>454.72334221735201</v>
      </c>
      <c r="BW38" s="2">
        <v>406.70586979556901</v>
      </c>
      <c r="BX38" s="2">
        <v>392.33451729146799</v>
      </c>
      <c r="BY38" s="2">
        <v>365.543188870113</v>
      </c>
      <c r="BZ38" s="2">
        <v>303.65582599745102</v>
      </c>
      <c r="CA38" s="2">
        <v>233.72533738756599</v>
      </c>
      <c r="CB38" s="2">
        <v>191.28562532945901</v>
      </c>
      <c r="CC38" s="2">
        <v>152.697963568636</v>
      </c>
      <c r="CD38" s="2">
        <v>122.466780876822</v>
      </c>
      <c r="CE38" s="2">
        <v>94.638982304084493</v>
      </c>
      <c r="CF38" s="2">
        <v>72.814040281836597</v>
      </c>
      <c r="CG38" s="2">
        <v>54.088839761753697</v>
      </c>
      <c r="CH38" s="2">
        <v>43.696432607030502</v>
      </c>
      <c r="CI38" s="2">
        <v>39.2094190934396</v>
      </c>
      <c r="CJ38" s="2">
        <v>32.182966082823597</v>
      </c>
      <c r="CK38" s="37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37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37">
        <v>4.114199612059842E-2</v>
      </c>
      <c r="DT38" s="2">
        <v>4.1008745245379681E-2</v>
      </c>
      <c r="DU38" s="2">
        <v>4.0663813916052477E-2</v>
      </c>
      <c r="DV38" s="2">
        <v>3.7398480979009267E-2</v>
      </c>
      <c r="DW38" s="2">
        <v>3.2929325104506135E-2</v>
      </c>
      <c r="DX38" s="2">
        <v>3.0076178800479657E-2</v>
      </c>
      <c r="DY38" s="2">
        <v>2.8580155471749323E-2</v>
      </c>
      <c r="DZ38" s="2">
        <v>2.3544056102134076E-2</v>
      </c>
      <c r="EA38" s="2">
        <v>2.9125516990621745E-2</v>
      </c>
      <c r="EB38" s="2">
        <v>1.9235390534943428E-2</v>
      </c>
      <c r="EC38" s="2">
        <v>2.702847547938507E-2</v>
      </c>
      <c r="ED38" s="2">
        <v>2.1594607520834124E-2</v>
      </c>
      <c r="EE38" s="2">
        <v>1.9071391701758981E-2</v>
      </c>
      <c r="EF38" s="2">
        <v>1.706292127705587E-2</v>
      </c>
      <c r="EG38" s="2">
        <v>1.5839972268875287E-2</v>
      </c>
      <c r="EH38" s="2">
        <v>1.451554760943137E-2</v>
      </c>
      <c r="EI38" s="2">
        <v>1.5488192868310527E-2</v>
      </c>
      <c r="EJ38" s="37">
        <v>52.565999992625827</v>
      </c>
      <c r="EK38" s="2">
        <v>51.137583305126178</v>
      </c>
      <c r="EL38" s="2">
        <v>52.614498030296254</v>
      </c>
      <c r="EM38" s="2">
        <v>50.390827007531001</v>
      </c>
      <c r="EN38" s="2">
        <v>52.982994374799937</v>
      </c>
      <c r="EO38" s="2">
        <v>55.309333330248585</v>
      </c>
      <c r="EP38" s="2">
        <v>50.962515984631132</v>
      </c>
      <c r="EQ38" s="2">
        <v>44.470940438477903</v>
      </c>
      <c r="ER38" s="2">
        <v>40.440822680178343</v>
      </c>
      <c r="ES38" s="2">
        <v>37.036469153493442</v>
      </c>
      <c r="ET38" s="2">
        <v>33.631796280696328</v>
      </c>
      <c r="EU38" s="2">
        <v>27.826715037994393</v>
      </c>
      <c r="EV38" s="2">
        <v>22.355911691672517</v>
      </c>
      <c r="EW38" s="2">
        <v>18.558263490029514</v>
      </c>
      <c r="EX38" s="2">
        <v>16.343824069029871</v>
      </c>
      <c r="EY38" s="2">
        <v>14.096649279776216</v>
      </c>
      <c r="EZ38" s="2">
        <v>12.431504867612466</v>
      </c>
      <c r="FA38" s="37">
        <v>179.18368738932375</v>
      </c>
      <c r="FB38" s="2">
        <v>156.84932764122502</v>
      </c>
      <c r="FC38" s="2">
        <v>132.92079837003163</v>
      </c>
      <c r="FD38" s="2">
        <v>105.16677478401249</v>
      </c>
      <c r="FE38" s="2">
        <v>78.569918923914287</v>
      </c>
      <c r="FF38" s="2">
        <v>68.270925527420587</v>
      </c>
      <c r="FG38" s="2">
        <v>59.731998291357286</v>
      </c>
      <c r="FH38" s="2">
        <v>55.712657252616701</v>
      </c>
      <c r="FI38" s="2">
        <v>53.574911712718269</v>
      </c>
      <c r="FJ38" s="2">
        <v>51.786205629674384</v>
      </c>
      <c r="FK38" s="2">
        <v>50.236795622160663</v>
      </c>
      <c r="FL38" s="2">
        <v>48.038768321215365</v>
      </c>
      <c r="FM38" s="2">
        <v>43.593098291868792</v>
      </c>
      <c r="FN38" s="2">
        <v>44.569765792222427</v>
      </c>
      <c r="FO38" s="2">
        <v>44.510210040131859</v>
      </c>
      <c r="FP38" s="2">
        <v>43.080390357619088</v>
      </c>
      <c r="FQ38" s="2">
        <v>41.656025009450673</v>
      </c>
      <c r="FR38" s="37">
        <v>4.2010254768289572</v>
      </c>
      <c r="FS38" s="2">
        <v>3.6653872580335762</v>
      </c>
      <c r="FT38" s="2">
        <v>3.0734899736740529</v>
      </c>
      <c r="FU38" s="2">
        <v>2.3401975640908188</v>
      </c>
      <c r="FV38" s="2">
        <v>1.915900142700834</v>
      </c>
      <c r="FW38" s="2">
        <v>1.532887707184156</v>
      </c>
      <c r="FX38" s="2">
        <v>1.2171094806817284</v>
      </c>
      <c r="FY38" s="2">
        <v>1.0550135002003689</v>
      </c>
      <c r="FZ38" s="2">
        <v>0.97016858032816344</v>
      </c>
      <c r="GA38" s="2">
        <v>0.91883940011492604</v>
      </c>
      <c r="GB38" s="2">
        <v>0.86437770485992993</v>
      </c>
      <c r="GC38" s="2">
        <v>0.77448082981709321</v>
      </c>
      <c r="GD38" s="2">
        <v>0.69291854130369279</v>
      </c>
      <c r="GE38" s="2">
        <v>0.68041404893513879</v>
      </c>
      <c r="GF38" s="2">
        <v>0.6527549428551368</v>
      </c>
      <c r="GG38" s="2">
        <v>0.59888847868386041</v>
      </c>
      <c r="GH38" s="2">
        <v>0.5524520888385327</v>
      </c>
      <c r="GI38" s="37">
        <v>31.342010625945161</v>
      </c>
      <c r="GJ38" s="2">
        <v>27.286123976488437</v>
      </c>
      <c r="GK38" s="2">
        <v>23.012534922793961</v>
      </c>
      <c r="GL38" s="2">
        <v>17.961744396790323</v>
      </c>
      <c r="GM38" s="2">
        <v>12.064112824568703</v>
      </c>
      <c r="GN38" s="2">
        <v>10.059522555680445</v>
      </c>
      <c r="GO38" s="2">
        <v>8.406157972108522</v>
      </c>
      <c r="GP38" s="2">
        <v>7.5058420673109323</v>
      </c>
      <c r="GQ38" s="2">
        <v>7.3554340651670778</v>
      </c>
      <c r="GR38" s="2">
        <v>6.9413423338292608</v>
      </c>
      <c r="GS38" s="2">
        <v>6.6960122646725129</v>
      </c>
      <c r="GT38" s="2">
        <v>6.3386984495034771</v>
      </c>
      <c r="GU38" s="2">
        <v>5.7806256703673427</v>
      </c>
      <c r="GV38" s="2">
        <v>6.1395560553716466</v>
      </c>
      <c r="GW38" s="2">
        <v>6.1132808909955036</v>
      </c>
      <c r="GX38" s="2">
        <v>5.7639501531212227</v>
      </c>
      <c r="GY38" s="2">
        <v>5.4940404819577999</v>
      </c>
      <c r="GZ38" s="37">
        <v>13.346319376817556</v>
      </c>
      <c r="HA38" s="2">
        <v>13.734245535749581</v>
      </c>
      <c r="HB38" s="2">
        <v>12.423108275211655</v>
      </c>
      <c r="HC38" s="2">
        <v>14.341441565403647</v>
      </c>
      <c r="HD38" s="2">
        <v>13.228191379448134</v>
      </c>
      <c r="HE38" s="2">
        <v>14.25233232771952</v>
      </c>
      <c r="HF38" s="2">
        <v>11.802907676331102</v>
      </c>
      <c r="HG38" s="2">
        <v>13.214151194619955</v>
      </c>
      <c r="HH38" s="2">
        <v>11.547491492389716</v>
      </c>
      <c r="HI38" s="2">
        <v>10.669618582657668</v>
      </c>
      <c r="HJ38" s="2">
        <v>10.500782071796561</v>
      </c>
      <c r="HK38" s="2">
        <v>9.115749968071551</v>
      </c>
      <c r="HL38" s="2">
        <v>8.0463381096958546</v>
      </c>
      <c r="HM38" s="2">
        <v>7.3736002206904976</v>
      </c>
      <c r="HN38" s="2">
        <v>7.4341726890119908</v>
      </c>
      <c r="HO38" s="2">
        <v>7.1406074701120694</v>
      </c>
      <c r="HP38" s="2">
        <v>6.4934373385985493</v>
      </c>
      <c r="HQ38" s="37">
        <v>3.0244299280174038</v>
      </c>
      <c r="HR38" s="2">
        <v>2.971201770341251</v>
      </c>
      <c r="HS38" s="2">
        <v>2.8386983646597699</v>
      </c>
      <c r="HT38" s="2">
        <v>2.7884263078570126</v>
      </c>
      <c r="HU38" s="2">
        <v>2.5446302064452442</v>
      </c>
      <c r="HV38" s="2">
        <v>2.5710020562567317</v>
      </c>
      <c r="HW38" s="2">
        <v>2.1865993162768951</v>
      </c>
      <c r="HX38" s="2">
        <v>2.1419452964923673</v>
      </c>
      <c r="HY38" s="2">
        <v>1.9325596824763867</v>
      </c>
      <c r="HZ38" s="2">
        <v>1.7862851845181729</v>
      </c>
      <c r="IA38" s="2">
        <v>1.7124306608772968</v>
      </c>
      <c r="IB38" s="2">
        <v>1.5166677023635931</v>
      </c>
      <c r="IC38" s="2">
        <v>1.3532078274849979</v>
      </c>
      <c r="ID38" s="2">
        <v>1.24141047613696</v>
      </c>
      <c r="IE38" s="2">
        <v>1.1896864926024204</v>
      </c>
      <c r="IF38" s="2">
        <v>1.1145714431310099</v>
      </c>
      <c r="IG38" s="2">
        <v>1.0191961738591235</v>
      </c>
      <c r="IH38" s="37">
        <v>24.136161679568868</v>
      </c>
      <c r="II38" s="2">
        <v>24.998285217856075</v>
      </c>
      <c r="IJ38" s="2">
        <v>22.411544634237149</v>
      </c>
      <c r="IK38" s="2">
        <v>26.463936389936357</v>
      </c>
      <c r="IL38" s="2">
        <v>24.430927815642555</v>
      </c>
      <c r="IM38" s="2">
        <v>26.512779774152314</v>
      </c>
      <c r="IN38" s="2">
        <v>21.87316546814057</v>
      </c>
      <c r="IO38" s="2">
        <v>24.862777704373336</v>
      </c>
      <c r="IP38" s="2">
        <v>21.639149202286866</v>
      </c>
      <c r="IQ38" s="2">
        <v>19.993573899022579</v>
      </c>
      <c r="IR38" s="2">
        <v>19.710222393560361</v>
      </c>
      <c r="IS38" s="2">
        <v>17.082041289786595</v>
      </c>
      <c r="IT38" s="2">
        <v>15.060592268063203</v>
      </c>
      <c r="IU38" s="2">
        <v>13.790658818341161</v>
      </c>
      <c r="IV38" s="2">
        <v>13.9830912694324</v>
      </c>
      <c r="IW38" s="2">
        <v>13.44918027760192</v>
      </c>
      <c r="IX38" s="38">
        <v>12.211771869765249</v>
      </c>
      <c r="IY38" s="37">
        <v>0.33730670576584487</v>
      </c>
      <c r="IZ38" s="2">
        <v>0.41050452154971617</v>
      </c>
      <c r="JA38" s="2">
        <v>0.5510272593980351</v>
      </c>
      <c r="JB38" s="2">
        <v>0.66324504106935422</v>
      </c>
      <c r="JC38" s="2">
        <v>0.82139235437857505</v>
      </c>
      <c r="JD38" s="2">
        <v>1.0482219983545324</v>
      </c>
      <c r="JE38" s="2">
        <v>1.4350025983654568</v>
      </c>
      <c r="JF38" s="2">
        <v>1.6224240853774481</v>
      </c>
      <c r="JG38" s="2">
        <v>1.9811867951220119</v>
      </c>
      <c r="JH38" s="2">
        <v>2.1651483010312056</v>
      </c>
      <c r="JI38" s="2">
        <v>2.2125344967342482</v>
      </c>
      <c r="JJ38" s="2">
        <v>1.8898793900936162</v>
      </c>
      <c r="JK38" s="2">
        <v>1.6955304961572579</v>
      </c>
      <c r="JL38" s="2">
        <v>1.5447783132634134</v>
      </c>
      <c r="JM38" s="2">
        <v>1.6610556369518334</v>
      </c>
      <c r="JN38" s="2">
        <v>1.4515704714128077</v>
      </c>
      <c r="JO38" s="38">
        <v>0.51439071433742711</v>
      </c>
    </row>
    <row r="39" spans="1:275" x14ac:dyDescent="0.3">
      <c r="A39" s="65">
        <v>34</v>
      </c>
      <c r="B39" s="48" t="s">
        <v>94</v>
      </c>
      <c r="C39" s="28" t="s">
        <v>133</v>
      </c>
      <c r="D39" s="37">
        <v>23.12898301169858</v>
      </c>
      <c r="E39" s="2">
        <v>21.807091516995722</v>
      </c>
      <c r="F39" s="2">
        <v>22.635588246469787</v>
      </c>
      <c r="G39" s="2">
        <v>22.22108325169247</v>
      </c>
      <c r="H39" s="2">
        <v>20.11542944140708</v>
      </c>
      <c r="I39" s="2">
        <v>18.617627358197133</v>
      </c>
      <c r="J39" s="2">
        <v>18.876401074693035</v>
      </c>
      <c r="K39" s="2">
        <v>16.11430136250188</v>
      </c>
      <c r="L39" s="2">
        <v>14.856530495847295</v>
      </c>
      <c r="M39" s="2">
        <v>14.021854632939357</v>
      </c>
      <c r="N39" s="2">
        <v>13.355645196304238</v>
      </c>
      <c r="O39" s="2">
        <v>12.836145917482447</v>
      </c>
      <c r="P39" s="2">
        <v>12.567445779754136</v>
      </c>
      <c r="Q39" s="2">
        <v>12.603066366758767</v>
      </c>
      <c r="R39" s="2">
        <v>11.458174433312232</v>
      </c>
      <c r="S39" s="2">
        <v>13.1124226375214</v>
      </c>
      <c r="T39" s="2">
        <v>12.667001554870088</v>
      </c>
      <c r="U39" s="37">
        <v>22.589855072254561</v>
      </c>
      <c r="V39" s="2">
        <v>21.29318193741155</v>
      </c>
      <c r="W39" s="2">
        <v>22.151064422985254</v>
      </c>
      <c r="X39" s="2">
        <v>21.701310695091472</v>
      </c>
      <c r="Y39" s="2">
        <v>19.629264475159445</v>
      </c>
      <c r="Z39" s="2">
        <v>18.161457429928312</v>
      </c>
      <c r="AA39" s="2">
        <v>18.428271052219369</v>
      </c>
      <c r="AB39" s="2">
        <v>15.714581317461032</v>
      </c>
      <c r="AC39" s="2">
        <v>14.48891825992968</v>
      </c>
      <c r="AD39" s="2">
        <v>13.701646294306641</v>
      </c>
      <c r="AE39" s="2">
        <v>13.063654578399591</v>
      </c>
      <c r="AF39" s="2">
        <v>12.583505783174877</v>
      </c>
      <c r="AG39" s="2">
        <v>12.327186662397843</v>
      </c>
      <c r="AH39" s="2">
        <v>12.378862974357414</v>
      </c>
      <c r="AI39" s="2">
        <v>11.245017391270226</v>
      </c>
      <c r="AJ39" s="2">
        <v>12.873490657947064</v>
      </c>
      <c r="AK39" s="2">
        <v>12.495018845623921</v>
      </c>
      <c r="AL39" s="37">
        <v>2.9824290019499879</v>
      </c>
      <c r="AM39" s="2">
        <v>2.0768879477505497</v>
      </c>
      <c r="AN39" s="2">
        <v>1.5255099045718399</v>
      </c>
      <c r="AO39" s="2">
        <v>2.0110726887439192</v>
      </c>
      <c r="AP39" s="2">
        <v>1.0975903752964391</v>
      </c>
      <c r="AQ39" s="2">
        <v>0.8415429021908708</v>
      </c>
      <c r="AR39" s="2">
        <v>0.87471277514992918</v>
      </c>
      <c r="AS39" s="2">
        <v>0.71237755106646261</v>
      </c>
      <c r="AT39" s="2">
        <v>0.74443116499940032</v>
      </c>
      <c r="AU39" s="2">
        <v>0.74022827594716323</v>
      </c>
      <c r="AV39" s="2">
        <v>0.73185695100949211</v>
      </c>
      <c r="AW39" s="2">
        <v>0.68118056659225867</v>
      </c>
      <c r="AX39" s="2">
        <v>0.65335334249389299</v>
      </c>
      <c r="AY39" s="2">
        <v>0.66078879403941193</v>
      </c>
      <c r="AZ39" s="2">
        <v>0.64338396387627661</v>
      </c>
      <c r="BA39" s="2">
        <v>0.65677196289771911</v>
      </c>
      <c r="BB39" s="2">
        <v>0.59240073923298908</v>
      </c>
      <c r="BC39" s="37">
        <v>0.30109314949735599</v>
      </c>
      <c r="BD39" s="2">
        <v>0.28519931360941053</v>
      </c>
      <c r="BE39" s="2">
        <v>0.29356031130979876</v>
      </c>
      <c r="BF39" s="2">
        <v>0.31262855432846354</v>
      </c>
      <c r="BG39" s="2">
        <v>0.3426805269709689</v>
      </c>
      <c r="BH39" s="2">
        <v>0.33765055740281252</v>
      </c>
      <c r="BI39" s="2">
        <v>0.38329030063836672</v>
      </c>
      <c r="BJ39" s="2">
        <v>0.38790051823081784</v>
      </c>
      <c r="BK39" s="2">
        <v>0.40164914382292416</v>
      </c>
      <c r="BL39" s="2">
        <v>0.4060169017256493</v>
      </c>
      <c r="BM39" s="2">
        <v>0.4260513038465697</v>
      </c>
      <c r="BN39" s="2">
        <v>0.40808690860772801</v>
      </c>
      <c r="BO39" s="2">
        <v>0.41354062689947257</v>
      </c>
      <c r="BP39" s="2">
        <v>0.41765871480483563</v>
      </c>
      <c r="BQ39" s="2">
        <v>0.42805921731864127</v>
      </c>
      <c r="BR39" s="2">
        <v>0.56447808132941768</v>
      </c>
      <c r="BS39" s="2">
        <v>0.36680959862872814</v>
      </c>
      <c r="BT39" s="37">
        <v>375.83024277261148</v>
      </c>
      <c r="BU39" s="2">
        <v>380.17889894066337</v>
      </c>
      <c r="BV39" s="2">
        <v>364.0160636594166</v>
      </c>
      <c r="BW39" s="2">
        <v>380.61595441913846</v>
      </c>
      <c r="BX39" s="2">
        <v>364.62209609202256</v>
      </c>
      <c r="BY39" s="2">
        <v>343.12932929574055</v>
      </c>
      <c r="BZ39" s="2">
        <v>322.0661351003065</v>
      </c>
      <c r="CA39" s="2">
        <v>276.9798362798125</v>
      </c>
      <c r="CB39" s="2">
        <v>240.33114018455248</v>
      </c>
      <c r="CC39" s="2">
        <v>191.8874679489054</v>
      </c>
      <c r="CD39" s="2">
        <v>158.5950277570451</v>
      </c>
      <c r="CE39" s="2">
        <v>125.42404766192993</v>
      </c>
      <c r="CF39" s="2">
        <v>112.37695763810622</v>
      </c>
      <c r="CG39" s="2">
        <v>95.021746744960367</v>
      </c>
      <c r="CH39" s="2">
        <v>81.706598464023216</v>
      </c>
      <c r="CI39" s="2">
        <v>70.955673060887207</v>
      </c>
      <c r="CJ39" s="2">
        <v>58.190944911024125</v>
      </c>
      <c r="CK39" s="37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37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37">
        <v>0.69906834195282597</v>
      </c>
      <c r="DT39" s="2">
        <v>0.77080503288795987</v>
      </c>
      <c r="DU39" s="2">
        <v>0.74808179823376397</v>
      </c>
      <c r="DV39" s="2">
        <v>0.38274195706994746</v>
      </c>
      <c r="DW39" s="2">
        <v>0.41018104730517785</v>
      </c>
      <c r="DX39" s="2">
        <v>0.27833587751705174</v>
      </c>
      <c r="DY39" s="2">
        <v>0.3114326180464651</v>
      </c>
      <c r="DZ39" s="2">
        <v>3.0968676185070598E-2</v>
      </c>
      <c r="EA39" s="2">
        <v>3.9103426522940604E-2</v>
      </c>
      <c r="EB39" s="2">
        <v>2.680958848378405E-2</v>
      </c>
      <c r="EC39" s="2">
        <v>3.7444467039108087E-2</v>
      </c>
      <c r="ED39" s="2">
        <v>3.1941822618238178E-2</v>
      </c>
      <c r="EE39" s="2">
        <v>3.0983725368373183E-2</v>
      </c>
      <c r="EF39" s="2">
        <v>2.9326517627637667E-2</v>
      </c>
      <c r="EG39" s="2">
        <v>2.8370200651083508E-2</v>
      </c>
      <c r="EH39" s="2">
        <v>3.129381457996562E-2</v>
      </c>
      <c r="EI39" s="2">
        <v>2.9095528644153417E-2</v>
      </c>
      <c r="EJ39" s="37">
        <v>64.080630234281585</v>
      </c>
      <c r="EK39" s="2">
        <v>56.043656568431899</v>
      </c>
      <c r="EL39" s="2">
        <v>57.380324470173441</v>
      </c>
      <c r="EM39" s="2">
        <v>59.399101056689673</v>
      </c>
      <c r="EN39" s="2">
        <v>59.157786212929544</v>
      </c>
      <c r="EO39" s="2">
        <v>56.23034927361735</v>
      </c>
      <c r="EP39" s="2">
        <v>60.386074650413882</v>
      </c>
      <c r="EQ39" s="2">
        <v>53.771695122563976</v>
      </c>
      <c r="ER39" s="2">
        <v>50.037064589672731</v>
      </c>
      <c r="ES39" s="2">
        <v>44.843090833115163</v>
      </c>
      <c r="ET39" s="2">
        <v>41.543146846755938</v>
      </c>
      <c r="EU39" s="2">
        <v>34.847548329857034</v>
      </c>
      <c r="EV39" s="2">
        <v>32.020894038391383</v>
      </c>
      <c r="EW39" s="2">
        <v>29.87816686947091</v>
      </c>
      <c r="EX39" s="2">
        <v>28.477142978597559</v>
      </c>
      <c r="EY39" s="2">
        <v>30.990702675854578</v>
      </c>
      <c r="EZ39" s="2">
        <v>23.355247596669326</v>
      </c>
      <c r="FA39" s="37">
        <v>168.73049129714957</v>
      </c>
      <c r="FB39" s="2">
        <v>150.76616402362009</v>
      </c>
      <c r="FC39" s="2">
        <v>131.38232439000987</v>
      </c>
      <c r="FD39" s="2">
        <v>119.28324831021874</v>
      </c>
      <c r="FE39" s="2">
        <v>94.590987514759092</v>
      </c>
      <c r="FF39" s="2">
        <v>84.764551108785341</v>
      </c>
      <c r="FG39" s="2">
        <v>80.460989975905392</v>
      </c>
      <c r="FH39" s="2">
        <v>74.339611356047996</v>
      </c>
      <c r="FI39" s="2">
        <v>72.968233546715055</v>
      </c>
      <c r="FJ39" s="2">
        <v>67.054109988101104</v>
      </c>
      <c r="FK39" s="2">
        <v>63.486677718677619</v>
      </c>
      <c r="FL39" s="2">
        <v>60.735010230814972</v>
      </c>
      <c r="FM39" s="2">
        <v>57.162347735303932</v>
      </c>
      <c r="FN39" s="2">
        <v>58.285004447423169</v>
      </c>
      <c r="FO39" s="2">
        <v>57.690500082882529</v>
      </c>
      <c r="FP39" s="2">
        <v>64.380809000603165</v>
      </c>
      <c r="FQ39" s="2">
        <v>55.746607218348565</v>
      </c>
      <c r="FR39" s="37">
        <v>3.9767738737208544</v>
      </c>
      <c r="FS39" s="2">
        <v>3.612912954111275</v>
      </c>
      <c r="FT39" s="2">
        <v>3.1595064120833896</v>
      </c>
      <c r="FU39" s="2">
        <v>2.8321551537576317</v>
      </c>
      <c r="FV39" s="2">
        <v>2.5245271090699486</v>
      </c>
      <c r="FW39" s="2">
        <v>2.2041615235014373</v>
      </c>
      <c r="FX39" s="2">
        <v>1.9165555562117278</v>
      </c>
      <c r="FY39" s="2">
        <v>1.7131112594698823</v>
      </c>
      <c r="FZ39" s="2">
        <v>1.6303671432148403</v>
      </c>
      <c r="GA39" s="2">
        <v>1.4969086040622108</v>
      </c>
      <c r="GB39" s="2">
        <v>1.3579658694648851</v>
      </c>
      <c r="GC39" s="2">
        <v>1.2490685017587979</v>
      </c>
      <c r="GD39" s="2">
        <v>1.1823821982773293</v>
      </c>
      <c r="GE39" s="2">
        <v>1.1628603419007282</v>
      </c>
      <c r="GF39" s="2">
        <v>1.1173419282834174</v>
      </c>
      <c r="GG39" s="2">
        <v>1.2492949781739711</v>
      </c>
      <c r="GH39" s="2">
        <v>1.0226702545041149</v>
      </c>
      <c r="GI39" s="37">
        <v>28.797594953660951</v>
      </c>
      <c r="GJ39" s="2">
        <v>25.643871508300297</v>
      </c>
      <c r="GK39" s="2">
        <v>22.10568943593881</v>
      </c>
      <c r="GL39" s="2">
        <v>20.172025850359255</v>
      </c>
      <c r="GM39" s="2">
        <v>14.116208794968163</v>
      </c>
      <c r="GN39" s="2">
        <v>12.462956785491409</v>
      </c>
      <c r="GO39" s="2">
        <v>11.309269007187012</v>
      </c>
      <c r="GP39" s="2">
        <v>10.364821037520214</v>
      </c>
      <c r="GQ39" s="2">
        <v>10.538413100327217</v>
      </c>
      <c r="GR39" s="2">
        <v>9.633628060684357</v>
      </c>
      <c r="GS39" s="2">
        <v>9.0330173569601175</v>
      </c>
      <c r="GT39" s="2">
        <v>8.7129100828348456</v>
      </c>
      <c r="GU39" s="2">
        <v>8.4180098271803647</v>
      </c>
      <c r="GV39" s="2">
        <v>8.6739581087577768</v>
      </c>
      <c r="GW39" s="2">
        <v>8.5726070338973805</v>
      </c>
      <c r="GX39" s="2">
        <v>9.0235069320477308</v>
      </c>
      <c r="GY39" s="2">
        <v>8.0710188465063659</v>
      </c>
      <c r="GZ39" s="37">
        <v>11.423187975602529</v>
      </c>
      <c r="HA39" s="2">
        <v>11.591027573973779</v>
      </c>
      <c r="HB39" s="2">
        <v>10.657108797592414</v>
      </c>
      <c r="HC39" s="2">
        <v>13.996420879796023</v>
      </c>
      <c r="HD39" s="2">
        <v>12.856316641069361</v>
      </c>
      <c r="HE39" s="2">
        <v>13.791778403115034</v>
      </c>
      <c r="HF39" s="2">
        <v>12.926074362076436</v>
      </c>
      <c r="HG39" s="2">
        <v>15.88350299935601</v>
      </c>
      <c r="HH39" s="2">
        <v>14.708545378688669</v>
      </c>
      <c r="HI39" s="2">
        <v>13.607889988985868</v>
      </c>
      <c r="HJ39" s="2">
        <v>13.723844953912536</v>
      </c>
      <c r="HK39" s="2">
        <v>12.156714600052732</v>
      </c>
      <c r="HL39" s="2">
        <v>12.403410200701089</v>
      </c>
      <c r="HM39" s="2">
        <v>12.868453056248962</v>
      </c>
      <c r="HN39" s="2">
        <v>13.838530619804791</v>
      </c>
      <c r="HO39" s="2">
        <v>13.016040127031685</v>
      </c>
      <c r="HP39" s="2">
        <v>11.790896184281397</v>
      </c>
      <c r="HQ39" s="37">
        <v>3.2554067521174028</v>
      </c>
      <c r="HR39" s="2">
        <v>3.0630031949347458</v>
      </c>
      <c r="HS39" s="2">
        <v>2.9947289713127732</v>
      </c>
      <c r="HT39" s="2">
        <v>3.2020371577828204</v>
      </c>
      <c r="HU39" s="2">
        <v>2.9446552576272875</v>
      </c>
      <c r="HV39" s="2">
        <v>2.8440698936092454</v>
      </c>
      <c r="HW39" s="2">
        <v>2.7473638575236397</v>
      </c>
      <c r="HX39" s="2">
        <v>2.7867814239544861</v>
      </c>
      <c r="HY39" s="2">
        <v>2.6543492189038824</v>
      </c>
      <c r="HZ39" s="2">
        <v>2.4698835984813994</v>
      </c>
      <c r="IA39" s="2">
        <v>2.3685164370219316</v>
      </c>
      <c r="IB39" s="2">
        <v>2.1113530738388957</v>
      </c>
      <c r="IC39" s="2">
        <v>2.103265980019553</v>
      </c>
      <c r="ID39" s="2">
        <v>2.1279736373819844</v>
      </c>
      <c r="IE39" s="2">
        <v>2.1938420166760819</v>
      </c>
      <c r="IF39" s="2">
        <v>2.1381417623456094</v>
      </c>
      <c r="IG39" s="2">
        <v>1.9169484068270148</v>
      </c>
      <c r="IH39" s="37">
        <v>19.961895305883729</v>
      </c>
      <c r="II39" s="2">
        <v>20.516656496394489</v>
      </c>
      <c r="IJ39" s="2">
        <v>18.63950730529006</v>
      </c>
      <c r="IK39" s="2">
        <v>25.323752427272179</v>
      </c>
      <c r="IL39" s="2">
        <v>23.250481511614399</v>
      </c>
      <c r="IM39" s="2">
        <v>25.283094600799302</v>
      </c>
      <c r="IN39" s="2">
        <v>23.585947071580019</v>
      </c>
      <c r="IO39" s="2">
        <v>29.663320761165608</v>
      </c>
      <c r="IP39" s="2">
        <v>27.361699661444174</v>
      </c>
      <c r="IQ39" s="2">
        <v>25.299602678088494</v>
      </c>
      <c r="IR39" s="2">
        <v>25.624485489502526</v>
      </c>
      <c r="IS39" s="2">
        <v>22.68873442521717</v>
      </c>
      <c r="IT39" s="2">
        <v>23.199158347325344</v>
      </c>
      <c r="IU39" s="2">
        <v>24.109382034281044</v>
      </c>
      <c r="IV39" s="2">
        <v>26.052467856649471</v>
      </c>
      <c r="IW39" s="2">
        <v>24.405233682745273</v>
      </c>
      <c r="IX39" s="38">
        <v>22.106196185218305</v>
      </c>
      <c r="IY39" s="37">
        <v>0.26628916099109873</v>
      </c>
      <c r="IZ39" s="2">
        <v>0.35667511359255472</v>
      </c>
      <c r="JA39" s="2">
        <v>0.55810585427869985</v>
      </c>
      <c r="JB39" s="2">
        <v>0.60959767388346942</v>
      </c>
      <c r="JC39" s="2">
        <v>0.79124973293890977</v>
      </c>
      <c r="JD39" s="2">
        <v>1.0001938505680268</v>
      </c>
      <c r="JE39" s="2">
        <v>1.5244354057841276</v>
      </c>
      <c r="JF39" s="2">
        <v>1.8334827814742518</v>
      </c>
      <c r="JG39" s="2">
        <v>2.375081602696945</v>
      </c>
      <c r="JH39" s="2">
        <v>2.5812504419096789</v>
      </c>
      <c r="JI39" s="2">
        <v>2.7550957656857564</v>
      </c>
      <c r="JJ39" s="2">
        <v>2.4505906232836416</v>
      </c>
      <c r="JK39" s="2">
        <v>2.6271277310647094</v>
      </c>
      <c r="JL39" s="2">
        <v>2.7298876983562943</v>
      </c>
      <c r="JM39" s="2">
        <v>3.2582140945725206</v>
      </c>
      <c r="JN39" s="2">
        <v>4.4979402517179761</v>
      </c>
      <c r="JO39" s="38">
        <v>1.1902225268752327</v>
      </c>
    </row>
    <row r="40" spans="1:275" x14ac:dyDescent="0.3">
      <c r="A40" s="65">
        <v>35</v>
      </c>
      <c r="B40" s="48" t="s">
        <v>94</v>
      </c>
      <c r="C40" s="28" t="s">
        <v>134</v>
      </c>
      <c r="D40" s="37">
        <v>41.902283126456368</v>
      </c>
      <c r="E40" s="2">
        <v>34.860271387334201</v>
      </c>
      <c r="F40" s="2">
        <v>34.274601836802709</v>
      </c>
      <c r="G40" s="2">
        <v>34.608497563328285</v>
      </c>
      <c r="H40" s="2">
        <v>27.343837991075418</v>
      </c>
      <c r="I40" s="2">
        <v>26.226611048761701</v>
      </c>
      <c r="J40" s="2">
        <v>25.304649855282303</v>
      </c>
      <c r="K40" s="2">
        <v>15.816436609562532</v>
      </c>
      <c r="L40" s="2">
        <v>15.021134638080978</v>
      </c>
      <c r="M40" s="2">
        <v>14.364501733474599</v>
      </c>
      <c r="N40" s="2">
        <v>14.075397636188024</v>
      </c>
      <c r="O40" s="2">
        <v>13.208845167317847</v>
      </c>
      <c r="P40" s="2">
        <v>12.98585038045089</v>
      </c>
      <c r="Q40" s="2">
        <v>13.85456389489689</v>
      </c>
      <c r="R40" s="2">
        <v>12.050141592895093</v>
      </c>
      <c r="S40" s="2">
        <v>10.268218694355378</v>
      </c>
      <c r="T40" s="2">
        <v>13.172661188122753</v>
      </c>
      <c r="U40" s="37">
        <v>40.923137122820009</v>
      </c>
      <c r="V40" s="2">
        <v>33.99926330616794</v>
      </c>
      <c r="W40" s="2">
        <v>33.637314126152987</v>
      </c>
      <c r="X40" s="2">
        <v>34.004449101579084</v>
      </c>
      <c r="Y40" s="2">
        <v>26.772601486506751</v>
      </c>
      <c r="Z40" s="2">
        <v>25.649056353908968</v>
      </c>
      <c r="AA40" s="2">
        <v>24.774104512705211</v>
      </c>
      <c r="AB40" s="2">
        <v>15.357342712238751</v>
      </c>
      <c r="AC40" s="2">
        <v>14.576542539924407</v>
      </c>
      <c r="AD40" s="2">
        <v>13.970920535956003</v>
      </c>
      <c r="AE40" s="2">
        <v>13.69291499890997</v>
      </c>
      <c r="AF40" s="2">
        <v>12.878257273166776</v>
      </c>
      <c r="AG40" s="2">
        <v>12.681386771391553</v>
      </c>
      <c r="AH40" s="2">
        <v>13.573945884874071</v>
      </c>
      <c r="AI40" s="2">
        <v>11.78618967640257</v>
      </c>
      <c r="AJ40" s="2">
        <v>10.052793578083714</v>
      </c>
      <c r="AK40" s="2">
        <v>12.962248209513957</v>
      </c>
      <c r="AL40" s="37">
        <v>1.5191648908742692</v>
      </c>
      <c r="AM40" s="2">
        <v>0.92584707774924957</v>
      </c>
      <c r="AN40" s="2">
        <v>0.74744885260567162</v>
      </c>
      <c r="AO40" s="2">
        <v>0.68456884674483232</v>
      </c>
      <c r="AP40" s="2">
        <v>0.4852073330723255</v>
      </c>
      <c r="AQ40" s="2">
        <v>0.47797480010248944</v>
      </c>
      <c r="AR40" s="2">
        <v>0.4631097323948955</v>
      </c>
      <c r="AS40" s="2">
        <v>0.32996356571993568</v>
      </c>
      <c r="AT40" s="2">
        <v>0.391054314695714</v>
      </c>
      <c r="AU40" s="2">
        <v>0.43614002192100199</v>
      </c>
      <c r="AV40" s="2">
        <v>0.52522171176700816</v>
      </c>
      <c r="AW40" s="2">
        <v>0.52085013476842179</v>
      </c>
      <c r="AX40" s="2">
        <v>0.54200047982346011</v>
      </c>
      <c r="AY40" s="2">
        <v>0.58488192226064806</v>
      </c>
      <c r="AZ40" s="2">
        <v>0.59143638670268051</v>
      </c>
      <c r="BA40" s="2">
        <v>0.52533907577494043</v>
      </c>
      <c r="BB40" s="2">
        <v>0.50606185823358241</v>
      </c>
      <c r="BC40" s="37">
        <v>0.54946980202674545</v>
      </c>
      <c r="BD40" s="2">
        <v>0.4772919255342945</v>
      </c>
      <c r="BE40" s="2">
        <v>0.39661352443484787</v>
      </c>
      <c r="BF40" s="2">
        <v>0.41757735220302744</v>
      </c>
      <c r="BG40" s="2">
        <v>0.43196353499269019</v>
      </c>
      <c r="BH40" s="2">
        <v>0.46963984428530253</v>
      </c>
      <c r="BI40" s="2">
        <v>0.49362966439993106</v>
      </c>
      <c r="BJ40" s="2">
        <v>0.49341924284144101</v>
      </c>
      <c r="BK40" s="2">
        <v>0.55557788671120645</v>
      </c>
      <c r="BL40" s="2">
        <v>0.57547702640783449</v>
      </c>
      <c r="BM40" s="2">
        <v>0.64773702845001313</v>
      </c>
      <c r="BN40" s="2">
        <v>0.6107064851774352</v>
      </c>
      <c r="BO40" s="2">
        <v>0.58996141672726543</v>
      </c>
      <c r="BP40" s="2">
        <v>0.59517029517755937</v>
      </c>
      <c r="BQ40" s="2">
        <v>0.59535074831003321</v>
      </c>
      <c r="BR40" s="2">
        <v>0.49582668782904205</v>
      </c>
      <c r="BS40" s="2">
        <v>0.52105338370704268</v>
      </c>
      <c r="BT40" s="37">
        <v>790.99988915478104</v>
      </c>
      <c r="BU40" s="2">
        <v>708.60200272272004</v>
      </c>
      <c r="BV40" s="2">
        <v>511.25655880147599</v>
      </c>
      <c r="BW40" s="2">
        <v>474.22253570648297</v>
      </c>
      <c r="BX40" s="2">
        <v>443.18036246953301</v>
      </c>
      <c r="BY40" s="2">
        <v>439.71684171430297</v>
      </c>
      <c r="BZ40" s="2">
        <v>386.76640900403601</v>
      </c>
      <c r="CA40" s="2">
        <v>319.09881813069302</v>
      </c>
      <c r="CB40" s="2">
        <v>286.41443736657499</v>
      </c>
      <c r="CC40" s="2">
        <v>228.86786490678099</v>
      </c>
      <c r="CD40" s="2">
        <v>196.12611680922799</v>
      </c>
      <c r="CE40" s="2">
        <v>154.16687180549499</v>
      </c>
      <c r="CF40" s="2">
        <v>132.94782019151401</v>
      </c>
      <c r="CG40" s="2">
        <v>106.521187977446</v>
      </c>
      <c r="CH40" s="2">
        <v>89.623749362682901</v>
      </c>
      <c r="CI40" s="2">
        <v>69.3215498752689</v>
      </c>
      <c r="CJ40" s="2">
        <v>58.164099895839001</v>
      </c>
      <c r="CK40" s="37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37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0</v>
      </c>
      <c r="DQ40" s="2">
        <v>0</v>
      </c>
      <c r="DR40" s="2">
        <v>0</v>
      </c>
      <c r="DS40" s="37">
        <v>4.848311471833916E-2</v>
      </c>
      <c r="DT40" s="2">
        <v>4.5522641938847079E-2</v>
      </c>
      <c r="DU40" s="2">
        <v>3.2704748543973115E-2</v>
      </c>
      <c r="DV40" s="2">
        <v>3.5662274455127561E-2</v>
      </c>
      <c r="DW40" s="2">
        <v>3.3269413587859308E-2</v>
      </c>
      <c r="DX40" s="2">
        <v>3.0724350265467455E-2</v>
      </c>
      <c r="DY40" s="2">
        <v>3.1500727811349473E-2</v>
      </c>
      <c r="DZ40" s="2">
        <v>2.8383317489710465E-2</v>
      </c>
      <c r="EA40" s="2">
        <v>4.3706171155839864E-2</v>
      </c>
      <c r="EB40" s="2">
        <v>2.4374389122250907E-2</v>
      </c>
      <c r="EC40" s="2">
        <v>3.9406561973427102E-2</v>
      </c>
      <c r="ED40" s="2">
        <v>2.7113611503795081E-2</v>
      </c>
      <c r="EE40" s="2">
        <v>2.8403267010137054E-2</v>
      </c>
      <c r="EF40" s="2">
        <v>0.27924043543213617</v>
      </c>
      <c r="EG40" s="2">
        <v>0.19674891218271093</v>
      </c>
      <c r="EH40" s="2">
        <v>7.7729700969964594E-2</v>
      </c>
      <c r="EI40" s="2">
        <v>8.1645865620134234E-2</v>
      </c>
      <c r="EJ40" s="37">
        <v>158.02009366308391</v>
      </c>
      <c r="EK40" s="2">
        <v>144.5480426274824</v>
      </c>
      <c r="EL40" s="2">
        <v>116.31534984348789</v>
      </c>
      <c r="EM40" s="2">
        <v>118.79078191329168</v>
      </c>
      <c r="EN40" s="2">
        <v>109.77482854939024</v>
      </c>
      <c r="EO40" s="2">
        <v>111.93810383085149</v>
      </c>
      <c r="EP40" s="2">
        <v>108.51113249723842</v>
      </c>
      <c r="EQ40" s="2">
        <v>91.550692831675804</v>
      </c>
      <c r="ER40" s="2">
        <v>89.701447703616495</v>
      </c>
      <c r="ES40" s="2">
        <v>81.909280390745494</v>
      </c>
      <c r="ET40" s="2">
        <v>74.869733613956441</v>
      </c>
      <c r="EU40" s="2">
        <v>60.611872773122663</v>
      </c>
      <c r="EV40" s="2">
        <v>54.391334463350603</v>
      </c>
      <c r="EW40" s="2">
        <v>49.547279170391711</v>
      </c>
      <c r="EX40" s="2">
        <v>45.451036611187682</v>
      </c>
      <c r="EY40" s="2">
        <v>35.92834754376134</v>
      </c>
      <c r="EZ40" s="2">
        <v>33.375124408752086</v>
      </c>
      <c r="FA40" s="37">
        <v>173.63266080365372</v>
      </c>
      <c r="FB40" s="2">
        <v>94.367289511696129</v>
      </c>
      <c r="FC40" s="2">
        <v>64.278238900717284</v>
      </c>
      <c r="FD40" s="2">
        <v>56.362249902606642</v>
      </c>
      <c r="FE40" s="2">
        <v>40.49820220990815</v>
      </c>
      <c r="FF40" s="2">
        <v>36.616148081989451</v>
      </c>
      <c r="FG40" s="2">
        <v>33.096193330755696</v>
      </c>
      <c r="FH40" s="2">
        <v>27.6510018156889</v>
      </c>
      <c r="FI40" s="2">
        <v>26.729507586037418</v>
      </c>
      <c r="FJ40" s="2">
        <v>25.991805689208192</v>
      </c>
      <c r="FK40" s="2">
        <v>28.125352739174684</v>
      </c>
      <c r="FL40" s="2">
        <v>27.020478799446121</v>
      </c>
      <c r="FM40" s="2">
        <v>30.167107218189599</v>
      </c>
      <c r="FN40" s="2">
        <v>34.867574786936991</v>
      </c>
      <c r="FO40" s="2">
        <v>35.536399178469225</v>
      </c>
      <c r="FP40" s="2">
        <v>31.790010445380744</v>
      </c>
      <c r="FQ40" s="2">
        <v>28.730267179186473</v>
      </c>
      <c r="FR40" s="37">
        <v>2.8344796352953017</v>
      </c>
      <c r="FS40" s="2">
        <v>1.6684173060658702</v>
      </c>
      <c r="FT40" s="2">
        <v>1.1954915667792019</v>
      </c>
      <c r="FU40" s="2">
        <v>0.99060414461065205</v>
      </c>
      <c r="FV40" s="2">
        <v>0.70030286881013393</v>
      </c>
      <c r="FW40" s="2">
        <v>0.5958918753782515</v>
      </c>
      <c r="FX40" s="2">
        <v>0.45674297847256629</v>
      </c>
      <c r="FY40" s="2">
        <v>0.27047572059067754</v>
      </c>
      <c r="FZ40" s="2">
        <v>0.2785114487953273</v>
      </c>
      <c r="GA40" s="2">
        <v>0.33097511394021445</v>
      </c>
      <c r="GB40" s="2">
        <v>0.447075109508214</v>
      </c>
      <c r="GC40" s="2">
        <v>0.47527008275406984</v>
      </c>
      <c r="GD40" s="2">
        <v>0.58478141749380652</v>
      </c>
      <c r="GE40" s="2">
        <v>0.68159471544991379</v>
      </c>
      <c r="GF40" s="2">
        <v>0.6892018371710662</v>
      </c>
      <c r="GG40" s="2">
        <v>0.60622292539682754</v>
      </c>
      <c r="GH40" s="2">
        <v>0.53183202664963813</v>
      </c>
      <c r="GI40" s="37">
        <v>22.825921986651213</v>
      </c>
      <c r="GJ40" s="2">
        <v>13.654990562849154</v>
      </c>
      <c r="GK40" s="2">
        <v>9.177503279277941</v>
      </c>
      <c r="GL40" s="2">
        <v>7.5788212340303343</v>
      </c>
      <c r="GM40" s="2">
        <v>4.7400002880659207</v>
      </c>
      <c r="GN40" s="2">
        <v>4.1222972559688706</v>
      </c>
      <c r="GO40" s="2">
        <v>3.2375714047235395</v>
      </c>
      <c r="GP40" s="2">
        <v>2.6086440738988088</v>
      </c>
      <c r="GQ40" s="2">
        <v>2.424128136278163</v>
      </c>
      <c r="GR40" s="2">
        <v>2.3585700093858195</v>
      </c>
      <c r="GS40" s="2">
        <v>2.676124298962133</v>
      </c>
      <c r="GT40" s="2">
        <v>2.7469151796230489</v>
      </c>
      <c r="GU40" s="2">
        <v>3.39130071852906</v>
      </c>
      <c r="GV40" s="2">
        <v>4.2469269008741968</v>
      </c>
      <c r="GW40" s="2">
        <v>4.3610133887189697</v>
      </c>
      <c r="GX40" s="2">
        <v>3.9177397974643817</v>
      </c>
      <c r="GY40" s="2">
        <v>3.2554785498978083</v>
      </c>
      <c r="GZ40" s="37">
        <v>26.771973466095631</v>
      </c>
      <c r="HA40" s="2">
        <v>24.284803199656633</v>
      </c>
      <c r="HB40" s="2">
        <v>16.766670114884608</v>
      </c>
      <c r="HC40" s="2">
        <v>19.268352461217042</v>
      </c>
      <c r="HD40" s="2">
        <v>16.738700546181132</v>
      </c>
      <c r="HE40" s="2">
        <v>18.546997939962196</v>
      </c>
      <c r="HF40" s="2">
        <v>16.117171676002023</v>
      </c>
      <c r="HG40" s="2">
        <v>18.697230209017981</v>
      </c>
      <c r="HH40" s="2">
        <v>17.707859361822596</v>
      </c>
      <c r="HI40" s="2">
        <v>16.283377998114318</v>
      </c>
      <c r="HJ40" s="2">
        <v>16.879899863882663</v>
      </c>
      <c r="HK40" s="2">
        <v>14.761680334705639</v>
      </c>
      <c r="HL40" s="2">
        <v>14.517643469117283</v>
      </c>
      <c r="HM40" s="2">
        <v>14.346229526421707</v>
      </c>
      <c r="HN40" s="2">
        <v>15.080323368722189</v>
      </c>
      <c r="HO40" s="2">
        <v>12.579609985693818</v>
      </c>
      <c r="HP40" s="2">
        <v>11.73262957188088</v>
      </c>
      <c r="HQ40" s="37">
        <v>9.5958117443638393</v>
      </c>
      <c r="HR40" s="2">
        <v>8.4010734699106191</v>
      </c>
      <c r="HS40" s="2">
        <v>6.0162714200121545</v>
      </c>
      <c r="HT40" s="2">
        <v>5.8239147655113781</v>
      </c>
      <c r="HU40" s="2">
        <v>4.6955790458003355</v>
      </c>
      <c r="HV40" s="2">
        <v>4.5222150805175581</v>
      </c>
      <c r="HW40" s="2">
        <v>3.8976756948962001</v>
      </c>
      <c r="HX40" s="2">
        <v>3.6120146956464252</v>
      </c>
      <c r="HY40" s="2">
        <v>3.3456573993884127</v>
      </c>
      <c r="HZ40" s="2">
        <v>3.0021507432087344</v>
      </c>
      <c r="IA40" s="2">
        <v>2.8409591643691918</v>
      </c>
      <c r="IB40" s="2">
        <v>2.4177498126780059</v>
      </c>
      <c r="IC40" s="2">
        <v>2.334837310792591</v>
      </c>
      <c r="ID40" s="2">
        <v>2.3080410209051156</v>
      </c>
      <c r="IE40" s="2">
        <v>2.3090202052807154</v>
      </c>
      <c r="IF40" s="2">
        <v>1.9530005784262989</v>
      </c>
      <c r="IG40" s="2">
        <v>1.8640402221039716</v>
      </c>
      <c r="IH40" s="37">
        <v>44.728813472777972</v>
      </c>
      <c r="II40" s="2">
        <v>40.90961397445011</v>
      </c>
      <c r="IJ40" s="2">
        <v>27.971325612814706</v>
      </c>
      <c r="IK40" s="2">
        <v>33.376808220947503</v>
      </c>
      <c r="IL40" s="2">
        <v>29.368281486620432</v>
      </c>
      <c r="IM40" s="2">
        <v>33.268408675164714</v>
      </c>
      <c r="IN40" s="2">
        <v>28.914863023565083</v>
      </c>
      <c r="IO40" s="2">
        <v>34.569417036547527</v>
      </c>
      <c r="IP40" s="2">
        <v>32.783869171484007</v>
      </c>
      <c r="IQ40" s="2">
        <v>30.225021379722438</v>
      </c>
      <c r="IR40" s="2">
        <v>31.59319921252569</v>
      </c>
      <c r="IS40" s="2">
        <v>27.703794291138262</v>
      </c>
      <c r="IT40" s="2">
        <v>27.286775000696991</v>
      </c>
      <c r="IU40" s="2">
        <v>26.9454315198101</v>
      </c>
      <c r="IV40" s="2">
        <v>28.47603383625286</v>
      </c>
      <c r="IW40" s="2">
        <v>23.705739354605367</v>
      </c>
      <c r="IX40" s="38">
        <v>22.042367537737839</v>
      </c>
      <c r="IY40" s="37">
        <v>0.70489571890836389</v>
      </c>
      <c r="IZ40" s="2">
        <v>0.86967666122936194</v>
      </c>
      <c r="JA40" s="2">
        <v>0.72650947262640453</v>
      </c>
      <c r="JB40" s="2">
        <v>0.8910501327330731</v>
      </c>
      <c r="JC40" s="2">
        <v>1.2331346111471591</v>
      </c>
      <c r="JD40" s="2">
        <v>1.9017147861756141</v>
      </c>
      <c r="JE40" s="2">
        <v>2.5761790123007575</v>
      </c>
      <c r="JF40" s="2">
        <v>2.9356515610106078</v>
      </c>
      <c r="JG40" s="2">
        <v>4.0783439154507999</v>
      </c>
      <c r="JH40" s="2">
        <v>4.3971875490265928</v>
      </c>
      <c r="JI40" s="2">
        <v>4.7012424625141529</v>
      </c>
      <c r="JJ40" s="2">
        <v>4.0898101239345923</v>
      </c>
      <c r="JK40" s="2">
        <v>3.9786200539715155</v>
      </c>
      <c r="JL40" s="2">
        <v>4.1420491067978853</v>
      </c>
      <c r="JM40" s="2">
        <v>4.7046801603047159</v>
      </c>
      <c r="JN40" s="2">
        <v>3.6113775827357935</v>
      </c>
      <c r="JO40" s="38">
        <v>1.4498611111986666</v>
      </c>
    </row>
    <row r="41" spans="1:275" x14ac:dyDescent="0.3">
      <c r="A41" s="65">
        <v>36</v>
      </c>
      <c r="B41" s="48" t="s">
        <v>94</v>
      </c>
      <c r="C41" s="28" t="s">
        <v>135</v>
      </c>
      <c r="D41" s="37">
        <v>93.295166246915159</v>
      </c>
      <c r="E41" s="2">
        <v>94.265974163593825</v>
      </c>
      <c r="F41" s="2">
        <v>84.984161491191713</v>
      </c>
      <c r="G41" s="2">
        <v>90.471779355769158</v>
      </c>
      <c r="H41" s="2">
        <v>82.016663511504063</v>
      </c>
      <c r="I41" s="2">
        <v>79.327430791291633</v>
      </c>
      <c r="J41" s="2">
        <v>74.373418393724918</v>
      </c>
      <c r="K41" s="2">
        <v>72.305900681643138</v>
      </c>
      <c r="L41" s="2">
        <v>68.217143383731852</v>
      </c>
      <c r="M41" s="2">
        <v>67.416829410142142</v>
      </c>
      <c r="N41" s="2">
        <v>65.514635211551877</v>
      </c>
      <c r="O41" s="2">
        <v>62.037765306984809</v>
      </c>
      <c r="P41" s="2">
        <v>54.652807279898546</v>
      </c>
      <c r="Q41" s="2">
        <v>50.406371826536997</v>
      </c>
      <c r="R41" s="2">
        <v>41.796522418399292</v>
      </c>
      <c r="S41" s="2">
        <v>37.535917054742988</v>
      </c>
      <c r="T41" s="2">
        <v>40.975313923729182</v>
      </c>
      <c r="U41" s="37">
        <v>90.329795233882408</v>
      </c>
      <c r="V41" s="2">
        <v>91.239606906238336</v>
      </c>
      <c r="W41" s="2">
        <v>82.363195194724824</v>
      </c>
      <c r="X41" s="2">
        <v>87.606925720246622</v>
      </c>
      <c r="Y41" s="2">
        <v>79.429499558073928</v>
      </c>
      <c r="Z41" s="2">
        <v>76.824412646476276</v>
      </c>
      <c r="AA41" s="2">
        <v>72.110373181072532</v>
      </c>
      <c r="AB41" s="2">
        <v>70.225571809986178</v>
      </c>
      <c r="AC41" s="2">
        <v>66.281540827250282</v>
      </c>
      <c r="AD41" s="2">
        <v>65.657258411258979</v>
      </c>
      <c r="AE41" s="2">
        <v>63.9079346352474</v>
      </c>
      <c r="AF41" s="2">
        <v>60.692628339614288</v>
      </c>
      <c r="AG41" s="2">
        <v>53.554592649280764</v>
      </c>
      <c r="AH41" s="2">
        <v>49.539784341456297</v>
      </c>
      <c r="AI41" s="2">
        <v>41.072045829248566</v>
      </c>
      <c r="AJ41" s="2">
        <v>36.876747214630718</v>
      </c>
      <c r="AK41" s="2">
        <v>40.402306261252988</v>
      </c>
      <c r="AL41" s="37">
        <v>9.535053943139788</v>
      </c>
      <c r="AM41" s="2">
        <v>8.9600023236895403</v>
      </c>
      <c r="AN41" s="2">
        <v>7.6580592546884532</v>
      </c>
      <c r="AO41" s="2">
        <v>10.663883606428646</v>
      </c>
      <c r="AP41" s="2">
        <v>4.9974047734503584</v>
      </c>
      <c r="AQ41" s="2">
        <v>4.5698681740423561</v>
      </c>
      <c r="AR41" s="2">
        <v>3.364682449107522</v>
      </c>
      <c r="AS41" s="2">
        <v>3.440520869653807</v>
      </c>
      <c r="AT41" s="2">
        <v>3.3921987116181271</v>
      </c>
      <c r="AU41" s="2">
        <v>3.5499809043944044</v>
      </c>
      <c r="AV41" s="2">
        <v>3.7480143694680641</v>
      </c>
      <c r="AW41" s="2">
        <v>3.4852721941503293</v>
      </c>
      <c r="AX41" s="2">
        <v>3.0430316148959444</v>
      </c>
      <c r="AY41" s="2">
        <v>2.8012951508573489</v>
      </c>
      <c r="AZ41" s="2">
        <v>2.5085275005084333</v>
      </c>
      <c r="BA41" s="2">
        <v>2.1960461322235072</v>
      </c>
      <c r="BB41" s="2">
        <v>1.9777899114723505</v>
      </c>
      <c r="BC41" s="37">
        <v>1.5544048814219231</v>
      </c>
      <c r="BD41" s="2">
        <v>1.5256823963752482</v>
      </c>
      <c r="BE41" s="2">
        <v>1.4338723317070969</v>
      </c>
      <c r="BF41" s="2">
        <v>1.7229377285987568</v>
      </c>
      <c r="BG41" s="2">
        <v>1.6615403247024938</v>
      </c>
      <c r="BH41" s="2">
        <v>1.7612573475230324</v>
      </c>
      <c r="BI41" s="2">
        <v>1.7476165560823778</v>
      </c>
      <c r="BJ41" s="2">
        <v>1.8828518446178073</v>
      </c>
      <c r="BK41" s="2">
        <v>2.0553044700150713</v>
      </c>
      <c r="BL41" s="2">
        <v>2.2074830713763087</v>
      </c>
      <c r="BM41" s="2">
        <v>2.3079284242218745</v>
      </c>
      <c r="BN41" s="2">
        <v>2.1216729561445899</v>
      </c>
      <c r="BO41" s="2">
        <v>1.8148154984672906</v>
      </c>
      <c r="BP41" s="2">
        <v>1.5354158109645557</v>
      </c>
      <c r="BQ41" s="2">
        <v>1.3593294594101142</v>
      </c>
      <c r="BR41" s="2">
        <v>1.186781877379965</v>
      </c>
      <c r="BS41" s="2">
        <v>1.0635732808739826</v>
      </c>
      <c r="BT41" s="37">
        <v>2286.4722090480545</v>
      </c>
      <c r="BU41" s="2">
        <v>2371.1813572527749</v>
      </c>
      <c r="BV41" s="2">
        <v>2026.5644694332113</v>
      </c>
      <c r="BW41" s="2">
        <v>2109.6863964638619</v>
      </c>
      <c r="BX41" s="2">
        <v>2006.9284337273818</v>
      </c>
      <c r="BY41" s="2">
        <v>1908.3286388486001</v>
      </c>
      <c r="BZ41" s="2">
        <v>1705.7157167156156</v>
      </c>
      <c r="CA41" s="2">
        <v>1485.0385484830399</v>
      </c>
      <c r="CB41" s="2">
        <v>1295.9653080023288</v>
      </c>
      <c r="CC41" s="2">
        <v>1075.1885196455044</v>
      </c>
      <c r="CD41" s="2">
        <v>890.15514154053949</v>
      </c>
      <c r="CE41" s="2">
        <v>685.30601255587726</v>
      </c>
      <c r="CF41" s="2">
        <v>532.08363830684868</v>
      </c>
      <c r="CG41" s="2">
        <v>381.26603095104008</v>
      </c>
      <c r="CH41" s="2">
        <v>294.0155123927513</v>
      </c>
      <c r="CI41" s="2">
        <v>283.18335090437728</v>
      </c>
      <c r="CJ41" s="2">
        <v>235.7826255233166</v>
      </c>
      <c r="CK41" s="37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37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37">
        <v>0.26495019697610445</v>
      </c>
      <c r="DT41" s="2">
        <v>0.26460605474302479</v>
      </c>
      <c r="DU41" s="2">
        <v>0.26007079239577374</v>
      </c>
      <c r="DV41" s="2">
        <v>0.23255966631371816</v>
      </c>
      <c r="DW41" s="2">
        <v>0.20121242292220573</v>
      </c>
      <c r="DX41" s="2">
        <v>0.17787725648922065</v>
      </c>
      <c r="DY41" s="2">
        <v>0.18847652093650291</v>
      </c>
      <c r="DZ41" s="2">
        <v>0.13725201501005083</v>
      </c>
      <c r="EA41" s="2">
        <v>0.18557116361357215</v>
      </c>
      <c r="EB41" s="2">
        <v>0.12459294215592472</v>
      </c>
      <c r="EC41" s="2">
        <v>0.18322889886268268</v>
      </c>
      <c r="ED41" s="2">
        <v>0.14867749225172708</v>
      </c>
      <c r="EE41" s="2">
        <v>0.13262549242946242</v>
      </c>
      <c r="EF41" s="2">
        <v>0.4527164808248807</v>
      </c>
      <c r="EG41" s="2">
        <v>0.32924818948233037</v>
      </c>
      <c r="EH41" s="2">
        <v>0.16477171291932821</v>
      </c>
      <c r="EI41" s="2">
        <v>0.16828805013453238</v>
      </c>
      <c r="EJ41" s="37">
        <v>259.88509365568689</v>
      </c>
      <c r="EK41" s="2">
        <v>259.52221677135054</v>
      </c>
      <c r="EL41" s="2">
        <v>245.70125845774734</v>
      </c>
      <c r="EM41" s="2">
        <v>303.19219886144367</v>
      </c>
      <c r="EN41" s="2">
        <v>276.66485037995062</v>
      </c>
      <c r="EO41" s="2">
        <v>290.65815725990632</v>
      </c>
      <c r="EP41" s="2">
        <v>277.63715028696322</v>
      </c>
      <c r="EQ41" s="2">
        <v>271.66778303911792</v>
      </c>
      <c r="ER41" s="2">
        <v>262.24489687073651</v>
      </c>
      <c r="ES41" s="2">
        <v>248.95043470145711</v>
      </c>
      <c r="ET41" s="2">
        <v>230.81947935021702</v>
      </c>
      <c r="EU41" s="2">
        <v>188.29016907443895</v>
      </c>
      <c r="EV41" s="2">
        <v>149.73456378565996</v>
      </c>
      <c r="EW41" s="2">
        <v>120.68089056289438</v>
      </c>
      <c r="EX41" s="2">
        <v>102.05178539353462</v>
      </c>
      <c r="EY41" s="2">
        <v>87.169387837754414</v>
      </c>
      <c r="EZ41" s="2">
        <v>75.942753829394377</v>
      </c>
      <c r="FA41" s="37">
        <v>905.97293357026797</v>
      </c>
      <c r="FB41" s="2">
        <v>852.70670291787746</v>
      </c>
      <c r="FC41" s="2">
        <v>724.88108671152111</v>
      </c>
      <c r="FD41" s="2">
        <v>988.50969467779271</v>
      </c>
      <c r="FE41" s="2">
        <v>489.2519716064844</v>
      </c>
      <c r="FF41" s="2">
        <v>447.802154704217</v>
      </c>
      <c r="FG41" s="2">
        <v>313.15939675736081</v>
      </c>
      <c r="FH41" s="2">
        <v>310.87835920458645</v>
      </c>
      <c r="FI41" s="2">
        <v>281.98657803473571</v>
      </c>
      <c r="FJ41" s="2">
        <v>274.06650011836473</v>
      </c>
      <c r="FK41" s="2">
        <v>278.18205102731775</v>
      </c>
      <c r="FL41" s="2">
        <v>275.85405461182069</v>
      </c>
      <c r="FM41" s="2">
        <v>254.90127516324364</v>
      </c>
      <c r="FN41" s="2">
        <v>256.43011856158972</v>
      </c>
      <c r="FO41" s="2">
        <v>244.3071390054767</v>
      </c>
      <c r="FP41" s="2">
        <v>228.13313046058084</v>
      </c>
      <c r="FQ41" s="2">
        <v>212.56871171071415</v>
      </c>
      <c r="FR41" s="37">
        <v>22.624412658067456</v>
      </c>
      <c r="FS41" s="2">
        <v>21.786184026822514</v>
      </c>
      <c r="FT41" s="2">
        <v>18.664057683879985</v>
      </c>
      <c r="FU41" s="2">
        <v>27.814791776750873</v>
      </c>
      <c r="FV41" s="2">
        <v>14.228040053997542</v>
      </c>
      <c r="FW41" s="2">
        <v>12.470979027917787</v>
      </c>
      <c r="FX41" s="2">
        <v>7.2560614439587452</v>
      </c>
      <c r="FY41" s="2">
        <v>7.1108677599087127</v>
      </c>
      <c r="FZ41" s="2">
        <v>5.8181456639972602</v>
      </c>
      <c r="GA41" s="2">
        <v>5.6639010063352275</v>
      </c>
      <c r="GB41" s="2">
        <v>5.6774993663125644</v>
      </c>
      <c r="GC41" s="2">
        <v>5.3748036076513186</v>
      </c>
      <c r="GD41" s="2">
        <v>4.9308541451296319</v>
      </c>
      <c r="GE41" s="2">
        <v>4.6826850935468514</v>
      </c>
      <c r="GF41" s="2">
        <v>4.2386567807365969</v>
      </c>
      <c r="GG41" s="2">
        <v>3.7571586860196167</v>
      </c>
      <c r="GH41" s="2">
        <v>3.335028219914201</v>
      </c>
      <c r="GI41" s="37">
        <v>158.58113555062752</v>
      </c>
      <c r="GJ41" s="2">
        <v>149.29281814628047</v>
      </c>
      <c r="GK41" s="2">
        <v>125.25789370779545</v>
      </c>
      <c r="GL41" s="2">
        <v>163.09915661832969</v>
      </c>
      <c r="GM41" s="2">
        <v>73.732405770664414</v>
      </c>
      <c r="GN41" s="2">
        <v>65.12874785424242</v>
      </c>
      <c r="GO41" s="2">
        <v>46.096467391973412</v>
      </c>
      <c r="GP41" s="2">
        <v>44.27849379087251</v>
      </c>
      <c r="GQ41" s="2">
        <v>40.935493815639866</v>
      </c>
      <c r="GR41" s="2">
        <v>39.172468512022945</v>
      </c>
      <c r="GS41" s="2">
        <v>39.632821749769214</v>
      </c>
      <c r="GT41" s="2">
        <v>39.381871765615031</v>
      </c>
      <c r="GU41" s="2">
        <v>36.741940275779243</v>
      </c>
      <c r="GV41" s="2">
        <v>38.033026148048471</v>
      </c>
      <c r="GW41" s="2">
        <v>36.057869150833064</v>
      </c>
      <c r="GX41" s="2">
        <v>32.880127297808059</v>
      </c>
      <c r="GY41" s="2">
        <v>30.156158013431288</v>
      </c>
      <c r="GZ41" s="37">
        <v>63.96927214407922</v>
      </c>
      <c r="HA41" s="2">
        <v>67.298479056932621</v>
      </c>
      <c r="HB41" s="2">
        <v>55.008690477820593</v>
      </c>
      <c r="HC41" s="2">
        <v>73.924129293481684</v>
      </c>
      <c r="HD41" s="2">
        <v>66.917073893233024</v>
      </c>
      <c r="HE41" s="2">
        <v>73.427658251899473</v>
      </c>
      <c r="HF41" s="2">
        <v>65.111718096527085</v>
      </c>
      <c r="HG41" s="2">
        <v>82.307777593261051</v>
      </c>
      <c r="HH41" s="2">
        <v>76.376801260508103</v>
      </c>
      <c r="HI41" s="2">
        <v>73.164979796428156</v>
      </c>
      <c r="HJ41" s="2">
        <v>74.290076428627671</v>
      </c>
      <c r="HK41" s="2">
        <v>64.110134883160015</v>
      </c>
      <c r="HL41" s="2">
        <v>56.932810683265544</v>
      </c>
      <c r="HM41" s="2">
        <v>50.423692261331368</v>
      </c>
      <c r="HN41" s="2">
        <v>48.725128955131211</v>
      </c>
      <c r="HO41" s="2">
        <v>50.165966663553206</v>
      </c>
      <c r="HP41" s="2">
        <v>46.248907744797279</v>
      </c>
      <c r="HQ41" s="37">
        <v>14.22589211690439</v>
      </c>
      <c r="HR41" s="2">
        <v>14.058900405905593</v>
      </c>
      <c r="HS41" s="2">
        <v>12.311038261088401</v>
      </c>
      <c r="HT41" s="2">
        <v>14.035134298329771</v>
      </c>
      <c r="HU41" s="2">
        <v>12.304846199851431</v>
      </c>
      <c r="HV41" s="2">
        <v>12.4857407867297</v>
      </c>
      <c r="HW41" s="2">
        <v>11.146936015727231</v>
      </c>
      <c r="HX41" s="2">
        <v>12.031944310369859</v>
      </c>
      <c r="HY41" s="2">
        <v>11.319779719518781</v>
      </c>
      <c r="HZ41" s="2">
        <v>10.703897100369581</v>
      </c>
      <c r="IA41" s="2">
        <v>10.504229158341118</v>
      </c>
      <c r="IB41" s="2">
        <v>9.1718105106071857</v>
      </c>
      <c r="IC41" s="2">
        <v>8.1089764382381393</v>
      </c>
      <c r="ID41" s="2">
        <v>7.2721120494478662</v>
      </c>
      <c r="IE41" s="2">
        <v>6.7683167192743658</v>
      </c>
      <c r="IF41" s="2">
        <v>6.7063847120326647</v>
      </c>
      <c r="IG41" s="2">
        <v>6.200274970035303</v>
      </c>
      <c r="IH41" s="37">
        <v>115.9692886477194</v>
      </c>
      <c r="II41" s="2">
        <v>123.01792306464547</v>
      </c>
      <c r="IJ41" s="2">
        <v>99.506587167931997</v>
      </c>
      <c r="IK41" s="2">
        <v>136.76715909550353</v>
      </c>
      <c r="IL41" s="2">
        <v>124.18506484950557</v>
      </c>
      <c r="IM41" s="2">
        <v>137.39287343918022</v>
      </c>
      <c r="IN41" s="2">
        <v>121.62641643125231</v>
      </c>
      <c r="IO41" s="2">
        <v>156.24605859351223</v>
      </c>
      <c r="IP41" s="2">
        <v>144.66365372444886</v>
      </c>
      <c r="IQ41" s="2">
        <v>138.72860306937682</v>
      </c>
      <c r="IR41" s="2">
        <v>141.13662682469464</v>
      </c>
      <c r="IS41" s="2">
        <v>121.70751758262959</v>
      </c>
      <c r="IT41" s="2">
        <v>108.103235774113</v>
      </c>
      <c r="IU41" s="2">
        <v>95.583280362463597</v>
      </c>
      <c r="IV41" s="2">
        <v>92.730342811753005</v>
      </c>
      <c r="IW41" s="2">
        <v>95.666122388113962</v>
      </c>
      <c r="IX41" s="38">
        <v>88.085846005788667</v>
      </c>
      <c r="IY41" s="37">
        <v>7.0277122600280606</v>
      </c>
      <c r="IZ41" s="2">
        <v>8.4538304624051062</v>
      </c>
      <c r="JA41" s="2">
        <v>9.9139632398715829</v>
      </c>
      <c r="JB41" s="2">
        <v>29.910796119432579</v>
      </c>
      <c r="JC41" s="2">
        <v>11.118612106412565</v>
      </c>
      <c r="JD41" s="2">
        <v>12.451083284656473</v>
      </c>
      <c r="JE41" s="2">
        <v>8.4178008641406024</v>
      </c>
      <c r="JF41" s="2">
        <v>11.387069469234577</v>
      </c>
      <c r="JG41" s="2">
        <v>12.991607157719088</v>
      </c>
      <c r="JH41" s="2">
        <v>14.692485110783895</v>
      </c>
      <c r="JI41" s="2">
        <v>15.406423306876402</v>
      </c>
      <c r="JJ41" s="2">
        <v>13.050230562631237</v>
      </c>
      <c r="JK41" s="2">
        <v>11.614669230638379</v>
      </c>
      <c r="JL41" s="2">
        <v>10.245231521781662</v>
      </c>
      <c r="JM41" s="2">
        <v>10.650478984769912</v>
      </c>
      <c r="JN41" s="2">
        <v>9.2844108459979591</v>
      </c>
      <c r="JO41" s="38">
        <v>3.4179877988360654</v>
      </c>
    </row>
    <row r="42" spans="1:275" x14ac:dyDescent="0.3">
      <c r="A42" s="65">
        <v>37</v>
      </c>
      <c r="B42" s="48" t="s">
        <v>94</v>
      </c>
      <c r="C42" s="28" t="s">
        <v>136</v>
      </c>
      <c r="D42" s="37">
        <v>45.948756756623311</v>
      </c>
      <c r="E42" s="2">
        <v>39.280281234831925</v>
      </c>
      <c r="F42" s="2">
        <v>64.877352152980109</v>
      </c>
      <c r="G42" s="2">
        <v>64.169557197680106</v>
      </c>
      <c r="H42" s="2">
        <v>71.524049298393606</v>
      </c>
      <c r="I42" s="2">
        <v>68.863481489909518</v>
      </c>
      <c r="J42" s="2">
        <v>65.555601981608874</v>
      </c>
      <c r="K42" s="2">
        <v>69.089427727041681</v>
      </c>
      <c r="L42" s="2">
        <v>68.706339956544312</v>
      </c>
      <c r="M42" s="2">
        <v>72.138845873536297</v>
      </c>
      <c r="N42" s="2">
        <v>68.595127470474367</v>
      </c>
      <c r="O42" s="2">
        <v>68.710890227848438</v>
      </c>
      <c r="P42" s="2">
        <v>65.176960212349329</v>
      </c>
      <c r="Q42" s="2">
        <v>92.392875101002133</v>
      </c>
      <c r="R42" s="2">
        <v>87.174022399495826</v>
      </c>
      <c r="S42" s="2">
        <v>83.176466237173912</v>
      </c>
      <c r="T42" s="2">
        <v>85.876436224170106</v>
      </c>
      <c r="U42" s="37">
        <v>44.637835097039606</v>
      </c>
      <c r="V42" s="2">
        <v>38.073867147806091</v>
      </c>
      <c r="W42" s="2">
        <v>62.918418358275375</v>
      </c>
      <c r="X42" s="2">
        <v>62.174388245518301</v>
      </c>
      <c r="Y42" s="2">
        <v>69.211178106455733</v>
      </c>
      <c r="Z42" s="2">
        <v>66.52910859760884</v>
      </c>
      <c r="AA42" s="2">
        <v>63.320069561165049</v>
      </c>
      <c r="AB42" s="2">
        <v>66.913076021425141</v>
      </c>
      <c r="AC42" s="2">
        <v>66.551924000378463</v>
      </c>
      <c r="AD42" s="2">
        <v>70.084380021333146</v>
      </c>
      <c r="AE42" s="2">
        <v>66.730929028237867</v>
      </c>
      <c r="AF42" s="2">
        <v>67.061182502646417</v>
      </c>
      <c r="AG42" s="2">
        <v>63.765323789304617</v>
      </c>
      <c r="AH42" s="2">
        <v>90.660856080973645</v>
      </c>
      <c r="AI42" s="2">
        <v>85.57891597757947</v>
      </c>
      <c r="AJ42" s="2">
        <v>81.749319541548985</v>
      </c>
      <c r="AK42" s="2">
        <v>84.683079012274987</v>
      </c>
      <c r="AL42" s="37">
        <v>4.0003296469217196</v>
      </c>
      <c r="AM42" s="2">
        <v>2.6915944106942868</v>
      </c>
      <c r="AN42" s="2">
        <v>3.6061597593848269</v>
      </c>
      <c r="AO42" s="2">
        <v>3.379597395749903</v>
      </c>
      <c r="AP42" s="2">
        <v>2.7266376148367679</v>
      </c>
      <c r="AQ42" s="2">
        <v>2.0369425764723181</v>
      </c>
      <c r="AR42" s="2">
        <v>1.9378958562309407</v>
      </c>
      <c r="AS42" s="2">
        <v>2.1031520005177544</v>
      </c>
      <c r="AT42" s="2">
        <v>2.4446890137036448</v>
      </c>
      <c r="AU42" s="2">
        <v>3.0305144206147943</v>
      </c>
      <c r="AV42" s="2">
        <v>3.1655950298097686</v>
      </c>
      <c r="AW42" s="2">
        <v>3.2199097972830031</v>
      </c>
      <c r="AX42" s="2">
        <v>3.3508907074232961</v>
      </c>
      <c r="AY42" s="2">
        <v>4.8447778646403279</v>
      </c>
      <c r="AZ42" s="2">
        <v>4.9667870102923422</v>
      </c>
      <c r="BA42" s="2">
        <v>4.6687861670925184</v>
      </c>
      <c r="BB42" s="2">
        <v>3.846111632832736</v>
      </c>
      <c r="BC42" s="37">
        <v>0.72722746157757578</v>
      </c>
      <c r="BD42" s="2">
        <v>0.65622986012487616</v>
      </c>
      <c r="BE42" s="2">
        <v>1.1057583367433146</v>
      </c>
      <c r="BF42" s="2">
        <v>1.2379628087616494</v>
      </c>
      <c r="BG42" s="2">
        <v>1.6813093562444219</v>
      </c>
      <c r="BH42" s="2">
        <v>1.7730509771993852</v>
      </c>
      <c r="BI42" s="2">
        <v>1.910075883793237</v>
      </c>
      <c r="BJ42" s="2">
        <v>2.2461364598769422</v>
      </c>
      <c r="BK42" s="2">
        <v>2.6158903838161094</v>
      </c>
      <c r="BL42" s="2">
        <v>2.866935325552753</v>
      </c>
      <c r="BM42" s="2">
        <v>3.0374793836526659</v>
      </c>
      <c r="BN42" s="2">
        <v>2.9440011320373252</v>
      </c>
      <c r="BO42" s="2">
        <v>2.5570486928548113</v>
      </c>
      <c r="BP42" s="2">
        <v>3.2699806579243456</v>
      </c>
      <c r="BQ42" s="2">
        <v>3.1214208854620251</v>
      </c>
      <c r="BR42" s="2">
        <v>2.7357476119359911</v>
      </c>
      <c r="BS42" s="2">
        <v>2.3908363844767693</v>
      </c>
      <c r="BT42" s="37">
        <v>1006.197152151826</v>
      </c>
      <c r="BU42" s="2">
        <v>957.14853059335303</v>
      </c>
      <c r="BV42" s="2">
        <v>1564.9353622049769</v>
      </c>
      <c r="BW42" s="2">
        <v>1572.480080758929</v>
      </c>
      <c r="BX42" s="2">
        <v>1790.9783593176141</v>
      </c>
      <c r="BY42" s="2">
        <v>1807.479991201652</v>
      </c>
      <c r="BZ42" s="2">
        <v>1675.1012272641344</v>
      </c>
      <c r="CA42" s="2">
        <v>1522.2372877347323</v>
      </c>
      <c r="CB42" s="2">
        <v>1392.7537120708539</v>
      </c>
      <c r="CC42" s="2">
        <v>1209.8735871544652</v>
      </c>
      <c r="CD42" s="2">
        <v>970.62974473391989</v>
      </c>
      <c r="CE42" s="2">
        <v>779.38995088832576</v>
      </c>
      <c r="CF42" s="2">
        <v>640.19357963033235</v>
      </c>
      <c r="CG42" s="2">
        <v>729.82036546845757</v>
      </c>
      <c r="CH42" s="2">
        <v>628.8598509807282</v>
      </c>
      <c r="CI42" s="2">
        <v>571.44756578327997</v>
      </c>
      <c r="CJ42" s="2">
        <v>452.0944442895148</v>
      </c>
      <c r="CK42" s="37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37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37">
        <v>0.56325649858183668</v>
      </c>
      <c r="DT42" s="2">
        <v>0.57594536293081144</v>
      </c>
      <c r="DU42" s="2">
        <v>0.75886988021131629</v>
      </c>
      <c r="DV42" s="2">
        <v>0.42985456657535687</v>
      </c>
      <c r="DW42" s="2">
        <v>0.43764669552775737</v>
      </c>
      <c r="DX42" s="2">
        <v>0.31419479953351959</v>
      </c>
      <c r="DY42" s="2">
        <v>0.34291500642555317</v>
      </c>
      <c r="DZ42" s="2">
        <v>0.12936298776293642</v>
      </c>
      <c r="EA42" s="2">
        <v>0.20096292610179597</v>
      </c>
      <c r="EB42" s="2">
        <v>0.13045232487433603</v>
      </c>
      <c r="EC42" s="2">
        <v>0.19415016848052341</v>
      </c>
      <c r="ED42" s="2">
        <v>0.15471053231367182</v>
      </c>
      <c r="EE42" s="2">
        <v>0.15594676373351399</v>
      </c>
      <c r="EF42" s="2">
        <v>0.21009541829114362</v>
      </c>
      <c r="EG42" s="2">
        <v>0.21617813185517459</v>
      </c>
      <c r="EH42" s="2">
        <v>0.20684775503269098</v>
      </c>
      <c r="EI42" s="2">
        <v>0.20147506574984111</v>
      </c>
      <c r="EJ42" s="37">
        <v>178.39465221600298</v>
      </c>
      <c r="EK42" s="2">
        <v>135.07669754941367</v>
      </c>
      <c r="EL42" s="2">
        <v>222.06977616167413</v>
      </c>
      <c r="EM42" s="2">
        <v>243.75003269243931</v>
      </c>
      <c r="EN42" s="2">
        <v>310.62107080116499</v>
      </c>
      <c r="EO42" s="2">
        <v>315.71864887585889</v>
      </c>
      <c r="EP42" s="2">
        <v>320.3001595649427</v>
      </c>
      <c r="EQ42" s="2">
        <v>339.54305340140036</v>
      </c>
      <c r="ER42" s="2">
        <v>345.79288286662103</v>
      </c>
      <c r="ES42" s="2">
        <v>330.25405277633683</v>
      </c>
      <c r="ET42" s="2">
        <v>301.99942010898303</v>
      </c>
      <c r="EU42" s="2">
        <v>253.42934350875728</v>
      </c>
      <c r="EV42" s="2">
        <v>202.96317125940894</v>
      </c>
      <c r="EW42" s="2">
        <v>246.10248174400823</v>
      </c>
      <c r="EX42" s="2">
        <v>220.5914650179383</v>
      </c>
      <c r="EY42" s="2">
        <v>186.63036026676619</v>
      </c>
      <c r="EZ42" s="2">
        <v>147.54259555613027</v>
      </c>
      <c r="FA42" s="37">
        <v>308.46619634208361</v>
      </c>
      <c r="FB42" s="2">
        <v>231.52842336643999</v>
      </c>
      <c r="FC42" s="2">
        <v>326.91671671483959</v>
      </c>
      <c r="FD42" s="2">
        <v>247.05854158172883</v>
      </c>
      <c r="FE42" s="2">
        <v>203.3222184854414</v>
      </c>
      <c r="FF42" s="2">
        <v>162.92126908778923</v>
      </c>
      <c r="FG42" s="2">
        <v>138.77368937336044</v>
      </c>
      <c r="FH42" s="2">
        <v>148.49562334875657</v>
      </c>
      <c r="FI42" s="2">
        <v>162.31512694284694</v>
      </c>
      <c r="FJ42" s="2">
        <v>190.89755419242923</v>
      </c>
      <c r="FK42" s="2">
        <v>190.73131081840475</v>
      </c>
      <c r="FL42" s="2">
        <v>210.71778579860265</v>
      </c>
      <c r="FM42" s="2">
        <v>259.5321709853385</v>
      </c>
      <c r="FN42" s="2">
        <v>392.24147646702107</v>
      </c>
      <c r="FO42" s="2">
        <v>423.81173395821668</v>
      </c>
      <c r="FP42" s="2">
        <v>427.57854090273111</v>
      </c>
      <c r="FQ42" s="2">
        <v>366.35532448860516</v>
      </c>
      <c r="FR42" s="37">
        <v>6.9299286249312075</v>
      </c>
      <c r="FS42" s="2">
        <v>5.1392721075882557</v>
      </c>
      <c r="FT42" s="2">
        <v>7.5073543291813474</v>
      </c>
      <c r="FU42" s="2">
        <v>5.127814377880286</v>
      </c>
      <c r="FV42" s="2">
        <v>4.2687454508745573</v>
      </c>
      <c r="FW42" s="2">
        <v>3.0443258889941216</v>
      </c>
      <c r="FX42" s="2">
        <v>2.2089366423611474</v>
      </c>
      <c r="FY42" s="2">
        <v>2.2367787889608413</v>
      </c>
      <c r="FZ42" s="2">
        <v>2.5530319307424953</v>
      </c>
      <c r="GA42" s="2">
        <v>3.5972183635265682</v>
      </c>
      <c r="GB42" s="2">
        <v>3.6765441406943067</v>
      </c>
      <c r="GC42" s="2">
        <v>4.1135552113915779</v>
      </c>
      <c r="GD42" s="2">
        <v>4.8925696709825832</v>
      </c>
      <c r="GE42" s="2">
        <v>7.8213774806227132</v>
      </c>
      <c r="GF42" s="2">
        <v>8.6402476739920662</v>
      </c>
      <c r="GG42" s="2">
        <v>8.4525536424723278</v>
      </c>
      <c r="GH42" s="2">
        <v>6.9970113574728954</v>
      </c>
      <c r="GI42" s="37">
        <v>54.274172217898887</v>
      </c>
      <c r="GJ42" s="2">
        <v>40.018825726449087</v>
      </c>
      <c r="GK42" s="2">
        <v>55.619470371310513</v>
      </c>
      <c r="GL42" s="2">
        <v>39.853183964560209</v>
      </c>
      <c r="GM42" s="2">
        <v>27.160498060876353</v>
      </c>
      <c r="GN42" s="2">
        <v>21.184936767281435</v>
      </c>
      <c r="GO42" s="2">
        <v>16.994906809230603</v>
      </c>
      <c r="GP42" s="2">
        <v>16.852553824174027</v>
      </c>
      <c r="GQ42" s="2">
        <v>18.024272422411826</v>
      </c>
      <c r="GR42" s="2">
        <v>22.692885740095871</v>
      </c>
      <c r="GS42" s="2">
        <v>22.586584363040924</v>
      </c>
      <c r="GT42" s="2">
        <v>26.001480778297498</v>
      </c>
      <c r="GU42" s="2">
        <v>33.20906671445811</v>
      </c>
      <c r="GV42" s="2">
        <v>56.399209613557005</v>
      </c>
      <c r="GW42" s="2">
        <v>64.634206285649853</v>
      </c>
      <c r="GX42" s="2">
        <v>64.454587312474672</v>
      </c>
      <c r="GY42" s="2">
        <v>54.419691180473052</v>
      </c>
      <c r="GZ42" s="37">
        <v>29.970485708956783</v>
      </c>
      <c r="HA42" s="2">
        <v>28.372698651810087</v>
      </c>
      <c r="HB42" s="2">
        <v>43.565492923888705</v>
      </c>
      <c r="HC42" s="2">
        <v>56.228433689838802</v>
      </c>
      <c r="HD42" s="2">
        <v>60.878649896801726</v>
      </c>
      <c r="HE42" s="2">
        <v>70.045010871421425</v>
      </c>
      <c r="HF42" s="2">
        <v>64.152958217447406</v>
      </c>
      <c r="HG42" s="2">
        <v>84.738795318188139</v>
      </c>
      <c r="HH42" s="2">
        <v>82.265980882378699</v>
      </c>
      <c r="HI42" s="2">
        <v>82.110424023249521</v>
      </c>
      <c r="HJ42" s="2">
        <v>80.808451684905251</v>
      </c>
      <c r="HK42" s="2">
        <v>72.450909953214989</v>
      </c>
      <c r="HL42" s="2">
        <v>67.717945405543517</v>
      </c>
      <c r="HM42" s="2">
        <v>94.576352608269843</v>
      </c>
      <c r="HN42" s="2">
        <v>102.03020999050693</v>
      </c>
      <c r="HO42" s="2">
        <v>99.616315298595751</v>
      </c>
      <c r="HP42" s="2">
        <v>87.364800150344053</v>
      </c>
      <c r="HQ42" s="37">
        <v>8.0827899396037797</v>
      </c>
      <c r="HR42" s="2">
        <v>6.8800035503115726</v>
      </c>
      <c r="HS42" s="2">
        <v>10.633574080428344</v>
      </c>
      <c r="HT42" s="2">
        <v>11.628002179647067</v>
      </c>
      <c r="HU42" s="2">
        <v>12.19722069802669</v>
      </c>
      <c r="HV42" s="2">
        <v>12.383375725511915</v>
      </c>
      <c r="HW42" s="2">
        <v>11.219578268628885</v>
      </c>
      <c r="HX42" s="2">
        <v>12.769862332128563</v>
      </c>
      <c r="HY42" s="2">
        <v>12.421179356790446</v>
      </c>
      <c r="HZ42" s="2">
        <v>11.8992939150708</v>
      </c>
      <c r="IA42" s="2">
        <v>11.324545859213089</v>
      </c>
      <c r="IB42" s="2">
        <v>10.041826950603779</v>
      </c>
      <c r="IC42" s="2">
        <v>9.047338514934216</v>
      </c>
      <c r="ID42" s="2">
        <v>12.106552266169757</v>
      </c>
      <c r="IE42" s="2">
        <v>12.427093588051306</v>
      </c>
      <c r="IF42" s="2">
        <v>12.031189760458386</v>
      </c>
      <c r="IG42" s="2">
        <v>10.669447593624287</v>
      </c>
      <c r="IH42" s="37">
        <v>52.851248958892427</v>
      </c>
      <c r="II42" s="2">
        <v>50.866413550870867</v>
      </c>
      <c r="IJ42" s="2">
        <v>77.884839080513444</v>
      </c>
      <c r="IK42" s="2">
        <v>103.03069050423589</v>
      </c>
      <c r="IL42" s="2">
        <v>111.93007617737348</v>
      </c>
      <c r="IM42" s="2">
        <v>130.57017278568622</v>
      </c>
      <c r="IN42" s="2">
        <v>119.59028415534539</v>
      </c>
      <c r="IO42" s="2">
        <v>160.46191669581381</v>
      </c>
      <c r="IP42" s="2">
        <v>155.58183134695162</v>
      </c>
      <c r="IQ42" s="2">
        <v>155.81273900595716</v>
      </c>
      <c r="IR42" s="2">
        <v>153.62976394127966</v>
      </c>
      <c r="IS42" s="2">
        <v>137.88410671063721</v>
      </c>
      <c r="IT42" s="2">
        <v>129.21192870797697</v>
      </c>
      <c r="IU42" s="2">
        <v>180.88988654483478</v>
      </c>
      <c r="IV42" s="2">
        <v>196.01458344807361</v>
      </c>
      <c r="IW42" s="2">
        <v>191.31920027308797</v>
      </c>
      <c r="IX42" s="38">
        <v>167.48908634126261</v>
      </c>
      <c r="IY42" s="37">
        <v>0.95189688445104181</v>
      </c>
      <c r="IZ42" s="2">
        <v>1.0825458626199809</v>
      </c>
      <c r="JA42" s="2">
        <v>2.6331895087846093</v>
      </c>
      <c r="JB42" s="2">
        <v>3.2727511610543498</v>
      </c>
      <c r="JC42" s="2">
        <v>5.6191944853818354</v>
      </c>
      <c r="JD42" s="2">
        <v>6.3308084336552524</v>
      </c>
      <c r="JE42" s="2">
        <v>9.1380188806675289</v>
      </c>
      <c r="JF42" s="2">
        <v>12.627818491073064</v>
      </c>
      <c r="JG42" s="2">
        <v>17.906271734259327</v>
      </c>
      <c r="JH42" s="2">
        <v>20.334435373925906</v>
      </c>
      <c r="JI42" s="2">
        <v>20.870822021285935</v>
      </c>
      <c r="JJ42" s="2">
        <v>18.998757554255782</v>
      </c>
      <c r="JK42" s="2">
        <v>16.7124202275721</v>
      </c>
      <c r="JL42" s="2">
        <v>22.205267755375218</v>
      </c>
      <c r="JM42" s="2">
        <v>24.389089695878283</v>
      </c>
      <c r="JN42" s="2">
        <v>20.936084849402423</v>
      </c>
      <c r="JO42" s="38">
        <v>7.1356756726971993</v>
      </c>
    </row>
    <row r="43" spans="1:275" x14ac:dyDescent="0.3">
      <c r="A43" s="65">
        <v>38</v>
      </c>
      <c r="B43" s="48" t="s">
        <v>94</v>
      </c>
      <c r="C43" s="28" t="s">
        <v>137</v>
      </c>
      <c r="D43" s="37">
        <v>12.227064578249767</v>
      </c>
      <c r="E43" s="2">
        <v>12.436936022064486</v>
      </c>
      <c r="F43" s="2">
        <v>17.615118197649082</v>
      </c>
      <c r="G43" s="2">
        <v>11.106062196097712</v>
      </c>
      <c r="H43" s="2">
        <v>10.183592909734623</v>
      </c>
      <c r="I43" s="2">
        <v>9.6300998725784854</v>
      </c>
      <c r="J43" s="2">
        <v>9.7740356710368754</v>
      </c>
      <c r="K43" s="2">
        <v>8.365240695833819</v>
      </c>
      <c r="L43" s="2">
        <v>8.322666010370515</v>
      </c>
      <c r="M43" s="2">
        <v>8.3851861690461007</v>
      </c>
      <c r="N43" s="2">
        <v>6.2654373416764697</v>
      </c>
      <c r="O43" s="2">
        <v>4.871498200365636</v>
      </c>
      <c r="P43" s="2">
        <v>4.6490298582577347</v>
      </c>
      <c r="Q43" s="2">
        <v>4.3545122907890148</v>
      </c>
      <c r="R43" s="2">
        <v>3.7635675037542518</v>
      </c>
      <c r="S43" s="2">
        <v>3.9360801633751268</v>
      </c>
      <c r="T43" s="2">
        <v>4.0962768026105802</v>
      </c>
      <c r="U43" s="37">
        <v>11.866810561573047</v>
      </c>
      <c r="V43" s="2">
        <v>12.069300379623749</v>
      </c>
      <c r="W43" s="2">
        <v>17.139006453194881</v>
      </c>
      <c r="X43" s="2">
        <v>10.802657811874804</v>
      </c>
      <c r="Y43" s="2">
        <v>9.890484272696165</v>
      </c>
      <c r="Z43" s="2">
        <v>9.3472418505646075</v>
      </c>
      <c r="AA43" s="2">
        <v>9.5012632181527419</v>
      </c>
      <c r="AB43" s="2">
        <v>8.1323173563834317</v>
      </c>
      <c r="AC43" s="2">
        <v>8.0903881699964835</v>
      </c>
      <c r="AD43" s="2">
        <v>8.1762286250523957</v>
      </c>
      <c r="AE43" s="2">
        <v>6.1142016137533641</v>
      </c>
      <c r="AF43" s="2">
        <v>4.7622541131447251</v>
      </c>
      <c r="AG43" s="2">
        <v>4.5510380291764703</v>
      </c>
      <c r="AH43" s="2">
        <v>4.2760418147727206</v>
      </c>
      <c r="AI43" s="2">
        <v>3.6972566203205286</v>
      </c>
      <c r="AJ43" s="2">
        <v>3.866242396585946</v>
      </c>
      <c r="AK43" s="2">
        <v>4.0426111526468969</v>
      </c>
      <c r="AL43" s="37">
        <v>1.0065352736296218</v>
      </c>
      <c r="AM43" s="2">
        <v>0.94997671653742355</v>
      </c>
      <c r="AN43" s="2">
        <v>1.2210557954887158</v>
      </c>
      <c r="AO43" s="2">
        <v>0.60649831752872141</v>
      </c>
      <c r="AP43" s="2">
        <v>0.43866960594487214</v>
      </c>
      <c r="AQ43" s="2">
        <v>0.3671101562380496</v>
      </c>
      <c r="AR43" s="2">
        <v>0.35168372413766619</v>
      </c>
      <c r="AS43" s="2">
        <v>0.35324104113942495</v>
      </c>
      <c r="AT43" s="2">
        <v>0.40861404772231102</v>
      </c>
      <c r="AU43" s="2">
        <v>0.39899316121904116</v>
      </c>
      <c r="AV43" s="2">
        <v>0.31223968944051539</v>
      </c>
      <c r="AW43" s="2">
        <v>0.25867074688045189</v>
      </c>
      <c r="AX43" s="2">
        <v>0.2521761018069078</v>
      </c>
      <c r="AY43" s="2">
        <v>0.24871515656348195</v>
      </c>
      <c r="AZ43" s="2">
        <v>0.22087024819565837</v>
      </c>
      <c r="BA43" s="2">
        <v>0.32995970749931536</v>
      </c>
      <c r="BB43" s="2">
        <v>0.19625247705083274</v>
      </c>
      <c r="BC43" s="37">
        <v>0.18936809708972516</v>
      </c>
      <c r="BD43" s="2">
        <v>0.19264688442043224</v>
      </c>
      <c r="BE43" s="2">
        <v>0.26704998782787071</v>
      </c>
      <c r="BF43" s="2">
        <v>0.18673607996462585</v>
      </c>
      <c r="BG43" s="2">
        <v>0.21103748807729397</v>
      </c>
      <c r="BH43" s="2">
        <v>0.22415575893390691</v>
      </c>
      <c r="BI43" s="2">
        <v>0.24946368573211478</v>
      </c>
      <c r="BJ43" s="2">
        <v>0.22781736690512158</v>
      </c>
      <c r="BK43" s="2">
        <v>0.26497202160198474</v>
      </c>
      <c r="BL43" s="2">
        <v>0.2908490344384046</v>
      </c>
      <c r="BM43" s="2">
        <v>0.24942233169241249</v>
      </c>
      <c r="BN43" s="2">
        <v>0.18951498543464027</v>
      </c>
      <c r="BO43" s="2">
        <v>0.17385082529848894</v>
      </c>
      <c r="BP43" s="2">
        <v>0.14405161378401382</v>
      </c>
      <c r="BQ43" s="2">
        <v>0.13289905307174388</v>
      </c>
      <c r="BR43" s="2">
        <v>0.13650177457936563</v>
      </c>
      <c r="BS43" s="2">
        <v>0.11219566679131278</v>
      </c>
      <c r="BT43" s="37">
        <v>281.88848328632002</v>
      </c>
      <c r="BU43" s="2">
        <v>289.98487000627699</v>
      </c>
      <c r="BV43" s="2">
        <v>371.15393540612001</v>
      </c>
      <c r="BW43" s="2">
        <v>236.93737014148101</v>
      </c>
      <c r="BX43" s="2">
        <v>224.900953731529</v>
      </c>
      <c r="BY43" s="2">
        <v>213.17766152173201</v>
      </c>
      <c r="BZ43" s="2">
        <v>196.81743188927601</v>
      </c>
      <c r="CA43" s="2">
        <v>162.66098806863101</v>
      </c>
      <c r="CB43" s="2">
        <v>150.61906131328101</v>
      </c>
      <c r="CC43" s="2">
        <v>120.7107413534</v>
      </c>
      <c r="CD43" s="2">
        <v>76.396098720289501</v>
      </c>
      <c r="CE43" s="2">
        <v>51.779835168074797</v>
      </c>
      <c r="CF43" s="2">
        <v>44.860429526572503</v>
      </c>
      <c r="CG43" s="2">
        <v>33.332773979758201</v>
      </c>
      <c r="CH43" s="2">
        <v>24.9082674202376</v>
      </c>
      <c r="CI43" s="2">
        <v>24.425924715670298</v>
      </c>
      <c r="CJ43" s="2">
        <v>18.4387289065766</v>
      </c>
      <c r="CK43" s="37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37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37">
        <v>2.332839712669231E-2</v>
      </c>
      <c r="DT43" s="2">
        <v>2.4777672612630357E-2</v>
      </c>
      <c r="DU43" s="2">
        <v>3.5413812267170913E-2</v>
      </c>
      <c r="DV43" s="2">
        <v>2.1346396995634721E-2</v>
      </c>
      <c r="DW43" s="2">
        <v>1.9925243909671309E-2</v>
      </c>
      <c r="DX43" s="2">
        <v>1.7634684273586883E-2</v>
      </c>
      <c r="DY43" s="2">
        <v>1.857729610362753E-2</v>
      </c>
      <c r="DZ43" s="2">
        <v>1.5780742803535662E-2</v>
      </c>
      <c r="EA43" s="2">
        <v>2.3065424905574804E-2</v>
      </c>
      <c r="EB43" s="2">
        <v>1.533459212719946E-2</v>
      </c>
      <c r="EC43" s="2">
        <v>1.742323148235312E-2</v>
      </c>
      <c r="ED43" s="2">
        <v>1.1139956565389825E-2</v>
      </c>
      <c r="EE43" s="2">
        <v>1.1008903822303667E-2</v>
      </c>
      <c r="EF43" s="2">
        <v>9.9515466777328719E-3</v>
      </c>
      <c r="EG43" s="2">
        <v>9.4461244734680393E-3</v>
      </c>
      <c r="EH43" s="2">
        <v>9.7440383355271651E-3</v>
      </c>
      <c r="EI43" s="2">
        <v>9.9018391082262968E-3</v>
      </c>
      <c r="EJ43" s="37">
        <v>36.213427850491158</v>
      </c>
      <c r="EK43" s="2">
        <v>35.901371617448881</v>
      </c>
      <c r="EL43" s="2">
        <v>51.355108764093451</v>
      </c>
      <c r="EM43" s="2">
        <v>34.812458135220432</v>
      </c>
      <c r="EN43" s="2">
        <v>36.650157935609954</v>
      </c>
      <c r="EO43" s="2">
        <v>37.778493296425609</v>
      </c>
      <c r="EP43" s="2">
        <v>39.045532949481426</v>
      </c>
      <c r="EQ43" s="2">
        <v>32.111941332678853</v>
      </c>
      <c r="ER43" s="2">
        <v>33.258129077340143</v>
      </c>
      <c r="ES43" s="2">
        <v>32.207969443337838</v>
      </c>
      <c r="ET43" s="2">
        <v>23.34911224942795</v>
      </c>
      <c r="EU43" s="2">
        <v>16.385598157849415</v>
      </c>
      <c r="EV43" s="2">
        <v>14.249180282851651</v>
      </c>
      <c r="EW43" s="2">
        <v>11.573778968483889</v>
      </c>
      <c r="EX43" s="2">
        <v>9.7698949457681543</v>
      </c>
      <c r="EY43" s="2">
        <v>10.680128285483731</v>
      </c>
      <c r="EZ43" s="2">
        <v>7.8191881356763107</v>
      </c>
      <c r="FA43" s="37">
        <v>99.871348676202132</v>
      </c>
      <c r="FB43" s="2">
        <v>94.399298716836128</v>
      </c>
      <c r="FC43" s="2">
        <v>123.5655522712967</v>
      </c>
      <c r="FD43" s="2">
        <v>61.781265152304506</v>
      </c>
      <c r="FE43" s="2">
        <v>46.32191952126108</v>
      </c>
      <c r="FF43" s="2">
        <v>40.03491873475032</v>
      </c>
      <c r="FG43" s="2">
        <v>39.620844749923442</v>
      </c>
      <c r="FH43" s="2">
        <v>36.679670523204472</v>
      </c>
      <c r="FI43" s="2">
        <v>38.644327866187552</v>
      </c>
      <c r="FJ43" s="2">
        <v>38.928001391974711</v>
      </c>
      <c r="FK43" s="2">
        <v>30.02928865800995</v>
      </c>
      <c r="FL43" s="2">
        <v>24.289906863438095</v>
      </c>
      <c r="FM43" s="2">
        <v>24.655679519775592</v>
      </c>
      <c r="FN43" s="2">
        <v>26.727180954401494</v>
      </c>
      <c r="FO43" s="2">
        <v>27.427120848683693</v>
      </c>
      <c r="FP43" s="2">
        <v>40.905485042130799</v>
      </c>
      <c r="FQ43" s="2">
        <v>26.698070026746286</v>
      </c>
      <c r="FR43" s="37">
        <v>2.2489135653611965</v>
      </c>
      <c r="FS43" s="2">
        <v>2.1544850300816187</v>
      </c>
      <c r="FT43" s="2">
        <v>2.8256534738959944</v>
      </c>
      <c r="FU43" s="2">
        <v>1.2698921163954751</v>
      </c>
      <c r="FV43" s="2">
        <v>1.0077980449600654</v>
      </c>
      <c r="FW43" s="2">
        <v>0.76693670284282178</v>
      </c>
      <c r="FX43" s="2">
        <v>0.68933063869789379</v>
      </c>
      <c r="FY43" s="2">
        <v>0.66191784657241004</v>
      </c>
      <c r="FZ43" s="2">
        <v>0.6809292957946248</v>
      </c>
      <c r="GA43" s="2">
        <v>0.66439030499845364</v>
      </c>
      <c r="GB43" s="2">
        <v>0.45847686399399379</v>
      </c>
      <c r="GC43" s="2">
        <v>0.34407262589206528</v>
      </c>
      <c r="GD43" s="2">
        <v>0.35660146094617085</v>
      </c>
      <c r="GE43" s="2">
        <v>0.37803720475475106</v>
      </c>
      <c r="GF43" s="2">
        <v>0.36534157002938294</v>
      </c>
      <c r="GG43" s="2">
        <v>0.68469897071479902</v>
      </c>
      <c r="GH43" s="2">
        <v>0.3184503470327491</v>
      </c>
      <c r="GI43" s="37">
        <v>17.430458105331589</v>
      </c>
      <c r="GJ43" s="2">
        <v>16.581126945882438</v>
      </c>
      <c r="GK43" s="2">
        <v>21.089314556115873</v>
      </c>
      <c r="GL43" s="2">
        <v>10.327621333899065</v>
      </c>
      <c r="GM43" s="2">
        <v>6.7388509001667964</v>
      </c>
      <c r="GN43" s="2">
        <v>5.5645825517123457</v>
      </c>
      <c r="GO43" s="2">
        <v>5.1774026231197485</v>
      </c>
      <c r="GP43" s="2">
        <v>4.9493449539901935</v>
      </c>
      <c r="GQ43" s="2">
        <v>5.2325948487977385</v>
      </c>
      <c r="GR43" s="2">
        <v>5.056924017961471</v>
      </c>
      <c r="GS43" s="2">
        <v>3.7338240074595452</v>
      </c>
      <c r="GT43" s="2">
        <v>3.0498542201189491</v>
      </c>
      <c r="GU43" s="2">
        <v>3.1278981039763658</v>
      </c>
      <c r="GV43" s="2">
        <v>3.5679481972966047</v>
      </c>
      <c r="GW43" s="2">
        <v>3.5440631236823688</v>
      </c>
      <c r="GX43" s="2">
        <v>5.1282377792522293</v>
      </c>
      <c r="GY43" s="2">
        <v>3.2828619381888569</v>
      </c>
      <c r="GZ43" s="37">
        <v>8.0991064227542626</v>
      </c>
      <c r="HA43" s="2">
        <v>8.4355702709523239</v>
      </c>
      <c r="HB43" s="2">
        <v>10.19126293413311</v>
      </c>
      <c r="HC43" s="2">
        <v>8.5090598806113604</v>
      </c>
      <c r="HD43" s="2">
        <v>7.7700518721622149</v>
      </c>
      <c r="HE43" s="2">
        <v>8.4745459044510607</v>
      </c>
      <c r="HF43" s="2">
        <v>7.7839501454373163</v>
      </c>
      <c r="HG43" s="2">
        <v>9.2156122062960932</v>
      </c>
      <c r="HH43" s="2">
        <v>9.0814245274396104</v>
      </c>
      <c r="HI43" s="2">
        <v>8.4512964951640122</v>
      </c>
      <c r="HJ43" s="2">
        <v>6.6269832865038429</v>
      </c>
      <c r="HK43" s="2">
        <v>5.0689013563966405</v>
      </c>
      <c r="HL43" s="2">
        <v>4.995350750044163</v>
      </c>
      <c r="HM43" s="2">
        <v>4.5742196565122892</v>
      </c>
      <c r="HN43" s="2">
        <v>4.2988302300031682</v>
      </c>
      <c r="HO43" s="2">
        <v>4.4994937585738075</v>
      </c>
      <c r="HP43" s="2">
        <v>3.7782948752960341</v>
      </c>
      <c r="HQ43" s="37">
        <v>1.9608944447909824</v>
      </c>
      <c r="HR43" s="2">
        <v>1.9189355106589512</v>
      </c>
      <c r="HS43" s="2">
        <v>2.3737091016008769</v>
      </c>
      <c r="HT43" s="2">
        <v>1.7767390587467169</v>
      </c>
      <c r="HU43" s="2">
        <v>1.6436583372762015</v>
      </c>
      <c r="HV43" s="2">
        <v>1.6603480736456635</v>
      </c>
      <c r="HW43" s="2">
        <v>1.5510758178763955</v>
      </c>
      <c r="HX43" s="2">
        <v>1.5113227721633715</v>
      </c>
      <c r="HY43" s="2">
        <v>1.5145701933381537</v>
      </c>
      <c r="HZ43" s="2">
        <v>1.4327905793784372</v>
      </c>
      <c r="IA43" s="2">
        <v>1.144017913803264</v>
      </c>
      <c r="IB43" s="2">
        <v>0.90853935044194856</v>
      </c>
      <c r="IC43" s="2">
        <v>0.8709031964898315</v>
      </c>
      <c r="ID43" s="2">
        <v>0.7944220872579828</v>
      </c>
      <c r="IE43" s="2">
        <v>0.73762132786954804</v>
      </c>
      <c r="IF43" s="2">
        <v>0.74501370922453858</v>
      </c>
      <c r="IG43" s="2">
        <v>0.64063711616438335</v>
      </c>
      <c r="IH43" s="37">
        <v>14.515528575834502</v>
      </c>
      <c r="II43" s="2">
        <v>15.255481468069902</v>
      </c>
      <c r="IJ43" s="2">
        <v>18.338590922590356</v>
      </c>
      <c r="IK43" s="2">
        <v>15.573146238633152</v>
      </c>
      <c r="IL43" s="2">
        <v>14.194056263854005</v>
      </c>
      <c r="IM43" s="2">
        <v>15.626473581868456</v>
      </c>
      <c r="IN43" s="2">
        <v>14.311056144899172</v>
      </c>
      <c r="IO43" s="2">
        <v>17.321061169293632</v>
      </c>
      <c r="IP43" s="2">
        <v>17.023654729098361</v>
      </c>
      <c r="IQ43" s="2">
        <v>15.818122697366737</v>
      </c>
      <c r="IR43" s="2">
        <v>12.372628463250647</v>
      </c>
      <c r="IS43" s="2">
        <v>9.4301744872319357</v>
      </c>
      <c r="IT43" s="2">
        <v>9.3176413975932402</v>
      </c>
      <c r="IU43" s="2">
        <v>8.5295704292737291</v>
      </c>
      <c r="IV43" s="2">
        <v>8.0335746539153359</v>
      </c>
      <c r="IW43" s="2">
        <v>8.429983100834793</v>
      </c>
      <c r="IX43" s="38">
        <v>7.0558021249893645</v>
      </c>
      <c r="IY43" s="37">
        <v>0.20133040728036961</v>
      </c>
      <c r="IZ43" s="2">
        <v>0.26685788905793761</v>
      </c>
      <c r="JA43" s="2">
        <v>0.37201142508429147</v>
      </c>
      <c r="JB43" s="2">
        <v>0.34811913599980759</v>
      </c>
      <c r="JC43" s="2">
        <v>0.56175342241224002</v>
      </c>
      <c r="JD43" s="2">
        <v>0.72877781701215383</v>
      </c>
      <c r="JE43" s="2">
        <v>1.0673636919404044</v>
      </c>
      <c r="JF43" s="2">
        <v>1.1591595674649904</v>
      </c>
      <c r="JG43" s="2">
        <v>1.7130984258707913</v>
      </c>
      <c r="JH43" s="2">
        <v>1.9385809625254884</v>
      </c>
      <c r="JI43" s="2">
        <v>1.5992400485111158</v>
      </c>
      <c r="JJ43" s="2">
        <v>1.1661587830111377</v>
      </c>
      <c r="JK43" s="2">
        <v>1.1202838656786178</v>
      </c>
      <c r="JL43" s="2">
        <v>1.0091748499829738</v>
      </c>
      <c r="JM43" s="2">
        <v>1.0706972462574376</v>
      </c>
      <c r="JN43" s="2">
        <v>2.2268593037644462</v>
      </c>
      <c r="JO43" s="38">
        <v>0.62506012816611356</v>
      </c>
    </row>
    <row r="44" spans="1:275" x14ac:dyDescent="0.3">
      <c r="A44" s="65">
        <v>39</v>
      </c>
      <c r="B44" s="48" t="s">
        <v>94</v>
      </c>
      <c r="C44" s="28" t="s">
        <v>138</v>
      </c>
      <c r="D44" s="37">
        <v>19.560335733946793</v>
      </c>
      <c r="E44" s="2">
        <v>28.5144675276862</v>
      </c>
      <c r="F44" s="2">
        <v>11.494211412750687</v>
      </c>
      <c r="G44" s="2">
        <v>9.4853575874461686</v>
      </c>
      <c r="H44" s="2">
        <v>9.344110869629862</v>
      </c>
      <c r="I44" s="2">
        <v>9.0419017719078756</v>
      </c>
      <c r="J44" s="2">
        <v>8.7587255921820368</v>
      </c>
      <c r="K44" s="2">
        <v>8.927697602796238</v>
      </c>
      <c r="L44" s="2">
        <v>8.2816476546153339</v>
      </c>
      <c r="M44" s="2">
        <v>8.0879549211098816</v>
      </c>
      <c r="N44" s="2">
        <v>7.3351574907849475</v>
      </c>
      <c r="O44" s="2">
        <v>7.1563461190232962</v>
      </c>
      <c r="P44" s="2">
        <v>6.6430744126510621</v>
      </c>
      <c r="Q44" s="2">
        <v>5.9693311821217954</v>
      </c>
      <c r="R44" s="2">
        <v>5.3539297648779778</v>
      </c>
      <c r="S44" s="2">
        <v>4.5873856743219905</v>
      </c>
      <c r="T44" s="2">
        <v>5.3326495274275194</v>
      </c>
      <c r="U44" s="37">
        <v>18.908316779583913</v>
      </c>
      <c r="V44" s="2">
        <v>27.564859520735862</v>
      </c>
      <c r="W44" s="2">
        <v>11.14081355799485</v>
      </c>
      <c r="X44" s="2">
        <v>9.1852827065181231</v>
      </c>
      <c r="Y44" s="2">
        <v>9.0336138325817554</v>
      </c>
      <c r="Z44" s="2">
        <v>8.7444140678836035</v>
      </c>
      <c r="AA44" s="2">
        <v>8.4752100468105738</v>
      </c>
      <c r="AB44" s="2">
        <v>8.6563839723704703</v>
      </c>
      <c r="AC44" s="2">
        <v>8.0300483251904531</v>
      </c>
      <c r="AD44" s="2">
        <v>7.8606385467869577</v>
      </c>
      <c r="AE44" s="2">
        <v>7.1420142710225631</v>
      </c>
      <c r="AF44" s="2">
        <v>6.990922569155618</v>
      </c>
      <c r="AG44" s="2">
        <v>6.5024098019528234</v>
      </c>
      <c r="AH44" s="2">
        <v>5.8585277725396159</v>
      </c>
      <c r="AI44" s="2">
        <v>5.2525942087954398</v>
      </c>
      <c r="AJ44" s="2">
        <v>4.5075411662316807</v>
      </c>
      <c r="AK44" s="2">
        <v>5.2602618374512824</v>
      </c>
      <c r="AL44" s="37">
        <v>1.5964793998633404</v>
      </c>
      <c r="AM44" s="2">
        <v>1.9196476706709096</v>
      </c>
      <c r="AN44" s="2">
        <v>0.60336405534927717</v>
      </c>
      <c r="AO44" s="2">
        <v>0.47652012969111335</v>
      </c>
      <c r="AP44" s="2">
        <v>0.38086114179312391</v>
      </c>
      <c r="AQ44" s="2">
        <v>0.32481602558015898</v>
      </c>
      <c r="AR44" s="2">
        <v>0.33223348584577067</v>
      </c>
      <c r="AS44" s="2">
        <v>0.3375484094310468</v>
      </c>
      <c r="AT44" s="2">
        <v>0.36438677596876395</v>
      </c>
      <c r="AU44" s="2">
        <v>0.39138298064853888</v>
      </c>
      <c r="AV44" s="2">
        <v>0.40673215086477388</v>
      </c>
      <c r="AW44" s="2">
        <v>0.39261055668155709</v>
      </c>
      <c r="AX44" s="2">
        <v>0.3526943462646977</v>
      </c>
      <c r="AY44" s="2">
        <v>0.32510805059244907</v>
      </c>
      <c r="AZ44" s="2">
        <v>0.3048846563926782</v>
      </c>
      <c r="BA44" s="2">
        <v>0.26687686902760044</v>
      </c>
      <c r="BB44" s="2">
        <v>0.23792248834536603</v>
      </c>
      <c r="BC44" s="37">
        <v>0.31820479900134863</v>
      </c>
      <c r="BD44" s="2">
        <v>0.45924190319417429</v>
      </c>
      <c r="BE44" s="2">
        <v>0.20224466166353278</v>
      </c>
      <c r="BF44" s="2">
        <v>0.17268803295954743</v>
      </c>
      <c r="BG44" s="2">
        <v>0.20064642792181211</v>
      </c>
      <c r="BH44" s="2">
        <v>0.21242400133951092</v>
      </c>
      <c r="BI44" s="2">
        <v>0.22613939019623741</v>
      </c>
      <c r="BJ44" s="2">
        <v>0.25827324151486108</v>
      </c>
      <c r="BK44" s="2">
        <v>0.28442440512175432</v>
      </c>
      <c r="BL44" s="2">
        <v>0.29793955259675436</v>
      </c>
      <c r="BM44" s="2">
        <v>0.28551457186758211</v>
      </c>
      <c r="BN44" s="2">
        <v>0.26669917483359018</v>
      </c>
      <c r="BO44" s="2">
        <v>0.24329806220044656</v>
      </c>
      <c r="BP44" s="2">
        <v>0.20281006612363958</v>
      </c>
      <c r="BQ44" s="2">
        <v>0.20123275545816938</v>
      </c>
      <c r="BR44" s="2">
        <v>0.15148750220127766</v>
      </c>
      <c r="BS44" s="2">
        <v>0.14827391337478535</v>
      </c>
      <c r="BT44" s="37">
        <v>522.99325943135295</v>
      </c>
      <c r="BU44" s="2">
        <v>774.15876782502096</v>
      </c>
      <c r="BV44" s="2">
        <v>282.90882586521701</v>
      </c>
      <c r="BW44" s="2">
        <v>240.96998856240899</v>
      </c>
      <c r="BX44" s="2">
        <v>246.661621678617</v>
      </c>
      <c r="BY44" s="2">
        <v>232.10049495305799</v>
      </c>
      <c r="BZ44" s="2">
        <v>214.28606936577299</v>
      </c>
      <c r="CA44" s="2">
        <v>193.41986596024799</v>
      </c>
      <c r="CB44" s="2">
        <v>166.024032340491</v>
      </c>
      <c r="CC44" s="2">
        <v>137.403669426633</v>
      </c>
      <c r="CD44" s="2">
        <v>106.093357993258</v>
      </c>
      <c r="CE44" s="2">
        <v>83.755172949687804</v>
      </c>
      <c r="CF44" s="2">
        <v>66.315182519700102</v>
      </c>
      <c r="CG44" s="2">
        <v>47.9557166428241</v>
      </c>
      <c r="CH44" s="2">
        <v>39.4721055071374</v>
      </c>
      <c r="CI44" s="2">
        <v>32.227767674195199</v>
      </c>
      <c r="CJ44" s="2">
        <v>26.433273258254701</v>
      </c>
      <c r="CK44" s="37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37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37">
        <v>4.3035100146837771E-2</v>
      </c>
      <c r="DT44" s="2">
        <v>6.1159094202640978E-2</v>
      </c>
      <c r="DU44" s="2">
        <v>2.1712226315428969E-2</v>
      </c>
      <c r="DV44" s="2">
        <v>1.8734680091509661E-2</v>
      </c>
      <c r="DW44" s="2">
        <v>1.8536679078225319E-2</v>
      </c>
      <c r="DX44" s="2">
        <v>1.6465317962582438E-2</v>
      </c>
      <c r="DY44" s="2">
        <v>1.7644567796293534E-2</v>
      </c>
      <c r="DZ44" s="2">
        <v>1.653495383402688E-2</v>
      </c>
      <c r="EA44" s="2">
        <v>2.3044038736087194E-2</v>
      </c>
      <c r="EB44" s="2">
        <v>1.4506529443423174E-2</v>
      </c>
      <c r="EC44" s="2">
        <v>2.0433308694726374E-2</v>
      </c>
      <c r="ED44" s="2">
        <v>1.6546521835614152E-2</v>
      </c>
      <c r="EE44" s="2">
        <v>1.5743153207133747E-2</v>
      </c>
      <c r="EF44" s="2">
        <v>1.3501075049010779E-2</v>
      </c>
      <c r="EG44" s="2">
        <v>1.2944716021910614E-2</v>
      </c>
      <c r="EH44" s="2">
        <v>1.1091866272817687E-2</v>
      </c>
      <c r="EI44" s="2">
        <v>1.2211087441971597E-2</v>
      </c>
      <c r="EJ44" s="37">
        <v>61.548093027143423</v>
      </c>
      <c r="EK44" s="2">
        <v>93.212413331021537</v>
      </c>
      <c r="EL44" s="2">
        <v>39.462527808117123</v>
      </c>
      <c r="EM44" s="2">
        <v>30.33538851623106</v>
      </c>
      <c r="EN44" s="2">
        <v>33.433555236804295</v>
      </c>
      <c r="EO44" s="2">
        <v>34.719938644853066</v>
      </c>
      <c r="EP44" s="2">
        <v>35.366197135080931</v>
      </c>
      <c r="EQ44" s="2">
        <v>35.911814866072604</v>
      </c>
      <c r="ER44" s="2">
        <v>34.738650506922724</v>
      </c>
      <c r="ES44" s="2">
        <v>33.244989544011013</v>
      </c>
      <c r="ET44" s="2">
        <v>27.771187681862141</v>
      </c>
      <c r="EU44" s="2">
        <v>23.052659875639009</v>
      </c>
      <c r="EV44" s="2">
        <v>19.013754664566711</v>
      </c>
      <c r="EW44" s="2">
        <v>15.070995148435459</v>
      </c>
      <c r="EX44" s="2">
        <v>13.817341133226543</v>
      </c>
      <c r="EY44" s="2">
        <v>10.891427628641575</v>
      </c>
      <c r="EZ44" s="2">
        <v>9.4957201864981258</v>
      </c>
      <c r="FA44" s="37">
        <v>142.8589864178453</v>
      </c>
      <c r="FB44" s="2">
        <v>176.62187991417574</v>
      </c>
      <c r="FC44" s="2">
        <v>61.995934656894129</v>
      </c>
      <c r="FD44" s="2">
        <v>45.683943833035862</v>
      </c>
      <c r="FE44" s="2">
        <v>35.920330230880467</v>
      </c>
      <c r="FF44" s="2">
        <v>31.822582459465107</v>
      </c>
      <c r="FG44" s="2">
        <v>30.172763811979735</v>
      </c>
      <c r="FH44" s="2">
        <v>28.836492296429608</v>
      </c>
      <c r="FI44" s="2">
        <v>28.530771922202018</v>
      </c>
      <c r="FJ44" s="2">
        <v>27.352238383341483</v>
      </c>
      <c r="FK44" s="2">
        <v>27.693041346925359</v>
      </c>
      <c r="FL44" s="2">
        <v>28.72692400732096</v>
      </c>
      <c r="FM44" s="2">
        <v>28.368060766917782</v>
      </c>
      <c r="FN44" s="2">
        <v>28.934928699868937</v>
      </c>
      <c r="FO44" s="2">
        <v>28.791786010022498</v>
      </c>
      <c r="FP44" s="2">
        <v>27.390851670991506</v>
      </c>
      <c r="FQ44" s="2">
        <v>27.05530037916791</v>
      </c>
      <c r="FR44" s="37">
        <v>3.5239043008793351</v>
      </c>
      <c r="FS44" s="2">
        <v>4.3282574815679986</v>
      </c>
      <c r="FT44" s="2">
        <v>1.342438425820683</v>
      </c>
      <c r="FU44" s="2">
        <v>0.98674560117074028</v>
      </c>
      <c r="FV44" s="2">
        <v>0.87264875399074693</v>
      </c>
      <c r="FW44" s="2">
        <v>0.71336973373654611</v>
      </c>
      <c r="FX44" s="2">
        <v>0.63049847722333918</v>
      </c>
      <c r="FY44" s="2">
        <v>0.5623553226657958</v>
      </c>
      <c r="FZ44" s="2">
        <v>0.53204335002642056</v>
      </c>
      <c r="GA44" s="2">
        <v>0.5185556684887993</v>
      </c>
      <c r="GB44" s="2">
        <v>0.54021270953650957</v>
      </c>
      <c r="GC44" s="2">
        <v>0.54914841422757699</v>
      </c>
      <c r="GD44" s="2">
        <v>0.5409345205005065</v>
      </c>
      <c r="GE44" s="2">
        <v>0.52090898699216925</v>
      </c>
      <c r="GF44" s="2">
        <v>0.50306328526020516</v>
      </c>
      <c r="GG44" s="2">
        <v>0.44924425510392069</v>
      </c>
      <c r="GH44" s="2">
        <v>0.41795244092047962</v>
      </c>
      <c r="GI44" s="37">
        <v>24.906892581563397</v>
      </c>
      <c r="GJ44" s="2">
        <v>30.76129788161747</v>
      </c>
      <c r="GK44" s="2">
        <v>10.623480829478982</v>
      </c>
      <c r="GL44" s="2">
        <v>7.913344769139111</v>
      </c>
      <c r="GM44" s="2">
        <v>5.5448333941098822</v>
      </c>
      <c r="GN44" s="2">
        <v>4.8124870070593317</v>
      </c>
      <c r="GO44" s="2">
        <v>4.3677704617385817</v>
      </c>
      <c r="GP44" s="2">
        <v>3.9905948087728071</v>
      </c>
      <c r="GQ44" s="2">
        <v>3.8828734961436973</v>
      </c>
      <c r="GR44" s="2">
        <v>3.670768419896655</v>
      </c>
      <c r="GS44" s="2">
        <v>3.8091115168655656</v>
      </c>
      <c r="GT44" s="2">
        <v>4.0159143340104677</v>
      </c>
      <c r="GU44" s="2">
        <v>3.9866129638311447</v>
      </c>
      <c r="GV44" s="2">
        <v>4.2181311145337217</v>
      </c>
      <c r="GW44" s="2">
        <v>4.2201655454417732</v>
      </c>
      <c r="GX44" s="2">
        <v>3.939105335609705</v>
      </c>
      <c r="GY44" s="2">
        <v>3.7881593567562009</v>
      </c>
      <c r="GZ44" s="37">
        <v>15.024011891313165</v>
      </c>
      <c r="HA44" s="2">
        <v>22.383947200737694</v>
      </c>
      <c r="HB44" s="2">
        <v>7.8945809567666547</v>
      </c>
      <c r="HC44" s="2">
        <v>8.472966713214948</v>
      </c>
      <c r="HD44" s="2">
        <v>8.2451096664969725</v>
      </c>
      <c r="HE44" s="2">
        <v>8.9415891048003342</v>
      </c>
      <c r="HF44" s="2">
        <v>8.1894849590071992</v>
      </c>
      <c r="HG44" s="2">
        <v>10.714435745477603</v>
      </c>
      <c r="HH44" s="2">
        <v>9.8028392405212053</v>
      </c>
      <c r="HI44" s="2">
        <v>9.3806450128103211</v>
      </c>
      <c r="HJ44" s="2">
        <v>8.8715826925959043</v>
      </c>
      <c r="HK44" s="2">
        <v>7.8437598577125254</v>
      </c>
      <c r="HL44" s="2">
        <v>7.1125590665201335</v>
      </c>
      <c r="HM44" s="2">
        <v>6.3459165800308064</v>
      </c>
      <c r="HN44" s="2">
        <v>6.5413046055442123</v>
      </c>
      <c r="HO44" s="2">
        <v>5.7468257358207673</v>
      </c>
      <c r="HP44" s="2">
        <v>5.2273711676512544</v>
      </c>
      <c r="HQ44" s="37">
        <v>3.6598743616222067</v>
      </c>
      <c r="HR44" s="2">
        <v>5.0273268111648157</v>
      </c>
      <c r="HS44" s="2">
        <v>1.9371152311179143</v>
      </c>
      <c r="HT44" s="2">
        <v>1.6324425756718335</v>
      </c>
      <c r="HU44" s="2">
        <v>1.5340728583745986</v>
      </c>
      <c r="HV44" s="2">
        <v>1.5304584356294446</v>
      </c>
      <c r="HW44" s="2">
        <v>1.4113842744861016</v>
      </c>
      <c r="HX44" s="2">
        <v>1.5632306751468625</v>
      </c>
      <c r="HY44" s="2">
        <v>1.4701566016683645</v>
      </c>
      <c r="HZ44" s="2">
        <v>1.4000506925587966</v>
      </c>
      <c r="IA44" s="2">
        <v>1.2699608045273056</v>
      </c>
      <c r="IB44" s="2">
        <v>1.1304492750530666</v>
      </c>
      <c r="IC44" s="2">
        <v>1.0286908732150324</v>
      </c>
      <c r="ID44" s="2">
        <v>0.91950696089543438</v>
      </c>
      <c r="IE44" s="2">
        <v>0.9103121736112747</v>
      </c>
      <c r="IF44" s="2">
        <v>0.80102923788874314</v>
      </c>
      <c r="IG44" s="2">
        <v>0.73759065698929516</v>
      </c>
      <c r="IH44" s="37">
        <v>26.904318242784694</v>
      </c>
      <c r="II44" s="2">
        <v>40.55021021972442</v>
      </c>
      <c r="IJ44" s="2">
        <v>14.1034141349829</v>
      </c>
      <c r="IK44" s="2">
        <v>15.650902958461621</v>
      </c>
      <c r="IL44" s="2">
        <v>15.282553167658564</v>
      </c>
      <c r="IM44" s="2">
        <v>16.720428397846291</v>
      </c>
      <c r="IN44" s="2">
        <v>15.287932006395396</v>
      </c>
      <c r="IO44" s="2">
        <v>20.342658834836701</v>
      </c>
      <c r="IP44" s="2">
        <v>18.549290326951581</v>
      </c>
      <c r="IQ44" s="2">
        <v>17.757728369189444</v>
      </c>
      <c r="IR44" s="2">
        <v>16.837995230384873</v>
      </c>
      <c r="IS44" s="2">
        <v>14.8820491885135</v>
      </c>
      <c r="IT44" s="2">
        <v>13.488889927414148</v>
      </c>
      <c r="IU44" s="2">
        <v>12.024893827898147</v>
      </c>
      <c r="IV44" s="2">
        <v>12.447298598577824</v>
      </c>
      <c r="IW44" s="2">
        <v>10.924850354754891</v>
      </c>
      <c r="IX44" s="38">
        <v>9.9176362029121954</v>
      </c>
      <c r="IY44" s="37">
        <v>0.73960402305285666</v>
      </c>
      <c r="IZ44" s="2">
        <v>1.0125734017202208</v>
      </c>
      <c r="JA44" s="2">
        <v>0.29628301968550186</v>
      </c>
      <c r="JB44" s="2">
        <v>0.32828485362096155</v>
      </c>
      <c r="JC44" s="2">
        <v>0.52468457477653352</v>
      </c>
      <c r="JD44" s="2">
        <v>0.63809736668136741</v>
      </c>
      <c r="JE44" s="2">
        <v>0.99521630658585003</v>
      </c>
      <c r="JF44" s="2">
        <v>1.317846926764469</v>
      </c>
      <c r="JG44" s="2">
        <v>1.797958803218519</v>
      </c>
      <c r="JH44" s="2">
        <v>2.0055747809313149</v>
      </c>
      <c r="JI44" s="2">
        <v>1.8897892678505586</v>
      </c>
      <c r="JJ44" s="2">
        <v>1.62630980270648</v>
      </c>
      <c r="JK44" s="2">
        <v>1.517181540281572</v>
      </c>
      <c r="JL44" s="2">
        <v>1.3240674333293274</v>
      </c>
      <c r="JM44" s="2">
        <v>1.5337900925019108</v>
      </c>
      <c r="JN44" s="2">
        <v>1.2140551507911159</v>
      </c>
      <c r="JO44" s="38">
        <v>0.4989472182716973</v>
      </c>
    </row>
    <row r="45" spans="1:275" x14ac:dyDescent="0.3">
      <c r="A45" s="65">
        <v>40</v>
      </c>
      <c r="B45" s="48" t="s">
        <v>94</v>
      </c>
      <c r="C45" s="28" t="s">
        <v>139</v>
      </c>
      <c r="D45" s="37">
        <v>289.97533185541221</v>
      </c>
      <c r="E45" s="2">
        <v>279.83551337795876</v>
      </c>
      <c r="F45" s="2">
        <v>321.46208531500037</v>
      </c>
      <c r="G45" s="2">
        <v>268.07547271939495</v>
      </c>
      <c r="H45" s="2">
        <v>237.27197213755539</v>
      </c>
      <c r="I45" s="2">
        <v>213.57022429709363</v>
      </c>
      <c r="J45" s="2">
        <v>222.5751376233429</v>
      </c>
      <c r="K45" s="2">
        <v>176.18784857901585</v>
      </c>
      <c r="L45" s="2">
        <v>182.61302021817116</v>
      </c>
      <c r="M45" s="2">
        <v>164.76259705774632</v>
      </c>
      <c r="N45" s="2">
        <v>160.64341777923732</v>
      </c>
      <c r="O45" s="2">
        <v>153.96908489114006</v>
      </c>
      <c r="P45" s="2">
        <v>173.82754883374514</v>
      </c>
      <c r="Q45" s="2">
        <v>166.56371663441354</v>
      </c>
      <c r="R45" s="2">
        <v>147.22629881650104</v>
      </c>
      <c r="S45" s="2">
        <v>134.91407601327961</v>
      </c>
      <c r="T45" s="2">
        <v>160.55901344143345</v>
      </c>
      <c r="U45" s="37">
        <v>282.74222045955372</v>
      </c>
      <c r="V45" s="2">
        <v>273.53900485587172</v>
      </c>
      <c r="W45" s="2">
        <v>315.89967308621931</v>
      </c>
      <c r="X45" s="2">
        <v>261.65704955101177</v>
      </c>
      <c r="Y45" s="2">
        <v>230.94194314149613</v>
      </c>
      <c r="Z45" s="2">
        <v>207.53505180581163</v>
      </c>
      <c r="AA45" s="2">
        <v>217.25554510176286</v>
      </c>
      <c r="AB45" s="2">
        <v>171.09609331854645</v>
      </c>
      <c r="AC45" s="2">
        <v>177.46324482463248</v>
      </c>
      <c r="AD45" s="2">
        <v>159.91600817019093</v>
      </c>
      <c r="AE45" s="2">
        <v>156.0531981033003</v>
      </c>
      <c r="AF45" s="2">
        <v>150.02610962847149</v>
      </c>
      <c r="AG45" s="2">
        <v>170.12720841744363</v>
      </c>
      <c r="AH45" s="2">
        <v>163.12128492263048</v>
      </c>
      <c r="AI45" s="2">
        <v>144.04464282165014</v>
      </c>
      <c r="AJ45" s="2">
        <v>131.89116012944206</v>
      </c>
      <c r="AK45" s="2">
        <v>157.70613326061496</v>
      </c>
      <c r="AL45" s="37">
        <v>56.096374299238406</v>
      </c>
      <c r="AM45" s="2">
        <v>31.986680323334596</v>
      </c>
      <c r="AN45" s="2">
        <v>18.517113457702742</v>
      </c>
      <c r="AO45" s="2">
        <v>35.82270224697573</v>
      </c>
      <c r="AP45" s="2">
        <v>21.563248554333573</v>
      </c>
      <c r="AQ45" s="2">
        <v>15.747177567231788</v>
      </c>
      <c r="AR45" s="2">
        <v>14.337807778874085</v>
      </c>
      <c r="AS45" s="2">
        <v>12.479422754503464</v>
      </c>
      <c r="AT45" s="2">
        <v>13.168097015977487</v>
      </c>
      <c r="AU45" s="2">
        <v>11.391527777600496</v>
      </c>
      <c r="AV45" s="2">
        <v>11.427541261563313</v>
      </c>
      <c r="AW45" s="2">
        <v>9.0721276953678824</v>
      </c>
      <c r="AX45" s="2">
        <v>9.6006302266324486</v>
      </c>
      <c r="AY45" s="2">
        <v>9.4603238177242375</v>
      </c>
      <c r="AZ45" s="2">
        <v>8.8384491423425171</v>
      </c>
      <c r="BA45" s="2">
        <v>8.9850848247868296</v>
      </c>
      <c r="BB45" s="2">
        <v>8.735594712053242</v>
      </c>
      <c r="BC45" s="37">
        <v>7.4766559358295961</v>
      </c>
      <c r="BD45" s="2">
        <v>6.4691729715785611</v>
      </c>
      <c r="BE45" s="2">
        <v>5.4011604964453683</v>
      </c>
      <c r="BF45" s="2">
        <v>7.2316491975744244</v>
      </c>
      <c r="BG45" s="2">
        <v>8.6798284764493498</v>
      </c>
      <c r="BH45" s="2">
        <v>8.8003881304087006</v>
      </c>
      <c r="BI45" s="2">
        <v>6.9238841501563453</v>
      </c>
      <c r="BJ45" s="2">
        <v>7.1201609625910081</v>
      </c>
      <c r="BK45" s="2">
        <v>8.1230780494564456</v>
      </c>
      <c r="BL45" s="2">
        <v>8.4368546518275682</v>
      </c>
      <c r="BM45" s="2">
        <v>8.672000802756946</v>
      </c>
      <c r="BN45" s="2">
        <v>7.2926524830473882</v>
      </c>
      <c r="BO45" s="2">
        <v>7.1655591830180887</v>
      </c>
      <c r="BP45" s="2">
        <v>7.0378824795925263</v>
      </c>
      <c r="BQ45" s="2">
        <v>6.7046279260188673</v>
      </c>
      <c r="BR45" s="2">
        <v>6.5482556823045677</v>
      </c>
      <c r="BS45" s="2">
        <v>6.3959618994644423</v>
      </c>
      <c r="BT45" s="37">
        <v>3129.9465844231499</v>
      </c>
      <c r="BU45" s="2">
        <v>3140.9096525841201</v>
      </c>
      <c r="BV45" s="2">
        <v>3072.4409472559901</v>
      </c>
      <c r="BW45" s="2">
        <v>2964.2177406907899</v>
      </c>
      <c r="BX45" s="2">
        <v>2896.6685901331898</v>
      </c>
      <c r="BY45" s="2">
        <v>2738.0081136969102</v>
      </c>
      <c r="BZ45" s="2">
        <v>2564.4054583473699</v>
      </c>
      <c r="CA45" s="2">
        <v>2341.7786140804001</v>
      </c>
      <c r="CB45" s="2">
        <v>2119.8799413510301</v>
      </c>
      <c r="CC45" s="2">
        <v>1788.37230493978</v>
      </c>
      <c r="CD45" s="2">
        <v>1473.7158589953599</v>
      </c>
      <c r="CE45" s="2">
        <v>1262.9348547923801</v>
      </c>
      <c r="CF45" s="2">
        <v>1065.79289089334</v>
      </c>
      <c r="CG45" s="2">
        <v>871.99220877977996</v>
      </c>
      <c r="CH45" s="2">
        <v>738.95549248440295</v>
      </c>
      <c r="CI45" s="2">
        <v>639.34213944541204</v>
      </c>
      <c r="CJ45" s="2">
        <v>538.22598540904005</v>
      </c>
      <c r="CK45" s="37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37">
        <v>551.15250806182405</v>
      </c>
      <c r="DC45" s="2">
        <v>545.64098298120598</v>
      </c>
      <c r="DD45" s="2">
        <v>540.18457315139403</v>
      </c>
      <c r="DE45" s="2">
        <v>534.78272741988098</v>
      </c>
      <c r="DF45" s="2">
        <v>529.43490014568101</v>
      </c>
      <c r="DG45" s="2">
        <v>524.14055114422399</v>
      </c>
      <c r="DH45" s="2">
        <v>518.89914563278205</v>
      </c>
      <c r="DI45" s="2">
        <v>513.71015417645503</v>
      </c>
      <c r="DJ45" s="2">
        <v>508.57305263468999</v>
      </c>
      <c r="DK45" s="2">
        <v>503.48732210834299</v>
      </c>
      <c r="DL45" s="2">
        <v>498.45244888726</v>
      </c>
      <c r="DM45" s="2">
        <v>493.467924398386</v>
      </c>
      <c r="DN45" s="2">
        <v>466.85669556244602</v>
      </c>
      <c r="DO45" s="2">
        <v>440.51157901486403</v>
      </c>
      <c r="DP45" s="2">
        <v>418.49752598602203</v>
      </c>
      <c r="DQ45" s="2">
        <v>396.70361348746701</v>
      </c>
      <c r="DR45" s="2">
        <v>375.12764011389601</v>
      </c>
      <c r="DS45" s="37">
        <v>28.035356418570132</v>
      </c>
      <c r="DT45" s="2">
        <v>31.689687143535693</v>
      </c>
      <c r="DU45" s="2">
        <v>27.747380300673772</v>
      </c>
      <c r="DV45" s="2">
        <v>19.098234845504958</v>
      </c>
      <c r="DW45" s="2">
        <v>21.344261766400496</v>
      </c>
      <c r="DX45" s="2">
        <v>18.642338493820564</v>
      </c>
      <c r="DY45" s="2">
        <v>13.845604529267391</v>
      </c>
      <c r="DZ45" s="2">
        <v>15.481906629712055</v>
      </c>
      <c r="EA45" s="2">
        <v>17.199293615410522</v>
      </c>
      <c r="EB45" s="2">
        <v>16.516373256909262</v>
      </c>
      <c r="EC45" s="2">
        <v>16.418425558545312</v>
      </c>
      <c r="ED45" s="2">
        <v>9.626820223164378</v>
      </c>
      <c r="EE45" s="2">
        <v>10.953990454900298</v>
      </c>
      <c r="EF45" s="2">
        <v>9.4520165559764315</v>
      </c>
      <c r="EG45" s="2">
        <v>6.9687450298435172</v>
      </c>
      <c r="EH45" s="2">
        <v>5.1468686465920515</v>
      </c>
      <c r="EI45" s="2">
        <v>5.1852997557214202</v>
      </c>
      <c r="EJ45" s="37">
        <v>874.83209261827778</v>
      </c>
      <c r="EK45" s="2">
        <v>775.9147990923982</v>
      </c>
      <c r="EL45" s="2">
        <v>797.74024869860182</v>
      </c>
      <c r="EM45" s="2">
        <v>802.77247438732388</v>
      </c>
      <c r="EN45" s="2">
        <v>801.38008310654993</v>
      </c>
      <c r="EO45" s="2">
        <v>811.40398128472918</v>
      </c>
      <c r="EP45" s="2">
        <v>795.66971315386229</v>
      </c>
      <c r="EQ45" s="2">
        <v>739.92679665455307</v>
      </c>
      <c r="ER45" s="2">
        <v>752.63082459608177</v>
      </c>
      <c r="ES45" s="2">
        <v>708.1082382918554</v>
      </c>
      <c r="ET45" s="2">
        <v>659.55011082104954</v>
      </c>
      <c r="EU45" s="2">
        <v>571.53426574452158</v>
      </c>
      <c r="EV45" s="2">
        <v>531.69004315013558</v>
      </c>
      <c r="EW45" s="2">
        <v>484.81314991186923</v>
      </c>
      <c r="EX45" s="2">
        <v>445.39051190351569</v>
      </c>
      <c r="EY45" s="2">
        <v>404.56107536501969</v>
      </c>
      <c r="EZ45" s="2">
        <v>371.67167925629116</v>
      </c>
      <c r="FA45" s="37">
        <v>1725.2453693421382</v>
      </c>
      <c r="FB45" s="2">
        <v>1278.5323343349683</v>
      </c>
      <c r="FC45" s="2">
        <v>1167.9786919340752</v>
      </c>
      <c r="FD45" s="2">
        <v>1162.2671499831879</v>
      </c>
      <c r="FE45" s="2">
        <v>1276.7159132493571</v>
      </c>
      <c r="FF45" s="2">
        <v>1252.2218641652996</v>
      </c>
      <c r="FG45" s="2">
        <v>1014.3682170713031</v>
      </c>
      <c r="FH45" s="2">
        <v>780.82158068082072</v>
      </c>
      <c r="FI45" s="2">
        <v>861.75453893158385</v>
      </c>
      <c r="FJ45" s="2">
        <v>832.24699441053008</v>
      </c>
      <c r="FK45" s="2">
        <v>802.89084724544546</v>
      </c>
      <c r="FL45" s="2">
        <v>681.1099003969407</v>
      </c>
      <c r="FM45" s="2">
        <v>684.42571831735233</v>
      </c>
      <c r="FN45" s="2">
        <v>684.39264582177725</v>
      </c>
      <c r="FO45" s="2">
        <v>667.04472032340084</v>
      </c>
      <c r="FP45" s="2">
        <v>686.22342490121059</v>
      </c>
      <c r="FQ45" s="2">
        <v>647.85218755983669</v>
      </c>
      <c r="FR45" s="37">
        <v>28.990433253189806</v>
      </c>
      <c r="FS45" s="2">
        <v>20.38760114724171</v>
      </c>
      <c r="FT45" s="2">
        <v>18.904310873489678</v>
      </c>
      <c r="FU45" s="2">
        <v>17.347338112879033</v>
      </c>
      <c r="FV45" s="2">
        <v>17.047764566600875</v>
      </c>
      <c r="FW45" s="2">
        <v>22.628428568468351</v>
      </c>
      <c r="FX45" s="2">
        <v>19.090965714922916</v>
      </c>
      <c r="FY45" s="2">
        <v>10.681894893078919</v>
      </c>
      <c r="FZ45" s="2">
        <v>11.503968371619397</v>
      </c>
      <c r="GA45" s="2">
        <v>10.928679584591427</v>
      </c>
      <c r="GB45" s="2">
        <v>10.53746731040539</v>
      </c>
      <c r="GC45" s="2">
        <v>9.2944048206538348</v>
      </c>
      <c r="GD45" s="2">
        <v>10.257346246354281</v>
      </c>
      <c r="GE45" s="2">
        <v>10.370383657422936</v>
      </c>
      <c r="GF45" s="2">
        <v>9.9268764857147804</v>
      </c>
      <c r="GG45" s="2">
        <v>10.65935047520842</v>
      </c>
      <c r="GH45" s="2">
        <v>9.7756886500962441</v>
      </c>
      <c r="GI45" s="37">
        <v>227.03201517031698</v>
      </c>
      <c r="GJ45" s="2">
        <v>169.94541118721418</v>
      </c>
      <c r="GK45" s="2">
        <v>159.77685981676183</v>
      </c>
      <c r="GL45" s="2">
        <v>143.36997324488189</v>
      </c>
      <c r="GM45" s="2">
        <v>142.56847721554831</v>
      </c>
      <c r="GN45" s="2">
        <v>135.09250299791336</v>
      </c>
      <c r="GO45" s="2">
        <v>113.54849315933723</v>
      </c>
      <c r="GP45" s="2">
        <v>84.999206090987968</v>
      </c>
      <c r="GQ45" s="2">
        <v>89.467139526158519</v>
      </c>
      <c r="GR45" s="2">
        <v>85.169461430982068</v>
      </c>
      <c r="GS45" s="2">
        <v>81.548683371893816</v>
      </c>
      <c r="GT45" s="2">
        <v>73.418716581850632</v>
      </c>
      <c r="GU45" s="2">
        <v>73.142667032655879</v>
      </c>
      <c r="GV45" s="2">
        <v>76.139676668121979</v>
      </c>
      <c r="GW45" s="2">
        <v>73.398904341212344</v>
      </c>
      <c r="GX45" s="2">
        <v>76.307991004778401</v>
      </c>
      <c r="GY45" s="2">
        <v>71.97090530342129</v>
      </c>
      <c r="GZ45" s="37">
        <v>159.8118095210834</v>
      </c>
      <c r="HA45" s="2">
        <v>145.46393155641101</v>
      </c>
      <c r="HB45" s="2">
        <v>128.94037203239074</v>
      </c>
      <c r="HC45" s="2">
        <v>162.77993537746636</v>
      </c>
      <c r="HD45" s="2">
        <v>181.57407049433652</v>
      </c>
      <c r="HE45" s="2">
        <v>175.97360932891189</v>
      </c>
      <c r="HF45" s="2">
        <v>143.43332978100122</v>
      </c>
      <c r="HG45" s="2">
        <v>173.7494865958119</v>
      </c>
      <c r="HH45" s="2">
        <v>173.93258047843662</v>
      </c>
      <c r="HI45" s="2">
        <v>170.26287353720056</v>
      </c>
      <c r="HJ45" s="2">
        <v>169.45882030324103</v>
      </c>
      <c r="HK45" s="2">
        <v>146.32429295718683</v>
      </c>
      <c r="HL45" s="2">
        <v>141.35361464477458</v>
      </c>
      <c r="HM45" s="2">
        <v>140.12256707595137</v>
      </c>
      <c r="HN45" s="2">
        <v>142.58459403874184</v>
      </c>
      <c r="HO45" s="2">
        <v>135.20295891481754</v>
      </c>
      <c r="HP45" s="2">
        <v>127.08984702198686</v>
      </c>
      <c r="HQ45" s="37">
        <v>89.074041502385271</v>
      </c>
      <c r="HR45" s="2">
        <v>72.931515656813005</v>
      </c>
      <c r="HS45" s="2">
        <v>62.488582342093174</v>
      </c>
      <c r="HT45" s="2">
        <v>76.321396875502671</v>
      </c>
      <c r="HU45" s="2">
        <v>99.040862185876023</v>
      </c>
      <c r="HV45" s="2">
        <v>85.498054988940353</v>
      </c>
      <c r="HW45" s="2">
        <v>60.454762723001778</v>
      </c>
      <c r="HX45" s="2">
        <v>61.122938135965484</v>
      </c>
      <c r="HY45" s="2">
        <v>65.432156402696805</v>
      </c>
      <c r="HZ45" s="2">
        <v>64.266415671096553</v>
      </c>
      <c r="IA45" s="2">
        <v>61.825928548099107</v>
      </c>
      <c r="IB45" s="2">
        <v>43.87575784901356</v>
      </c>
      <c r="IC45" s="2">
        <v>42.397190246566261</v>
      </c>
      <c r="ID45" s="2">
        <v>40.364262097934009</v>
      </c>
      <c r="IE45" s="2">
        <v>36.276852104026595</v>
      </c>
      <c r="IF45" s="2">
        <v>36.12614340624399</v>
      </c>
      <c r="IG45" s="2">
        <v>34.726959491603147</v>
      </c>
      <c r="IH45" s="37">
        <v>232.32119805802023</v>
      </c>
      <c r="II45" s="2">
        <v>220.29868139722393</v>
      </c>
      <c r="IJ45" s="2">
        <v>197.28465230185583</v>
      </c>
      <c r="IK45" s="2">
        <v>252.31170450254248</v>
      </c>
      <c r="IL45" s="2">
        <v>266.0290016888211</v>
      </c>
      <c r="IM45" s="2">
        <v>269.28449533539697</v>
      </c>
      <c r="IN45" s="2">
        <v>229.377972199249</v>
      </c>
      <c r="IO45" s="2">
        <v>291.29546116457067</v>
      </c>
      <c r="IP45" s="2">
        <v>286.70888345433025</v>
      </c>
      <c r="IQ45" s="2">
        <v>280.40328248373191</v>
      </c>
      <c r="IR45" s="2">
        <v>281.18187932314629</v>
      </c>
      <c r="IS45" s="2">
        <v>253.13721190193854</v>
      </c>
      <c r="IT45" s="2">
        <v>244.47868067425014</v>
      </c>
      <c r="IU45" s="2">
        <v>243.9709793107919</v>
      </c>
      <c r="IV45" s="2">
        <v>253.63688027780356</v>
      </c>
      <c r="IW45" s="2">
        <v>238.43375939796218</v>
      </c>
      <c r="IX45" s="38">
        <v>223.08192544144413</v>
      </c>
      <c r="IY45" s="37">
        <v>108.72301987245159</v>
      </c>
      <c r="IZ45" s="2">
        <v>80.65379174879277</v>
      </c>
      <c r="JA45" s="2">
        <v>52.59375762846399</v>
      </c>
      <c r="JB45" s="2">
        <v>99.76596476417744</v>
      </c>
      <c r="JC45" s="2">
        <v>141.63013791035837</v>
      </c>
      <c r="JD45" s="2">
        <v>158.34719603578219</v>
      </c>
      <c r="JE45" s="2">
        <v>104.74876337172694</v>
      </c>
      <c r="JF45" s="2">
        <v>96.844424386746141</v>
      </c>
      <c r="JG45" s="2">
        <v>120.98306372844699</v>
      </c>
      <c r="JH45" s="2">
        <v>126.97246406758566</v>
      </c>
      <c r="JI45" s="2">
        <v>125.40986532251566</v>
      </c>
      <c r="JJ45" s="2">
        <v>85.058701035675043</v>
      </c>
      <c r="JK45" s="2">
        <v>85.917015471560447</v>
      </c>
      <c r="JL45" s="2">
        <v>86.196629737671543</v>
      </c>
      <c r="JM45" s="2">
        <v>84.031536713637692</v>
      </c>
      <c r="JN45" s="2">
        <v>86.556133112109492</v>
      </c>
      <c r="JO45" s="38">
        <v>63.090019800631794</v>
      </c>
    </row>
    <row r="46" spans="1:275" x14ac:dyDescent="0.3">
      <c r="A46" s="65">
        <v>41</v>
      </c>
      <c r="B46" s="48" t="s">
        <v>94</v>
      </c>
      <c r="C46" s="28" t="s">
        <v>140</v>
      </c>
      <c r="D46" s="37">
        <v>310.85171812082558</v>
      </c>
      <c r="E46" s="2">
        <v>292.63994710675382</v>
      </c>
      <c r="F46" s="2">
        <v>284.87029519638122</v>
      </c>
      <c r="G46" s="2">
        <v>289.81368114669004</v>
      </c>
      <c r="H46" s="2">
        <v>263.06062012366675</v>
      </c>
      <c r="I46" s="2">
        <v>258.12143255615024</v>
      </c>
      <c r="J46" s="2">
        <v>251.23319540364767</v>
      </c>
      <c r="K46" s="2">
        <v>224.2770208505724</v>
      </c>
      <c r="L46" s="2">
        <v>209.2374322895844</v>
      </c>
      <c r="M46" s="2">
        <v>201.87844688373582</v>
      </c>
      <c r="N46" s="2">
        <v>190.95120140143598</v>
      </c>
      <c r="O46" s="2">
        <v>193.06567086725531</v>
      </c>
      <c r="P46" s="2">
        <v>174.37173981590857</v>
      </c>
      <c r="Q46" s="2">
        <v>130.94070760388217</v>
      </c>
      <c r="R46" s="2">
        <v>113.05887202723618</v>
      </c>
      <c r="S46" s="2">
        <v>106.93579433562422</v>
      </c>
      <c r="T46" s="2">
        <v>122.90568815179446</v>
      </c>
      <c r="U46" s="37">
        <v>301.89508315761299</v>
      </c>
      <c r="V46" s="2">
        <v>283.83370508501974</v>
      </c>
      <c r="W46" s="2">
        <v>276.99286749698535</v>
      </c>
      <c r="X46" s="2">
        <v>281.91298903085595</v>
      </c>
      <c r="Y46" s="2">
        <v>255.16347707203283</v>
      </c>
      <c r="Z46" s="2">
        <v>250.27929159222688</v>
      </c>
      <c r="AA46" s="2">
        <v>243.75406020339716</v>
      </c>
      <c r="AB46" s="2">
        <v>217.36011300645703</v>
      </c>
      <c r="AC46" s="2">
        <v>202.91265741902185</v>
      </c>
      <c r="AD46" s="2">
        <v>196.22322162755208</v>
      </c>
      <c r="AE46" s="2">
        <v>185.91873644356161</v>
      </c>
      <c r="AF46" s="2">
        <v>188.50322169657372</v>
      </c>
      <c r="AG46" s="2">
        <v>170.54721893296326</v>
      </c>
      <c r="AH46" s="2">
        <v>128.47861253698289</v>
      </c>
      <c r="AI46" s="2">
        <v>110.89963798127329</v>
      </c>
      <c r="AJ46" s="2">
        <v>105.01116401960046</v>
      </c>
      <c r="AK46" s="2">
        <v>121.19696320832841</v>
      </c>
      <c r="AL46" s="37">
        <v>21.935952565130698</v>
      </c>
      <c r="AM46" s="2">
        <v>20.010752835890322</v>
      </c>
      <c r="AN46" s="2">
        <v>15.406443631911868</v>
      </c>
      <c r="AO46" s="2">
        <v>13.598049332282173</v>
      </c>
      <c r="AP46" s="2">
        <v>10.802335799268137</v>
      </c>
      <c r="AQ46" s="2">
        <v>11.129453171730441</v>
      </c>
      <c r="AR46" s="2">
        <v>11.746198912535126</v>
      </c>
      <c r="AS46" s="2">
        <v>11.135104483872988</v>
      </c>
      <c r="AT46" s="2">
        <v>9.0955468326124045</v>
      </c>
      <c r="AU46" s="2">
        <v>9.7107779541757182</v>
      </c>
      <c r="AV46" s="2">
        <v>10.209677271714973</v>
      </c>
      <c r="AW46" s="2">
        <v>10.212330975841994</v>
      </c>
      <c r="AX46" s="2">
        <v>9.2207430197966822</v>
      </c>
      <c r="AY46" s="2">
        <v>7.0338838947621998</v>
      </c>
      <c r="AZ46" s="2">
        <v>6.6246622265201278</v>
      </c>
      <c r="BA46" s="2">
        <v>6.246879756467548</v>
      </c>
      <c r="BB46" s="2">
        <v>5.7722127494865134</v>
      </c>
      <c r="BC46" s="37">
        <v>4.5591111486841926</v>
      </c>
      <c r="BD46" s="2">
        <v>4.3573128697064609</v>
      </c>
      <c r="BE46" s="2">
        <v>4.2325287459637018</v>
      </c>
      <c r="BF46" s="2">
        <v>4.5403600604645424</v>
      </c>
      <c r="BG46" s="2">
        <v>5.1555862144251901</v>
      </c>
      <c r="BH46" s="2">
        <v>5.623466308013481</v>
      </c>
      <c r="BI46" s="2">
        <v>6.16786865827331</v>
      </c>
      <c r="BJ46" s="2">
        <v>6.5856855488175494</v>
      </c>
      <c r="BK46" s="2">
        <v>6.8996771171562878</v>
      </c>
      <c r="BL46" s="2">
        <v>7.2383635111460052</v>
      </c>
      <c r="BM46" s="2">
        <v>7.4436246381668134</v>
      </c>
      <c r="BN46" s="2">
        <v>7.432966203558804</v>
      </c>
      <c r="BO46" s="2">
        <v>6.5449364832469339</v>
      </c>
      <c r="BP46" s="2">
        <v>4.4929117535781904</v>
      </c>
      <c r="BQ46" s="2">
        <v>4.1635634790734048</v>
      </c>
      <c r="BR46" s="2">
        <v>3.7217640914884385</v>
      </c>
      <c r="BS46" s="2">
        <v>3.459923778577124</v>
      </c>
      <c r="BT46" s="37">
        <v>7134.2638369876795</v>
      </c>
      <c r="BU46" s="2">
        <v>7091.2530318566705</v>
      </c>
      <c r="BV46" s="2">
        <v>6324.4271600222401</v>
      </c>
      <c r="BW46" s="2">
        <v>6316.7513185077096</v>
      </c>
      <c r="BX46" s="2">
        <v>6228.4473024310901</v>
      </c>
      <c r="BY46" s="2">
        <v>6040.2977034914802</v>
      </c>
      <c r="BZ46" s="2">
        <v>5515.7564362569501</v>
      </c>
      <c r="CA46" s="2">
        <v>4859.9182481301796</v>
      </c>
      <c r="CB46" s="2">
        <v>4241.6851232031513</v>
      </c>
      <c r="CC46" s="2">
        <v>3465.157143012942</v>
      </c>
      <c r="CD46" s="2">
        <v>2774.0334651524522</v>
      </c>
      <c r="CE46" s="2">
        <v>2306.767859415058</v>
      </c>
      <c r="CF46" s="2">
        <v>1831.9319103304629</v>
      </c>
      <c r="CG46" s="2">
        <v>1074.5247031478029</v>
      </c>
      <c r="CH46" s="2">
        <v>870.39918166585198</v>
      </c>
      <c r="CI46" s="2">
        <v>763.45019859831905</v>
      </c>
      <c r="CJ46" s="2">
        <v>630.22318515758798</v>
      </c>
      <c r="CK46" s="37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37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37">
        <v>0.69616114306170984</v>
      </c>
      <c r="DT46" s="2">
        <v>0.69172786593808833</v>
      </c>
      <c r="DU46" s="2">
        <v>0.66164751918440667</v>
      </c>
      <c r="DV46" s="2">
        <v>0.59966604750588237</v>
      </c>
      <c r="DW46" s="2">
        <v>0.54822831256652393</v>
      </c>
      <c r="DX46" s="2">
        <v>0.50886980975044416</v>
      </c>
      <c r="DY46" s="2">
        <v>0.5645021585436365</v>
      </c>
      <c r="DZ46" s="2">
        <v>0.45412724599845994</v>
      </c>
      <c r="EA46" s="2">
        <v>0.58090697916142375</v>
      </c>
      <c r="EB46" s="2">
        <v>0.36425665035042687</v>
      </c>
      <c r="EC46" s="2">
        <v>0.53425056277433569</v>
      </c>
      <c r="ED46" s="2">
        <v>0.44351285645521393</v>
      </c>
      <c r="EE46" s="2">
        <v>0.41187378585622653</v>
      </c>
      <c r="EF46" s="2">
        <v>0.46361000275221809</v>
      </c>
      <c r="EG46" s="2">
        <v>0.38830739155802801</v>
      </c>
      <c r="EH46" s="2">
        <v>0.29508816997039305</v>
      </c>
      <c r="EI46" s="2">
        <v>0.31762959660782503</v>
      </c>
      <c r="EJ46" s="37">
        <v>959.4651296865411</v>
      </c>
      <c r="EK46" s="2">
        <v>866.01840378167753</v>
      </c>
      <c r="EL46" s="2">
        <v>823.59806437164286</v>
      </c>
      <c r="EM46" s="2">
        <v>866.33567668449234</v>
      </c>
      <c r="EN46" s="2">
        <v>915.66841357533963</v>
      </c>
      <c r="EO46" s="2">
        <v>955.84486208000294</v>
      </c>
      <c r="EP46" s="2">
        <v>989.76056108323451</v>
      </c>
      <c r="EQ46" s="2">
        <v>937.66758231936319</v>
      </c>
      <c r="ER46" s="2">
        <v>892.0640602967793</v>
      </c>
      <c r="ES46" s="2">
        <v>820.11259193332342</v>
      </c>
      <c r="ET46" s="2">
        <v>739.99332165103351</v>
      </c>
      <c r="EU46" s="2">
        <v>645.19956565996415</v>
      </c>
      <c r="EV46" s="2">
        <v>523.83930996888307</v>
      </c>
      <c r="EW46" s="2">
        <v>336.94263897475872</v>
      </c>
      <c r="EX46" s="2">
        <v>299.74834784093167</v>
      </c>
      <c r="EY46" s="2">
        <v>262.00347475585079</v>
      </c>
      <c r="EZ46" s="2">
        <v>231.40351311655456</v>
      </c>
      <c r="FA46" s="37">
        <v>2075.7316317954601</v>
      </c>
      <c r="FB46" s="2">
        <v>1805.080104287139</v>
      </c>
      <c r="FC46" s="2">
        <v>1439.1196572394726</v>
      </c>
      <c r="FD46" s="2">
        <v>1208.1097564392462</v>
      </c>
      <c r="FE46" s="2">
        <v>985.19966010865642</v>
      </c>
      <c r="FF46" s="2">
        <v>813.97857987795123</v>
      </c>
      <c r="FG46" s="2">
        <v>759.3010884962797</v>
      </c>
      <c r="FH46" s="2">
        <v>636.37423570998556</v>
      </c>
      <c r="FI46" s="2">
        <v>638.52665093551423</v>
      </c>
      <c r="FJ46" s="2">
        <v>614.54988916039179</v>
      </c>
      <c r="FK46" s="2">
        <v>623.26437257857629</v>
      </c>
      <c r="FL46" s="2">
        <v>647.50154004657713</v>
      </c>
      <c r="FM46" s="2">
        <v>623.93283062669661</v>
      </c>
      <c r="FN46" s="2">
        <v>553.76194030878662</v>
      </c>
      <c r="FO46" s="2">
        <v>548.12115936656448</v>
      </c>
      <c r="FP46" s="2">
        <v>559.22124342659492</v>
      </c>
      <c r="FQ46" s="2">
        <v>538.64601306024224</v>
      </c>
      <c r="FR46" s="37">
        <v>49.83867725881889</v>
      </c>
      <c r="FS46" s="2">
        <v>44.065016671835252</v>
      </c>
      <c r="FT46" s="2">
        <v>34.923818147072737</v>
      </c>
      <c r="FU46" s="2">
        <v>28.416373797487225</v>
      </c>
      <c r="FV46" s="2">
        <v>27.537181378725979</v>
      </c>
      <c r="FW46" s="2">
        <v>20.938941482867889</v>
      </c>
      <c r="FX46" s="2">
        <v>18.352439919440439</v>
      </c>
      <c r="FY46" s="2">
        <v>13.994187346655197</v>
      </c>
      <c r="FZ46" s="2">
        <v>13.889623848554782</v>
      </c>
      <c r="GA46" s="2">
        <v>13.646001681290056</v>
      </c>
      <c r="GB46" s="2">
        <v>13.850889139342323</v>
      </c>
      <c r="GC46" s="2">
        <v>14.093849217742687</v>
      </c>
      <c r="GD46" s="2">
        <v>13.689684670983313</v>
      </c>
      <c r="GE46" s="2">
        <v>11.287001866295769</v>
      </c>
      <c r="GF46" s="2">
        <v>10.754530938368884</v>
      </c>
      <c r="GG46" s="2">
        <v>10.65814109039424</v>
      </c>
      <c r="GH46" s="2">
        <v>9.9279471003689999</v>
      </c>
      <c r="GI46" s="37">
        <v>364.64632474702063</v>
      </c>
      <c r="GJ46" s="2">
        <v>318.28502514220008</v>
      </c>
      <c r="GK46" s="2">
        <v>252.8587459112571</v>
      </c>
      <c r="GL46" s="2">
        <v>209.31428779362628</v>
      </c>
      <c r="GM46" s="2">
        <v>150.36399415709087</v>
      </c>
      <c r="GN46" s="2">
        <v>121.98904606798411</v>
      </c>
      <c r="GO46" s="2">
        <v>109.03132032623222</v>
      </c>
      <c r="GP46" s="2">
        <v>90.677121372896281</v>
      </c>
      <c r="GQ46" s="2">
        <v>92.369206293837919</v>
      </c>
      <c r="GR46" s="2">
        <v>87.799288031171628</v>
      </c>
      <c r="GS46" s="2">
        <v>88.901800377779352</v>
      </c>
      <c r="GT46" s="2">
        <v>93.735234412175558</v>
      </c>
      <c r="GU46" s="2">
        <v>91.958854774161907</v>
      </c>
      <c r="GV46" s="2">
        <v>85.015276880182938</v>
      </c>
      <c r="GW46" s="2">
        <v>84.461909396771844</v>
      </c>
      <c r="GX46" s="2">
        <v>84.137006602691358</v>
      </c>
      <c r="GY46" s="2">
        <v>80.559537522913544</v>
      </c>
      <c r="GZ46" s="37">
        <v>205.52963674355624</v>
      </c>
      <c r="HA46" s="2">
        <v>203.72148326594504</v>
      </c>
      <c r="HB46" s="2">
        <v>172.41513346936964</v>
      </c>
      <c r="HC46" s="2">
        <v>220.73900460896456</v>
      </c>
      <c r="HD46" s="2">
        <v>206.93660328597716</v>
      </c>
      <c r="HE46" s="2">
        <v>230.59237322686283</v>
      </c>
      <c r="HF46" s="2">
        <v>209.1580308759772</v>
      </c>
      <c r="HG46" s="2">
        <v>266.89017607509822</v>
      </c>
      <c r="HH46" s="2">
        <v>247.21836140381401</v>
      </c>
      <c r="HI46" s="2">
        <v>232.72481371425661</v>
      </c>
      <c r="HJ46" s="2">
        <v>228.72865024970253</v>
      </c>
      <c r="HK46" s="2">
        <v>212.46243440236589</v>
      </c>
      <c r="HL46" s="2">
        <v>192.69631623601231</v>
      </c>
      <c r="HM46" s="2">
        <v>139.7790241542595</v>
      </c>
      <c r="HN46" s="2">
        <v>141.93892878150658</v>
      </c>
      <c r="HO46" s="2">
        <v>133.82881023584289</v>
      </c>
      <c r="HP46" s="2">
        <v>122.46830349234011</v>
      </c>
      <c r="HQ46" s="37">
        <v>50.523189043313629</v>
      </c>
      <c r="HR46" s="2">
        <v>44.688289665290561</v>
      </c>
      <c r="HS46" s="2">
        <v>39.35981356688648</v>
      </c>
      <c r="HT46" s="2">
        <v>41.596934150942232</v>
      </c>
      <c r="HU46" s="2">
        <v>37.637093838757231</v>
      </c>
      <c r="HV46" s="2">
        <v>37.890273888031963</v>
      </c>
      <c r="HW46" s="2">
        <v>34.852931985109116</v>
      </c>
      <c r="HX46" s="2">
        <v>37.110676300547816</v>
      </c>
      <c r="HY46" s="2">
        <v>34.485977180508961</v>
      </c>
      <c r="HZ46" s="2">
        <v>31.60970925410853</v>
      </c>
      <c r="IA46" s="2">
        <v>30.120331943194831</v>
      </c>
      <c r="IB46" s="2">
        <v>27.72789889173217</v>
      </c>
      <c r="IC46" s="2">
        <v>24.786078348294122</v>
      </c>
      <c r="ID46" s="2">
        <v>18.282741787104634</v>
      </c>
      <c r="IE46" s="2">
        <v>17.84879940819043</v>
      </c>
      <c r="IF46" s="2">
        <v>16.74984429586987</v>
      </c>
      <c r="IG46" s="2">
        <v>15.497716363416584</v>
      </c>
      <c r="IH46" s="37">
        <v>367.57725465508196</v>
      </c>
      <c r="II46" s="2">
        <v>370.1709601784616</v>
      </c>
      <c r="IJ46" s="2">
        <v>311.08901455841169</v>
      </c>
      <c r="IK46" s="2">
        <v>408.72594570391686</v>
      </c>
      <c r="IL46" s="2">
        <v>384.47820111695228</v>
      </c>
      <c r="IM46" s="2">
        <v>432.86390306947493</v>
      </c>
      <c r="IN46" s="2">
        <v>391.708817079634</v>
      </c>
      <c r="IO46" s="2">
        <v>508.65535562382075</v>
      </c>
      <c r="IP46" s="2">
        <v>470.52195898580237</v>
      </c>
      <c r="IQ46" s="2">
        <v>443.83890016227139</v>
      </c>
      <c r="IR46" s="2">
        <v>436.8751855496177</v>
      </c>
      <c r="IS46" s="2">
        <v>406.14746819035332</v>
      </c>
      <c r="IT46" s="2">
        <v>368.6857250311956</v>
      </c>
      <c r="IU46" s="2">
        <v>266.9344891024885</v>
      </c>
      <c r="IV46" s="2">
        <v>272.09311606771013</v>
      </c>
      <c r="IW46" s="2">
        <v>256.40907576601711</v>
      </c>
      <c r="IX46" s="38">
        <v>234.21885087942437</v>
      </c>
      <c r="IY46" s="37">
        <v>5.1567088746356688</v>
      </c>
      <c r="IZ46" s="2">
        <v>6.5904099201361763</v>
      </c>
      <c r="JA46" s="2">
        <v>6.9226208495066057</v>
      </c>
      <c r="JB46" s="2">
        <v>9.2368813087785213</v>
      </c>
      <c r="JC46" s="2">
        <v>19.628449422782118</v>
      </c>
      <c r="JD46" s="2">
        <v>22.153945705726649</v>
      </c>
      <c r="JE46" s="2">
        <v>34.097493349640985</v>
      </c>
      <c r="JF46" s="2">
        <v>37.480121593296005</v>
      </c>
      <c r="JG46" s="2">
        <v>44.853015525756568</v>
      </c>
      <c r="JH46" s="2">
        <v>49.128242200673768</v>
      </c>
      <c r="JI46" s="2">
        <v>50.118089761479034</v>
      </c>
      <c r="JJ46" s="2">
        <v>46.17334026609538</v>
      </c>
      <c r="JK46" s="2">
        <v>41.734818325039306</v>
      </c>
      <c r="JL46" s="2">
        <v>29.700076405372975</v>
      </c>
      <c r="JM46" s="2">
        <v>32.484863726300524</v>
      </c>
      <c r="JN46" s="2">
        <v>29.821029534626216</v>
      </c>
      <c r="JO46" s="38">
        <v>11.674122554652161</v>
      </c>
    </row>
    <row r="47" spans="1:275" x14ac:dyDescent="0.3">
      <c r="A47" s="65">
        <v>42</v>
      </c>
      <c r="B47" s="48" t="s">
        <v>94</v>
      </c>
      <c r="C47" s="28" t="s">
        <v>141</v>
      </c>
      <c r="D47" s="37">
        <v>157.71308226715919</v>
      </c>
      <c r="E47" s="2">
        <v>157.36186641833004</v>
      </c>
      <c r="F47" s="2">
        <v>156.50092583976448</v>
      </c>
      <c r="G47" s="2">
        <v>157.02898713700415</v>
      </c>
      <c r="H47" s="2">
        <v>149.00567076148019</v>
      </c>
      <c r="I47" s="2">
        <v>146.46031024403626</v>
      </c>
      <c r="J47" s="2">
        <v>139.82137082280403</v>
      </c>
      <c r="K47" s="2">
        <v>139.75166468507564</v>
      </c>
      <c r="L47" s="2">
        <v>132.97346136236396</v>
      </c>
      <c r="M47" s="2">
        <v>132.80759850883877</v>
      </c>
      <c r="N47" s="2">
        <v>131.78978786212545</v>
      </c>
      <c r="O47" s="2">
        <v>131.15649010745537</v>
      </c>
      <c r="P47" s="2">
        <v>124.37768645923866</v>
      </c>
      <c r="Q47" s="2">
        <v>117.79464808919512</v>
      </c>
      <c r="R47" s="2">
        <v>102.96466511377785</v>
      </c>
      <c r="S47" s="2">
        <v>100.81488230084713</v>
      </c>
      <c r="T47" s="2">
        <v>125.19695723955961</v>
      </c>
      <c r="U47" s="37">
        <v>153.07076134510223</v>
      </c>
      <c r="V47" s="2">
        <v>152.63483955646572</v>
      </c>
      <c r="W47" s="2">
        <v>152.1619843857446</v>
      </c>
      <c r="X47" s="2">
        <v>152.65791218274975</v>
      </c>
      <c r="Y47" s="2">
        <v>144.69765371325988</v>
      </c>
      <c r="Z47" s="2">
        <v>142.19014032846681</v>
      </c>
      <c r="AA47" s="2">
        <v>135.7811878245607</v>
      </c>
      <c r="AB47" s="2">
        <v>135.87450162849134</v>
      </c>
      <c r="AC47" s="2">
        <v>129.25697913376493</v>
      </c>
      <c r="AD47" s="2">
        <v>129.34945629923362</v>
      </c>
      <c r="AE47" s="2">
        <v>128.46451335481086</v>
      </c>
      <c r="AF47" s="2">
        <v>128.09787784492713</v>
      </c>
      <c r="AG47" s="2">
        <v>121.59315478677267</v>
      </c>
      <c r="AH47" s="2">
        <v>115.37680436802142</v>
      </c>
      <c r="AI47" s="2">
        <v>100.73756514684253</v>
      </c>
      <c r="AJ47" s="2">
        <v>98.725557472578146</v>
      </c>
      <c r="AK47" s="2">
        <v>123.28412705465655</v>
      </c>
      <c r="AL47" s="37">
        <v>11.666305829922424</v>
      </c>
      <c r="AM47" s="2">
        <v>10.053581618944206</v>
      </c>
      <c r="AN47" s="2">
        <v>8.3993271693119311</v>
      </c>
      <c r="AO47" s="2">
        <v>8.0074249493960554</v>
      </c>
      <c r="AP47" s="2">
        <v>5.67043978460205</v>
      </c>
      <c r="AQ47" s="2">
        <v>5.0841451416008265</v>
      </c>
      <c r="AR47" s="2">
        <v>4.8219603785281437</v>
      </c>
      <c r="AS47" s="2">
        <v>4.7592495178071337</v>
      </c>
      <c r="AT47" s="2">
        <v>5.1829011214049201</v>
      </c>
      <c r="AU47" s="2">
        <v>5.6073870488314093</v>
      </c>
      <c r="AV47" s="2">
        <v>6.4547881222142696</v>
      </c>
      <c r="AW47" s="2">
        <v>6.846148361511232</v>
      </c>
      <c r="AX47" s="2">
        <v>6.1796078560757115</v>
      </c>
      <c r="AY47" s="2">
        <v>5.9285072697340873</v>
      </c>
      <c r="AZ47" s="2">
        <v>5.3914504158416632</v>
      </c>
      <c r="BA47" s="2">
        <v>6.0325130895912942</v>
      </c>
      <c r="BB47" s="2">
        <v>4.9667509337758915</v>
      </c>
      <c r="BC47" s="37">
        <v>2.557210264280489</v>
      </c>
      <c r="BD47" s="2">
        <v>2.5826355255850393</v>
      </c>
      <c r="BE47" s="2">
        <v>2.6061579216453934</v>
      </c>
      <c r="BF47" s="2">
        <v>2.7825562418685932</v>
      </c>
      <c r="BG47" s="2">
        <v>3.111735875150639</v>
      </c>
      <c r="BH47" s="2">
        <v>3.4028619513447338</v>
      </c>
      <c r="BI47" s="2">
        <v>3.6076516799367297</v>
      </c>
      <c r="BJ47" s="2">
        <v>4.0646343401416454</v>
      </c>
      <c r="BK47" s="2">
        <v>4.4924063833235346</v>
      </c>
      <c r="BL47" s="2">
        <v>4.893410944567484</v>
      </c>
      <c r="BM47" s="2">
        <v>5.4625824178133939</v>
      </c>
      <c r="BN47" s="2">
        <v>5.562982898651331</v>
      </c>
      <c r="BO47" s="2">
        <v>5.4027190757553747</v>
      </c>
      <c r="BP47" s="2">
        <v>5.0348114621064601</v>
      </c>
      <c r="BQ47" s="2">
        <v>4.9436013747892025</v>
      </c>
      <c r="BR47" s="2">
        <v>4.7275642947626508</v>
      </c>
      <c r="BS47" s="2">
        <v>4.5963337528716544</v>
      </c>
      <c r="BT47" s="37">
        <v>3638.0036387846858</v>
      </c>
      <c r="BU47" s="2">
        <v>3761.1281622538972</v>
      </c>
      <c r="BV47" s="2">
        <v>3413.1284440430427</v>
      </c>
      <c r="BW47" s="2">
        <v>3409.4896515761038</v>
      </c>
      <c r="BX47" s="2">
        <v>3324.6347273364909</v>
      </c>
      <c r="BY47" s="2">
        <v>3226.0554344982061</v>
      </c>
      <c r="BZ47" s="2">
        <v>2949.1404124612609</v>
      </c>
      <c r="CA47" s="2">
        <v>2666.7759699487142</v>
      </c>
      <c r="CB47" s="2">
        <v>2380.873305618918</v>
      </c>
      <c r="CC47" s="2">
        <v>2004.3814719274812</v>
      </c>
      <c r="CD47" s="2">
        <v>1696.9560991721014</v>
      </c>
      <c r="CE47" s="2">
        <v>1392.7296402633247</v>
      </c>
      <c r="CF47" s="2">
        <v>1179.7820974207243</v>
      </c>
      <c r="CG47" s="2">
        <v>917.62048016285223</v>
      </c>
      <c r="CH47" s="2">
        <v>766.08499097272011</v>
      </c>
      <c r="CI47" s="2">
        <v>667.60992364834146</v>
      </c>
      <c r="CJ47" s="2">
        <v>555.73271424635209</v>
      </c>
      <c r="CK47" s="37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37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37">
        <v>0.79925592637454024</v>
      </c>
      <c r="DT47" s="2">
        <v>0.90349118625761105</v>
      </c>
      <c r="DU47" s="2">
        <v>0.99672302946022895</v>
      </c>
      <c r="DV47" s="2">
        <v>0.60193946661963704</v>
      </c>
      <c r="DW47" s="2">
        <v>0.55775961056096546</v>
      </c>
      <c r="DX47" s="2">
        <v>0.4485316377783839</v>
      </c>
      <c r="DY47" s="2">
        <v>0.46775524389076323</v>
      </c>
      <c r="DZ47" s="2">
        <v>0.26181578961121171</v>
      </c>
      <c r="EA47" s="2">
        <v>0.37397848403650363</v>
      </c>
      <c r="EB47" s="2">
        <v>0.23949338695187142</v>
      </c>
      <c r="EC47" s="2">
        <v>0.37111940681786371</v>
      </c>
      <c r="ED47" s="2">
        <v>0.29189747012466088</v>
      </c>
      <c r="EE47" s="2">
        <v>0.28530055317935699</v>
      </c>
      <c r="EF47" s="2">
        <v>0.49974002611490226</v>
      </c>
      <c r="EG47" s="2">
        <v>0.4120601150303318</v>
      </c>
      <c r="EH47" s="2">
        <v>0.28884392810463438</v>
      </c>
      <c r="EI47" s="2">
        <v>0.32430797686766871</v>
      </c>
      <c r="EJ47" s="37">
        <v>569.23906945308977</v>
      </c>
      <c r="EK47" s="2">
        <v>560.89932690801913</v>
      </c>
      <c r="EL47" s="2">
        <v>551.93381379377422</v>
      </c>
      <c r="EM47" s="2">
        <v>576.95722220579125</v>
      </c>
      <c r="EN47" s="2">
        <v>597.38762844575899</v>
      </c>
      <c r="EO47" s="2">
        <v>624.51074586002301</v>
      </c>
      <c r="EP47" s="2">
        <v>630.35033784051939</v>
      </c>
      <c r="EQ47" s="2">
        <v>630.37706102775553</v>
      </c>
      <c r="ER47" s="2">
        <v>622.5306524006553</v>
      </c>
      <c r="ES47" s="2">
        <v>596.68931492695845</v>
      </c>
      <c r="ET47" s="2">
        <v>576.49726724894595</v>
      </c>
      <c r="EU47" s="2">
        <v>509.87146097645439</v>
      </c>
      <c r="EV47" s="2">
        <v>442.61113171389707</v>
      </c>
      <c r="EW47" s="2">
        <v>384.63976855717743</v>
      </c>
      <c r="EX47" s="2">
        <v>346.2065529376415</v>
      </c>
      <c r="EY47" s="2">
        <v>319.36978155886766</v>
      </c>
      <c r="EZ47" s="2">
        <v>279.13757340881182</v>
      </c>
      <c r="FA47" s="37">
        <v>1108.437341749061</v>
      </c>
      <c r="FB47" s="2">
        <v>995.3794541864969</v>
      </c>
      <c r="FC47" s="2">
        <v>842.4842233105212</v>
      </c>
      <c r="FD47" s="2">
        <v>736.64684740786743</v>
      </c>
      <c r="FE47" s="2">
        <v>578.11380919576391</v>
      </c>
      <c r="FF47" s="2">
        <v>519.95705289367993</v>
      </c>
      <c r="FG47" s="2">
        <v>473.35682587305473</v>
      </c>
      <c r="FH47" s="2">
        <v>448.50663712365332</v>
      </c>
      <c r="FI47" s="2">
        <v>439.82282291507465</v>
      </c>
      <c r="FJ47" s="2">
        <v>432.21871516370481</v>
      </c>
      <c r="FK47" s="2">
        <v>486.88414821631</v>
      </c>
      <c r="FL47" s="2">
        <v>551.77661736425762</v>
      </c>
      <c r="FM47" s="2">
        <v>475.92188090361589</v>
      </c>
      <c r="FN47" s="2">
        <v>462.54092061800225</v>
      </c>
      <c r="FO47" s="2">
        <v>407.0153156454694</v>
      </c>
      <c r="FP47" s="2">
        <v>513.75197011680928</v>
      </c>
      <c r="FQ47" s="2">
        <v>393.30871357042327</v>
      </c>
      <c r="FR47" s="37">
        <v>23.632796436315928</v>
      </c>
      <c r="FS47" s="2">
        <v>21.416005551899129</v>
      </c>
      <c r="FT47" s="2">
        <v>17.900811070165425</v>
      </c>
      <c r="FU47" s="2">
        <v>15.168912653376774</v>
      </c>
      <c r="FV47" s="2">
        <v>13.111744256990708</v>
      </c>
      <c r="FW47" s="2">
        <v>10.957014104373696</v>
      </c>
      <c r="FX47" s="2">
        <v>9.1455283500284299</v>
      </c>
      <c r="FY47" s="2">
        <v>8.0945438788178503</v>
      </c>
      <c r="FZ47" s="2">
        <v>7.8302119508364001</v>
      </c>
      <c r="GA47" s="2">
        <v>7.8154379361890918</v>
      </c>
      <c r="GB47" s="2">
        <v>9.4861595951084094</v>
      </c>
      <c r="GC47" s="2">
        <v>11.149876254725362</v>
      </c>
      <c r="GD47" s="2">
        <v>9.4308516181362254</v>
      </c>
      <c r="GE47" s="2">
        <v>8.7764397855430598</v>
      </c>
      <c r="GF47" s="2">
        <v>7.2330885890388084</v>
      </c>
      <c r="GG47" s="2">
        <v>9.6500263064688525</v>
      </c>
      <c r="GH47" s="2">
        <v>6.632116984685779</v>
      </c>
      <c r="GI47" s="37">
        <v>183.56404175115085</v>
      </c>
      <c r="GJ47" s="2">
        <v>164.46631255405109</v>
      </c>
      <c r="GK47" s="2">
        <v>139.12796821396279</v>
      </c>
      <c r="GL47" s="2">
        <v>120.50070341902412</v>
      </c>
      <c r="GM47" s="2">
        <v>84.095620680362558</v>
      </c>
      <c r="GN47" s="2">
        <v>72.169197233769196</v>
      </c>
      <c r="GO47" s="2">
        <v>63.394893477435502</v>
      </c>
      <c r="GP47" s="2">
        <v>57.19357562711707</v>
      </c>
      <c r="GQ47" s="2">
        <v>56.974862649322986</v>
      </c>
      <c r="GR47" s="2">
        <v>54.752163824881471</v>
      </c>
      <c r="GS47" s="2">
        <v>60.334817859596932</v>
      </c>
      <c r="GT47" s="2">
        <v>67.454587570687892</v>
      </c>
      <c r="GU47" s="2">
        <v>59.833861407066621</v>
      </c>
      <c r="GV47" s="2">
        <v>60.849001809193354</v>
      </c>
      <c r="GW47" s="2">
        <v>54.572911688509073</v>
      </c>
      <c r="GX47" s="2">
        <v>65.491725039930955</v>
      </c>
      <c r="GY47" s="2">
        <v>51.718778940164562</v>
      </c>
      <c r="GZ47" s="37">
        <v>109.57559983351442</v>
      </c>
      <c r="HA47" s="2">
        <v>113.7625644199296</v>
      </c>
      <c r="HB47" s="2">
        <v>98.953008224915294</v>
      </c>
      <c r="HC47" s="2">
        <v>125.24778185933951</v>
      </c>
      <c r="HD47" s="2">
        <v>115.77185775326764</v>
      </c>
      <c r="HE47" s="2">
        <v>128.41551346916771</v>
      </c>
      <c r="HF47" s="2">
        <v>116.57934043830308</v>
      </c>
      <c r="HG47" s="2">
        <v>151.26337612618275</v>
      </c>
      <c r="HH47" s="2">
        <v>143.17140628221802</v>
      </c>
      <c r="HI47" s="2">
        <v>138.82233654065527</v>
      </c>
      <c r="HJ47" s="2">
        <v>143.83556908070787</v>
      </c>
      <c r="HK47" s="2">
        <v>131.92867951890642</v>
      </c>
      <c r="HL47" s="2">
        <v>127.22195738977555</v>
      </c>
      <c r="HM47" s="2">
        <v>121.65252408887959</v>
      </c>
      <c r="HN47" s="2">
        <v>126.87896325031403</v>
      </c>
      <c r="HO47" s="2">
        <v>118.90695842605119</v>
      </c>
      <c r="HP47" s="2">
        <v>109.61298578296815</v>
      </c>
      <c r="HQ47" s="37">
        <v>30.427664294126313</v>
      </c>
      <c r="HR47" s="2">
        <v>29.313226457123754</v>
      </c>
      <c r="HS47" s="2">
        <v>27.036498148592901</v>
      </c>
      <c r="HT47" s="2">
        <v>28.449186191668137</v>
      </c>
      <c r="HU47" s="2">
        <v>25.301677302483828</v>
      </c>
      <c r="HV47" s="2">
        <v>25.396655330619247</v>
      </c>
      <c r="HW47" s="2">
        <v>23.285356789418852</v>
      </c>
      <c r="HX47" s="2">
        <v>25.083820108114299</v>
      </c>
      <c r="HY47" s="2">
        <v>23.674271354585347</v>
      </c>
      <c r="HZ47" s="2">
        <v>22.4039330625044</v>
      </c>
      <c r="IA47" s="2">
        <v>22.26222852200997</v>
      </c>
      <c r="IB47" s="2">
        <v>20.313821949728062</v>
      </c>
      <c r="IC47" s="2">
        <v>19.018179727804618</v>
      </c>
      <c r="ID47" s="2">
        <v>17.862266892972716</v>
      </c>
      <c r="IE47" s="2">
        <v>17.631614013364132</v>
      </c>
      <c r="IF47" s="2">
        <v>16.498631280600513</v>
      </c>
      <c r="IG47" s="2">
        <v>15.262776582821342</v>
      </c>
      <c r="IH47" s="37">
        <v>192.31406740749594</v>
      </c>
      <c r="II47" s="2">
        <v>202.14542328492132</v>
      </c>
      <c r="IJ47" s="2">
        <v>173.89870524315427</v>
      </c>
      <c r="IK47" s="2">
        <v>226.82042883686501</v>
      </c>
      <c r="IL47" s="2">
        <v>210.64151883475449</v>
      </c>
      <c r="IM47" s="2">
        <v>236.54529739270521</v>
      </c>
      <c r="IN47" s="2">
        <v>214.28192044079162</v>
      </c>
      <c r="IO47" s="2">
        <v>284.01981701624698</v>
      </c>
      <c r="IP47" s="2">
        <v>268.60220176282553</v>
      </c>
      <c r="IQ47" s="2">
        <v>261.02453954288615</v>
      </c>
      <c r="IR47" s="2">
        <v>271.24371145615191</v>
      </c>
      <c r="IS47" s="2">
        <v>248.94747238010802</v>
      </c>
      <c r="IT47" s="2">
        <v>240.62880026660528</v>
      </c>
      <c r="IU47" s="2">
        <v>230.27559882928961</v>
      </c>
      <c r="IV47" s="2">
        <v>241.46361501386116</v>
      </c>
      <c r="IW47" s="2">
        <v>226.12597552367481</v>
      </c>
      <c r="IX47" s="38">
        <v>208.17817842202666</v>
      </c>
      <c r="IY47" s="37">
        <v>3.1199614990486735</v>
      </c>
      <c r="IZ47" s="2">
        <v>4.0858136594143373</v>
      </c>
      <c r="JA47" s="2">
        <v>4.7301897690701367</v>
      </c>
      <c r="JB47" s="2">
        <v>5.9080258778200765</v>
      </c>
      <c r="JC47" s="2">
        <v>8.2040347773109996</v>
      </c>
      <c r="JD47" s="2">
        <v>11.165780463388501</v>
      </c>
      <c r="JE47" s="2">
        <v>16.389509208048754</v>
      </c>
      <c r="JF47" s="2">
        <v>21.654807403877431</v>
      </c>
      <c r="JG47" s="2">
        <v>29.843411653799382</v>
      </c>
      <c r="JH47" s="2">
        <v>34.2924316741193</v>
      </c>
      <c r="JI47" s="2">
        <v>40.184205204278889</v>
      </c>
      <c r="JJ47" s="2">
        <v>41.191618067693824</v>
      </c>
      <c r="JK47" s="2">
        <v>38.115199713944712</v>
      </c>
      <c r="JL47" s="2">
        <v>37.836850987477661</v>
      </c>
      <c r="JM47" s="2">
        <v>39.970949495827249</v>
      </c>
      <c r="JN47" s="2">
        <v>43.891623429890309</v>
      </c>
      <c r="JO47" s="38">
        <v>15.876960693453116</v>
      </c>
    </row>
    <row r="48" spans="1:275" x14ac:dyDescent="0.3">
      <c r="A48" s="65">
        <v>43</v>
      </c>
      <c r="B48" s="48" t="s">
        <v>94</v>
      </c>
      <c r="C48" s="28" t="s">
        <v>142</v>
      </c>
      <c r="D48" s="37">
        <v>91.225099077078539</v>
      </c>
      <c r="E48" s="2">
        <v>90.994592047534198</v>
      </c>
      <c r="F48" s="2">
        <v>87.578896578389092</v>
      </c>
      <c r="G48" s="2">
        <v>88.921898309980463</v>
      </c>
      <c r="H48" s="2">
        <v>82.24663915385878</v>
      </c>
      <c r="I48" s="2">
        <v>78.801747053131507</v>
      </c>
      <c r="J48" s="2">
        <v>76.591949150166926</v>
      </c>
      <c r="K48" s="2">
        <v>75.632733757303257</v>
      </c>
      <c r="L48" s="2">
        <v>71.399215264380402</v>
      </c>
      <c r="M48" s="2">
        <v>69.264384697928847</v>
      </c>
      <c r="N48" s="2">
        <v>67.1571612201801</v>
      </c>
      <c r="O48" s="2">
        <v>65.31163977577512</v>
      </c>
      <c r="P48" s="2">
        <v>59.805965152580541</v>
      </c>
      <c r="Q48" s="2">
        <v>57.666234278724765</v>
      </c>
      <c r="R48" s="2">
        <v>49.741259992285705</v>
      </c>
      <c r="S48" s="2">
        <v>47.44019212433588</v>
      </c>
      <c r="T48" s="2">
        <v>56.999066121183695</v>
      </c>
      <c r="U48" s="37">
        <v>88.542764126480634</v>
      </c>
      <c r="V48" s="2">
        <v>88.312712484367424</v>
      </c>
      <c r="W48" s="2">
        <v>85.130753827265679</v>
      </c>
      <c r="X48" s="2">
        <v>86.466877621587656</v>
      </c>
      <c r="Y48" s="2">
        <v>79.919301496949075</v>
      </c>
      <c r="Z48" s="2">
        <v>76.609004388720336</v>
      </c>
      <c r="AA48" s="2">
        <v>74.523473080073671</v>
      </c>
      <c r="AB48" s="2">
        <v>73.693724511715487</v>
      </c>
      <c r="AC48" s="2">
        <v>69.588028626049606</v>
      </c>
      <c r="AD48" s="2">
        <v>67.624207833049979</v>
      </c>
      <c r="AE48" s="2">
        <v>65.619687882705975</v>
      </c>
      <c r="AF48" s="2">
        <v>63.945118164103881</v>
      </c>
      <c r="AG48" s="2">
        <v>58.591718455121566</v>
      </c>
      <c r="AH48" s="2">
        <v>56.566801148037811</v>
      </c>
      <c r="AI48" s="2">
        <v>48.752066501889381</v>
      </c>
      <c r="AJ48" s="2">
        <v>46.54957341095507</v>
      </c>
      <c r="AK48" s="2">
        <v>56.175160819350545</v>
      </c>
      <c r="AL48" s="37">
        <v>8.9296860143260126</v>
      </c>
      <c r="AM48" s="2">
        <v>7.5857388372357839</v>
      </c>
      <c r="AN48" s="2">
        <v>6.3494390769896825</v>
      </c>
      <c r="AO48" s="2">
        <v>6.1638887386081906</v>
      </c>
      <c r="AP48" s="2">
        <v>4.2036449694661675</v>
      </c>
      <c r="AQ48" s="2">
        <v>3.9207718776508003</v>
      </c>
      <c r="AR48" s="2">
        <v>3.7597406509745581</v>
      </c>
      <c r="AS48" s="2">
        <v>3.5087941860636431</v>
      </c>
      <c r="AT48" s="2">
        <v>3.5847354329513514</v>
      </c>
      <c r="AU48" s="2">
        <v>3.6084084494752768</v>
      </c>
      <c r="AV48" s="2">
        <v>3.9134116750993426</v>
      </c>
      <c r="AW48" s="2">
        <v>3.3830661108223206</v>
      </c>
      <c r="AX48" s="2">
        <v>3.1322009259274939</v>
      </c>
      <c r="AY48" s="2">
        <v>3.0659835364166246</v>
      </c>
      <c r="AZ48" s="2">
        <v>2.922889325407843</v>
      </c>
      <c r="BA48" s="2">
        <v>2.7562735983343942</v>
      </c>
      <c r="BB48" s="2">
        <v>2.6509700561011074</v>
      </c>
      <c r="BC48" s="37">
        <v>1.395350222040495</v>
      </c>
      <c r="BD48" s="2">
        <v>1.3582838724212591</v>
      </c>
      <c r="BE48" s="2">
        <v>1.3419556770163859</v>
      </c>
      <c r="BF48" s="2">
        <v>1.3690118865769714</v>
      </c>
      <c r="BG48" s="2">
        <v>1.4875340564359287</v>
      </c>
      <c r="BH48" s="2">
        <v>1.5772190008741387</v>
      </c>
      <c r="BI48" s="2">
        <v>1.6578076750162558</v>
      </c>
      <c r="BJ48" s="2">
        <v>1.7916898643084851</v>
      </c>
      <c r="BK48" s="2">
        <v>1.9427222550387007</v>
      </c>
      <c r="BL48" s="2">
        <v>2.0724431190365222</v>
      </c>
      <c r="BM48" s="2">
        <v>2.2904534361024234</v>
      </c>
      <c r="BN48" s="2">
        <v>2.2590389799898811</v>
      </c>
      <c r="BO48" s="2">
        <v>2.1371129793157815</v>
      </c>
      <c r="BP48" s="2">
        <v>2.1289278613077101</v>
      </c>
      <c r="BQ48" s="2">
        <v>2.0212281515672186</v>
      </c>
      <c r="BR48" s="2">
        <v>1.8778418540315103</v>
      </c>
      <c r="BS48" s="2">
        <v>1.8421273213793679</v>
      </c>
      <c r="BT48" s="37">
        <v>2062.5359333560777</v>
      </c>
      <c r="BU48" s="2">
        <v>2109.5336495326542</v>
      </c>
      <c r="BV48" s="2">
        <v>1914.7402025583701</v>
      </c>
      <c r="BW48" s="2">
        <v>1919.6436537688537</v>
      </c>
      <c r="BX48" s="2">
        <v>1815.4390728090602</v>
      </c>
      <c r="BY48" s="2">
        <v>1664.998016605344</v>
      </c>
      <c r="BZ48" s="2">
        <v>1523.8842979866981</v>
      </c>
      <c r="CA48" s="2">
        <v>1365.9651943362326</v>
      </c>
      <c r="CB48" s="2">
        <v>1195.9926486229513</v>
      </c>
      <c r="CC48" s="2">
        <v>989.94400174884163</v>
      </c>
      <c r="CD48" s="2">
        <v>820.92765000427698</v>
      </c>
      <c r="CE48" s="2">
        <v>673.15043087086178</v>
      </c>
      <c r="CF48" s="2">
        <v>560.21013201439746</v>
      </c>
      <c r="CG48" s="2">
        <v>449.41970842069861</v>
      </c>
      <c r="CH48" s="2">
        <v>371.72712911954915</v>
      </c>
      <c r="CI48" s="2">
        <v>315.81496130916713</v>
      </c>
      <c r="CJ48" s="2">
        <v>261.51440009681249</v>
      </c>
      <c r="CK48" s="37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37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37">
        <v>0.62593253562990792</v>
      </c>
      <c r="DT48" s="2">
        <v>0.58947268579158307</v>
      </c>
      <c r="DU48" s="2">
        <v>0.65798101730417369</v>
      </c>
      <c r="DV48" s="2">
        <v>0.40058003936145203</v>
      </c>
      <c r="DW48" s="2">
        <v>0.36947104846211154</v>
      </c>
      <c r="DX48" s="2">
        <v>0.29044938295908729</v>
      </c>
      <c r="DY48" s="2">
        <v>0.33327958525891943</v>
      </c>
      <c r="DZ48" s="2">
        <v>0.15800712471325562</v>
      </c>
      <c r="EA48" s="2">
        <v>0.20378220936102195</v>
      </c>
      <c r="EB48" s="2">
        <v>0.14928791702399991</v>
      </c>
      <c r="EC48" s="2">
        <v>0.20714773771216113</v>
      </c>
      <c r="ED48" s="2">
        <v>0.16697363670509627</v>
      </c>
      <c r="EE48" s="2">
        <v>0.15253836340326613</v>
      </c>
      <c r="EF48" s="2">
        <v>0.28919260970118532</v>
      </c>
      <c r="EG48" s="2">
        <v>0.24879843702914406</v>
      </c>
      <c r="EH48" s="2">
        <v>0.25644285584254517</v>
      </c>
      <c r="EI48" s="2">
        <v>0.27085903309326959</v>
      </c>
      <c r="EJ48" s="37">
        <v>274.34315232131127</v>
      </c>
      <c r="EK48" s="2">
        <v>261.26935889391649</v>
      </c>
      <c r="EL48" s="2">
        <v>256.9862992015569</v>
      </c>
      <c r="EM48" s="2">
        <v>257.68079264490081</v>
      </c>
      <c r="EN48" s="2">
        <v>259.1428662837908</v>
      </c>
      <c r="EO48" s="2">
        <v>265.3370179347088</v>
      </c>
      <c r="EP48" s="2">
        <v>267.96462003011715</v>
      </c>
      <c r="EQ48" s="2">
        <v>263.38379203323348</v>
      </c>
      <c r="ER48" s="2">
        <v>257.43651791194617</v>
      </c>
      <c r="ES48" s="2">
        <v>242.31835445486098</v>
      </c>
      <c r="ET48" s="2">
        <v>234.40778739096959</v>
      </c>
      <c r="EU48" s="2">
        <v>200.25424885031762</v>
      </c>
      <c r="EV48" s="2">
        <v>173.60753358317817</v>
      </c>
      <c r="EW48" s="2">
        <v>156.39171842951217</v>
      </c>
      <c r="EX48" s="2">
        <v>140.32330654963545</v>
      </c>
      <c r="EY48" s="2">
        <v>127.12497874490946</v>
      </c>
      <c r="EZ48" s="2">
        <v>117.3827924952402</v>
      </c>
      <c r="FA48" s="37">
        <v>798.49946405195954</v>
      </c>
      <c r="FB48" s="2">
        <v>719.04303685623915</v>
      </c>
      <c r="FC48" s="2">
        <v>610.98735582886263</v>
      </c>
      <c r="FD48" s="2">
        <v>548.11806386519288</v>
      </c>
      <c r="FE48" s="2">
        <v>423.29545859604906</v>
      </c>
      <c r="FF48" s="2">
        <v>438.25240127725107</v>
      </c>
      <c r="FG48" s="2">
        <v>406.83198878583846</v>
      </c>
      <c r="FH48" s="2">
        <v>361.63370760472657</v>
      </c>
      <c r="FI48" s="2">
        <v>328.63830714881368</v>
      </c>
      <c r="FJ48" s="2">
        <v>309.3382303402272</v>
      </c>
      <c r="FK48" s="2">
        <v>332.78305393255198</v>
      </c>
      <c r="FL48" s="2">
        <v>278.28675396016422</v>
      </c>
      <c r="FM48" s="2">
        <v>273.98087667574924</v>
      </c>
      <c r="FN48" s="2">
        <v>255.37053824104336</v>
      </c>
      <c r="FO48" s="2">
        <v>243.29621618030254</v>
      </c>
      <c r="FP48" s="2">
        <v>235.1446481294341</v>
      </c>
      <c r="FQ48" s="2">
        <v>224.9333766728962</v>
      </c>
      <c r="FR48" s="37">
        <v>19.026430337829325</v>
      </c>
      <c r="FS48" s="2">
        <v>17.321210051840275</v>
      </c>
      <c r="FT48" s="2">
        <v>14.696134119257795</v>
      </c>
      <c r="FU48" s="2">
        <v>13.018822670822148</v>
      </c>
      <c r="FV48" s="2">
        <v>11.521028599210805</v>
      </c>
      <c r="FW48" s="2">
        <v>10.385586560210422</v>
      </c>
      <c r="FX48" s="2">
        <v>9.0738940960235652</v>
      </c>
      <c r="FY48" s="2">
        <v>7.9966851475616663</v>
      </c>
      <c r="FZ48" s="2">
        <v>7.3202907766371572</v>
      </c>
      <c r="GA48" s="2">
        <v>6.8450056009812625</v>
      </c>
      <c r="GB48" s="2">
        <v>7.3375807930002104</v>
      </c>
      <c r="GC48" s="2">
        <v>5.5960786935709343</v>
      </c>
      <c r="GD48" s="2">
        <v>5.1634001660020212</v>
      </c>
      <c r="GE48" s="2">
        <v>4.8165772016667736</v>
      </c>
      <c r="GF48" s="2">
        <v>4.5349866280107545</v>
      </c>
      <c r="GG48" s="2">
        <v>4.207844926962224</v>
      </c>
      <c r="GH48" s="2">
        <v>3.973636750728744</v>
      </c>
      <c r="GI48" s="37">
        <v>139.17093897579213</v>
      </c>
      <c r="GJ48" s="2">
        <v>125.0461217541219</v>
      </c>
      <c r="GK48" s="2">
        <v>106.07629191684887</v>
      </c>
      <c r="GL48" s="2">
        <v>95.045654952113011</v>
      </c>
      <c r="GM48" s="2">
        <v>65.904945312343628</v>
      </c>
      <c r="GN48" s="2">
        <v>60.78158648469509</v>
      </c>
      <c r="GO48" s="2">
        <v>55.163723561429066</v>
      </c>
      <c r="GP48" s="2">
        <v>49.672178434346009</v>
      </c>
      <c r="GQ48" s="2">
        <v>48.196159225362322</v>
      </c>
      <c r="GR48" s="2">
        <v>44.657477158868623</v>
      </c>
      <c r="GS48" s="2">
        <v>45.844540361454463</v>
      </c>
      <c r="GT48" s="2">
        <v>39.246998360152688</v>
      </c>
      <c r="GU48" s="2">
        <v>36.220348992178067</v>
      </c>
      <c r="GV48" s="2">
        <v>36.431802509018468</v>
      </c>
      <c r="GW48" s="2">
        <v>35.159985458775367</v>
      </c>
      <c r="GX48" s="2">
        <v>33.209397438234824</v>
      </c>
      <c r="GY48" s="2">
        <v>31.698869081503116</v>
      </c>
      <c r="GZ48" s="37">
        <v>58.482176196114928</v>
      </c>
      <c r="HA48" s="2">
        <v>60.49166648320054</v>
      </c>
      <c r="HB48" s="2">
        <v>52.447361182411655</v>
      </c>
      <c r="HC48" s="2">
        <v>67.370229463563135</v>
      </c>
      <c r="HD48" s="2">
        <v>60.744310439083165</v>
      </c>
      <c r="HE48" s="2">
        <v>64.421362380659701</v>
      </c>
      <c r="HF48" s="2">
        <v>58.567917827241835</v>
      </c>
      <c r="HG48" s="2">
        <v>75.967569933968875</v>
      </c>
      <c r="HH48" s="2">
        <v>70.673186476747688</v>
      </c>
      <c r="HI48" s="2">
        <v>67.472030604043027</v>
      </c>
      <c r="HJ48" s="2">
        <v>68.712511723530355</v>
      </c>
      <c r="HK48" s="2">
        <v>62.903946372658297</v>
      </c>
      <c r="HL48" s="2">
        <v>59.748510838268437</v>
      </c>
      <c r="HM48" s="2">
        <v>59.645300028281561</v>
      </c>
      <c r="HN48" s="2">
        <v>61.576432756577653</v>
      </c>
      <c r="HO48" s="2">
        <v>56.421948068829074</v>
      </c>
      <c r="HP48" s="2">
        <v>51.867385223561335</v>
      </c>
      <c r="HQ48" s="37">
        <v>13.641775694439477</v>
      </c>
      <c r="HR48" s="2">
        <v>13.156111389412033</v>
      </c>
      <c r="HS48" s="2">
        <v>12.137247540989797</v>
      </c>
      <c r="HT48" s="2">
        <v>12.904923930768929</v>
      </c>
      <c r="HU48" s="2">
        <v>11.37176432438739</v>
      </c>
      <c r="HV48" s="2">
        <v>11.275172584088553</v>
      </c>
      <c r="HW48" s="2">
        <v>10.383191534421131</v>
      </c>
      <c r="HX48" s="2">
        <v>11.357206832298969</v>
      </c>
      <c r="HY48" s="2">
        <v>10.664768406760093</v>
      </c>
      <c r="HZ48" s="2">
        <v>9.9916082212514699</v>
      </c>
      <c r="IA48" s="2">
        <v>9.915068661734237</v>
      </c>
      <c r="IB48" s="2">
        <v>8.972678524980326</v>
      </c>
      <c r="IC48" s="2">
        <v>8.3815765281366907</v>
      </c>
      <c r="ID48" s="2">
        <v>8.7920101075242627</v>
      </c>
      <c r="IE48" s="2">
        <v>8.5510047952072146</v>
      </c>
      <c r="IF48" s="2">
        <v>7.9560594318039648</v>
      </c>
      <c r="IG48" s="2">
        <v>7.4457147218828466</v>
      </c>
      <c r="IH48" s="37">
        <v>105.35819899961145</v>
      </c>
      <c r="II48" s="2">
        <v>110.03344650374827</v>
      </c>
      <c r="IJ48" s="2">
        <v>94.456465932041198</v>
      </c>
      <c r="IK48" s="2">
        <v>124.52346727839024</v>
      </c>
      <c r="IL48" s="2">
        <v>112.51922243517167</v>
      </c>
      <c r="IM48" s="2">
        <v>120.20534978108577</v>
      </c>
      <c r="IN48" s="2">
        <v>109.03057716716951</v>
      </c>
      <c r="IO48" s="2">
        <v>143.94670333068422</v>
      </c>
      <c r="IP48" s="2">
        <v>133.66227184815475</v>
      </c>
      <c r="IQ48" s="2">
        <v>127.80901383933227</v>
      </c>
      <c r="IR48" s="2">
        <v>130.33262659516291</v>
      </c>
      <c r="IS48" s="2">
        <v>119.44710763098834</v>
      </c>
      <c r="IT48" s="2">
        <v>113.58607922334335</v>
      </c>
      <c r="IU48" s="2">
        <v>112.84693432505838</v>
      </c>
      <c r="IV48" s="2">
        <v>117.1767243871393</v>
      </c>
      <c r="IW48" s="2">
        <v>107.14677040868609</v>
      </c>
      <c r="IX48" s="38">
        <v>98.255746965999776</v>
      </c>
      <c r="IY48" s="37">
        <v>1.3538204860029763</v>
      </c>
      <c r="IZ48" s="2">
        <v>1.7451650890921797</v>
      </c>
      <c r="JA48" s="2">
        <v>2.2625602278186849</v>
      </c>
      <c r="JB48" s="2">
        <v>2.6710284564630409</v>
      </c>
      <c r="JC48" s="2">
        <v>3.4266727408516311</v>
      </c>
      <c r="JD48" s="2">
        <v>6.1125628174483717</v>
      </c>
      <c r="JE48" s="2">
        <v>8.2487768712097314</v>
      </c>
      <c r="JF48" s="2">
        <v>9.7266632622891063</v>
      </c>
      <c r="JG48" s="2">
        <v>11.993413131720715</v>
      </c>
      <c r="JH48" s="2">
        <v>13.830963227758865</v>
      </c>
      <c r="JI48" s="2">
        <v>17.134624619421466</v>
      </c>
      <c r="JJ48" s="2">
        <v>13.947997775223845</v>
      </c>
      <c r="JK48" s="2">
        <v>14.081198322182084</v>
      </c>
      <c r="JL48" s="2">
        <v>15.518229837046267</v>
      </c>
      <c r="JM48" s="2">
        <v>16.956564164414576</v>
      </c>
      <c r="JN48" s="2">
        <v>15.39735936728661</v>
      </c>
      <c r="JO48" s="38">
        <v>7.2071037846549801</v>
      </c>
    </row>
    <row r="49" spans="1:275" x14ac:dyDescent="0.3">
      <c r="A49" s="65">
        <v>44</v>
      </c>
      <c r="B49" s="48" t="s">
        <v>94</v>
      </c>
      <c r="C49" s="28" t="s">
        <v>143</v>
      </c>
      <c r="D49" s="37">
        <v>218.67150571465382</v>
      </c>
      <c r="E49" s="2">
        <v>240.35741659818018</v>
      </c>
      <c r="F49" s="2">
        <v>263.46524735993813</v>
      </c>
      <c r="G49" s="2">
        <v>269.81737926866907</v>
      </c>
      <c r="H49" s="2">
        <v>258.74159018037977</v>
      </c>
      <c r="I49" s="2">
        <v>291.86430226150719</v>
      </c>
      <c r="J49" s="2">
        <v>239.23683920890636</v>
      </c>
      <c r="K49" s="2">
        <v>249.82764303990521</v>
      </c>
      <c r="L49" s="2">
        <v>251.49805484268487</v>
      </c>
      <c r="M49" s="2">
        <v>244.48747397464598</v>
      </c>
      <c r="N49" s="2">
        <v>261.30119065792002</v>
      </c>
      <c r="O49" s="2">
        <v>271.45530484166102</v>
      </c>
      <c r="P49" s="2">
        <v>249.8212071796913</v>
      </c>
      <c r="Q49" s="2">
        <v>259.22785977900821</v>
      </c>
      <c r="R49" s="2">
        <v>246.39884386223758</v>
      </c>
      <c r="S49" s="2">
        <v>240.82862745392993</v>
      </c>
      <c r="T49" s="2">
        <v>293.86208731829367</v>
      </c>
      <c r="U49" s="37">
        <v>213.10438065628986</v>
      </c>
      <c r="V49" s="2">
        <v>234.07446698587631</v>
      </c>
      <c r="W49" s="2">
        <v>256.86362778543611</v>
      </c>
      <c r="X49" s="2">
        <v>262.89139556998066</v>
      </c>
      <c r="Y49" s="2">
        <v>251.68157377545413</v>
      </c>
      <c r="Z49" s="2">
        <v>284.43758496623883</v>
      </c>
      <c r="AA49" s="2">
        <v>232.62519673157442</v>
      </c>
      <c r="AB49" s="2">
        <v>242.97320915746045</v>
      </c>
      <c r="AC49" s="2">
        <v>244.56060400722663</v>
      </c>
      <c r="AD49" s="2">
        <v>238.08786421966272</v>
      </c>
      <c r="AE49" s="2">
        <v>254.75637396494827</v>
      </c>
      <c r="AF49" s="2">
        <v>265.13017426282897</v>
      </c>
      <c r="AG49" s="2">
        <v>244.21087876989893</v>
      </c>
      <c r="AH49" s="2">
        <v>253.99290575566761</v>
      </c>
      <c r="AI49" s="2">
        <v>240.90871903051641</v>
      </c>
      <c r="AJ49" s="2">
        <v>236.08003617066277</v>
      </c>
      <c r="AK49" s="2">
        <v>289.53639465041601</v>
      </c>
      <c r="AL49" s="37">
        <v>11.208844393690581</v>
      </c>
      <c r="AM49" s="2">
        <v>10.327655876158797</v>
      </c>
      <c r="AN49" s="2">
        <v>9.6959730279072716</v>
      </c>
      <c r="AO49" s="2">
        <v>8.4216199967313479</v>
      </c>
      <c r="AP49" s="2">
        <v>6.3348083700546809</v>
      </c>
      <c r="AQ49" s="2">
        <v>6.5347307819574256</v>
      </c>
      <c r="AR49" s="2">
        <v>6.0332590188474562</v>
      </c>
      <c r="AS49" s="2">
        <v>6.7700072463454699</v>
      </c>
      <c r="AT49" s="2">
        <v>9.1131052809351232</v>
      </c>
      <c r="AU49" s="2">
        <v>8.5582322544837357</v>
      </c>
      <c r="AV49" s="2">
        <v>10.092677767269977</v>
      </c>
      <c r="AW49" s="2">
        <v>10.800888758840523</v>
      </c>
      <c r="AX49" s="2">
        <v>10.101046530800733</v>
      </c>
      <c r="AY49" s="2">
        <v>10.484289026291135</v>
      </c>
      <c r="AZ49" s="2">
        <v>13.199490783566167</v>
      </c>
      <c r="BA49" s="2">
        <v>10.696116387777334</v>
      </c>
      <c r="BB49" s="2">
        <v>10.081368220557877</v>
      </c>
      <c r="BC49" s="37">
        <v>3.3864381628779405</v>
      </c>
      <c r="BD49" s="2">
        <v>4.2012500311138652</v>
      </c>
      <c r="BE49" s="2">
        <v>4.8994788951665775</v>
      </c>
      <c r="BF49" s="2">
        <v>5.7047755063085788</v>
      </c>
      <c r="BG49" s="2">
        <v>6.5420811611275695</v>
      </c>
      <c r="BH49" s="2">
        <v>8.6493740088981266</v>
      </c>
      <c r="BI49" s="2">
        <v>7.5733319699071622</v>
      </c>
      <c r="BJ49" s="2">
        <v>8.6352005778206777</v>
      </c>
      <c r="BK49" s="2">
        <v>10.378658214620899</v>
      </c>
      <c r="BL49" s="2">
        <v>10.767120965942416</v>
      </c>
      <c r="BM49" s="2">
        <v>12.23405396522249</v>
      </c>
      <c r="BN49" s="2">
        <v>12.981023437967481</v>
      </c>
      <c r="BO49" s="2">
        <v>11.948400928302126</v>
      </c>
      <c r="BP49" s="2">
        <v>11.741797625620229</v>
      </c>
      <c r="BQ49" s="2">
        <v>13.016132838224831</v>
      </c>
      <c r="BR49" s="2">
        <v>11.622071905811604</v>
      </c>
      <c r="BS49" s="2">
        <v>11.012534872545343</v>
      </c>
      <c r="BT49" s="37">
        <v>4355.8713021777103</v>
      </c>
      <c r="BU49" s="2">
        <v>4880.4439895260402</v>
      </c>
      <c r="BV49" s="2">
        <v>5031.7704225014704</v>
      </c>
      <c r="BW49" s="2">
        <v>5178.4128296086801</v>
      </c>
      <c r="BX49" s="2">
        <v>5148.9902628661202</v>
      </c>
      <c r="BY49" s="2">
        <v>4951.6607210153397</v>
      </c>
      <c r="BZ49" s="2">
        <v>4435.7782527785303</v>
      </c>
      <c r="CA49" s="2">
        <v>4376.5455264243801</v>
      </c>
      <c r="CB49" s="2">
        <v>3931.9394607177901</v>
      </c>
      <c r="CC49" s="2">
        <v>3306.69219588236</v>
      </c>
      <c r="CD49" s="2">
        <v>3020.1974147041701</v>
      </c>
      <c r="CE49" s="2">
        <v>2582.7344825230698</v>
      </c>
      <c r="CF49" s="2">
        <v>2161.1728609301499</v>
      </c>
      <c r="CG49" s="2">
        <v>1829.81755981484</v>
      </c>
      <c r="CH49" s="2">
        <v>1671.2638876517301</v>
      </c>
      <c r="CI49" s="2">
        <v>1369.25096936867</v>
      </c>
      <c r="CJ49" s="2">
        <v>1125.09261647775</v>
      </c>
      <c r="CK49" s="37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37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37">
        <v>0.39825254376094038</v>
      </c>
      <c r="DT49" s="2">
        <v>0.47048493130765889</v>
      </c>
      <c r="DU49" s="2">
        <v>0.47894786285072144</v>
      </c>
      <c r="DV49" s="2">
        <v>0.5303786619352896</v>
      </c>
      <c r="DW49" s="2">
        <v>0.50913573848512872</v>
      </c>
      <c r="DX49" s="2">
        <v>0.53057231632590285</v>
      </c>
      <c r="DY49" s="2">
        <v>0.47824866947311478</v>
      </c>
      <c r="DZ49" s="2">
        <v>0.47331987293879518</v>
      </c>
      <c r="EA49" s="2">
        <v>0.75326134274259915</v>
      </c>
      <c r="EB49" s="2">
        <v>0.44584564978214053</v>
      </c>
      <c r="EC49" s="2">
        <v>0.74019765938113713</v>
      </c>
      <c r="ED49" s="2">
        <v>0.61197215935545957</v>
      </c>
      <c r="EE49" s="2">
        <v>0.58218508009953218</v>
      </c>
      <c r="EF49" s="2">
        <v>0.63366989145373165</v>
      </c>
      <c r="EG49" s="2">
        <v>0.69174948773257006</v>
      </c>
      <c r="EH49" s="2">
        <v>0.59313348387888787</v>
      </c>
      <c r="EI49" s="2">
        <v>0.66507021353336226</v>
      </c>
      <c r="EJ49" s="37">
        <v>1092.7437304450489</v>
      </c>
      <c r="EK49" s="2">
        <v>1180.5646731700958</v>
      </c>
      <c r="EL49" s="2">
        <v>1219.9763535434051</v>
      </c>
      <c r="EM49" s="2">
        <v>1261.995772906675</v>
      </c>
      <c r="EN49" s="2">
        <v>1258.2179341824792</v>
      </c>
      <c r="EO49" s="2">
        <v>1487.0108082142492</v>
      </c>
      <c r="EP49" s="2">
        <v>1219.2086426636156</v>
      </c>
      <c r="EQ49" s="2">
        <v>1203.4486714285053</v>
      </c>
      <c r="ER49" s="2">
        <v>1232.1079484217091</v>
      </c>
      <c r="ES49" s="2">
        <v>1109.1282057846481</v>
      </c>
      <c r="ET49" s="2">
        <v>1090.5273202399853</v>
      </c>
      <c r="EU49" s="2">
        <v>972.40734883057166</v>
      </c>
      <c r="EV49" s="2">
        <v>820.40212046901206</v>
      </c>
      <c r="EW49" s="2">
        <v>739.52879603774693</v>
      </c>
      <c r="EX49" s="2">
        <v>737.95064439194141</v>
      </c>
      <c r="EY49" s="2">
        <v>622.01345834779511</v>
      </c>
      <c r="EZ49" s="2">
        <v>539.99857979912474</v>
      </c>
      <c r="FA49" s="37">
        <v>1170.4057494900937</v>
      </c>
      <c r="FB49" s="2">
        <v>1119.976484359029</v>
      </c>
      <c r="FC49" s="2">
        <v>1072.208594785352</v>
      </c>
      <c r="FD49" s="2">
        <v>917.63823115747107</v>
      </c>
      <c r="FE49" s="2">
        <v>714.98933059750584</v>
      </c>
      <c r="FF49" s="2">
        <v>814.65024951249916</v>
      </c>
      <c r="FG49" s="2">
        <v>668.72002948463125</v>
      </c>
      <c r="FH49" s="2">
        <v>659.80179172689691</v>
      </c>
      <c r="FI49" s="2">
        <v>727.90975111224145</v>
      </c>
      <c r="FJ49" s="2">
        <v>668.5846222522573</v>
      </c>
      <c r="FK49" s="2">
        <v>745.7771002244981</v>
      </c>
      <c r="FL49" s="2">
        <v>730.33258633997298</v>
      </c>
      <c r="FM49" s="2">
        <v>682.45239165512623</v>
      </c>
      <c r="FN49" s="2">
        <v>781.96040347128485</v>
      </c>
      <c r="FO49" s="2">
        <v>847.27607375719549</v>
      </c>
      <c r="FP49" s="2">
        <v>837.46296152344485</v>
      </c>
      <c r="FQ49" s="2">
        <v>830.8176275856822</v>
      </c>
      <c r="FR49" s="37">
        <v>24.318678006894917</v>
      </c>
      <c r="FS49" s="2">
        <v>22.400592920317163</v>
      </c>
      <c r="FT49" s="2">
        <v>20.658808357541755</v>
      </c>
      <c r="FU49" s="2">
        <v>15.531345721092592</v>
      </c>
      <c r="FV49" s="2">
        <v>11.653388454260389</v>
      </c>
      <c r="FW49" s="2">
        <v>10.301562059034103</v>
      </c>
      <c r="FX49" s="2">
        <v>8.9896896880659831</v>
      </c>
      <c r="FY49" s="2">
        <v>9.3804751323351017</v>
      </c>
      <c r="FZ49" s="2">
        <v>10.425699314352942</v>
      </c>
      <c r="GA49" s="2">
        <v>10.8334000932604</v>
      </c>
      <c r="GB49" s="2">
        <v>13.707922437606278</v>
      </c>
      <c r="GC49" s="2">
        <v>14.125921495927589</v>
      </c>
      <c r="GD49" s="2">
        <v>14.064979985048947</v>
      </c>
      <c r="GE49" s="2">
        <v>16.383435818740057</v>
      </c>
      <c r="GF49" s="2">
        <v>17.450537714304453</v>
      </c>
      <c r="GG49" s="2">
        <v>17.354204313178396</v>
      </c>
      <c r="GH49" s="2">
        <v>17.134158228314163</v>
      </c>
      <c r="GI49" s="37">
        <v>196.17852076837121</v>
      </c>
      <c r="GJ49" s="2">
        <v>179.64283587988783</v>
      </c>
      <c r="GK49" s="2">
        <v>166.98526305201557</v>
      </c>
      <c r="GL49" s="2">
        <v>129.90773763312774</v>
      </c>
      <c r="GM49" s="2">
        <v>82.561672914413492</v>
      </c>
      <c r="GN49" s="2">
        <v>77.5109788031844</v>
      </c>
      <c r="GO49" s="2">
        <v>64.531128646887453</v>
      </c>
      <c r="GP49" s="2">
        <v>62.830272209953058</v>
      </c>
      <c r="GQ49" s="2">
        <v>67.714587824877228</v>
      </c>
      <c r="GR49" s="2">
        <v>65.442361387799806</v>
      </c>
      <c r="GS49" s="2">
        <v>81.077154069053194</v>
      </c>
      <c r="GT49" s="2">
        <v>82.182098320771857</v>
      </c>
      <c r="GU49" s="2">
        <v>83.222203209297703</v>
      </c>
      <c r="GV49" s="2">
        <v>106.85351416762069</v>
      </c>
      <c r="GW49" s="2">
        <v>116.7914552879916</v>
      </c>
      <c r="GX49" s="2">
        <v>119.03636170975254</v>
      </c>
      <c r="GY49" s="2">
        <v>120.45294413533419</v>
      </c>
      <c r="GZ49" s="37">
        <v>136.74027159034773</v>
      </c>
      <c r="HA49" s="2">
        <v>153.70824473881916</v>
      </c>
      <c r="HB49" s="2">
        <v>150.15280420477436</v>
      </c>
      <c r="HC49" s="2">
        <v>194.02995352475585</v>
      </c>
      <c r="HD49" s="2">
        <v>182.30587254370849</v>
      </c>
      <c r="HE49" s="2">
        <v>203.61511096126398</v>
      </c>
      <c r="HF49" s="2">
        <v>177.39505372617788</v>
      </c>
      <c r="HG49" s="2">
        <v>248.16448839608401</v>
      </c>
      <c r="HH49" s="2">
        <v>237.13050966029041</v>
      </c>
      <c r="HI49" s="2">
        <v>228.80130330587664</v>
      </c>
      <c r="HJ49" s="2">
        <v>254.76595521625782</v>
      </c>
      <c r="HK49" s="2">
        <v>242.88640136841659</v>
      </c>
      <c r="HL49" s="2">
        <v>231.03748060148578</v>
      </c>
      <c r="HM49" s="2">
        <v>239.71701970666223</v>
      </c>
      <c r="HN49" s="2">
        <v>273.7476821305616</v>
      </c>
      <c r="HO49" s="2">
        <v>241.41280554542701</v>
      </c>
      <c r="HP49" s="2">
        <v>219.785623872804</v>
      </c>
      <c r="HQ49" s="37">
        <v>42.09176935053965</v>
      </c>
      <c r="HR49" s="2">
        <v>44.254640256311198</v>
      </c>
      <c r="HS49" s="2">
        <v>44.296714398237079</v>
      </c>
      <c r="HT49" s="2">
        <v>47.175065321473951</v>
      </c>
      <c r="HU49" s="2">
        <v>42.351542481311292</v>
      </c>
      <c r="HV49" s="2">
        <v>45.644351867504376</v>
      </c>
      <c r="HW49" s="2">
        <v>37.214496569069766</v>
      </c>
      <c r="HX49" s="2">
        <v>41.249156445272156</v>
      </c>
      <c r="HY49" s="2">
        <v>39.940416606432919</v>
      </c>
      <c r="HZ49" s="2">
        <v>36.887854400364461</v>
      </c>
      <c r="IA49" s="2">
        <v>38.551149904422367</v>
      </c>
      <c r="IB49" s="2">
        <v>36.068730425809569</v>
      </c>
      <c r="IC49" s="2">
        <v>32.974102977325153</v>
      </c>
      <c r="ID49" s="2">
        <v>32.912085555081376</v>
      </c>
      <c r="IE49" s="2">
        <v>35.588265793242698</v>
      </c>
      <c r="IF49" s="2">
        <v>31.511428731437181</v>
      </c>
      <c r="IG49" s="2">
        <v>28.887519500053795</v>
      </c>
      <c r="IH49" s="37">
        <v>235.68780621217536</v>
      </c>
      <c r="II49" s="2">
        <v>268.26599021748115</v>
      </c>
      <c r="IJ49" s="2">
        <v>260.47967469176723</v>
      </c>
      <c r="IK49" s="2">
        <v>348.13578280091281</v>
      </c>
      <c r="IL49" s="2">
        <v>329.07384825051366</v>
      </c>
      <c r="IM49" s="2">
        <v>369.43061140290109</v>
      </c>
      <c r="IN49" s="2">
        <v>324.20686523392186</v>
      </c>
      <c r="IO49" s="2">
        <v>465.87339145624304</v>
      </c>
      <c r="IP49" s="2">
        <v>444.11986167500271</v>
      </c>
      <c r="IQ49" s="2">
        <v>430.25647119885764</v>
      </c>
      <c r="IR49" s="2">
        <v>481.36538589986708</v>
      </c>
      <c r="IS49" s="2">
        <v>459.72534967637887</v>
      </c>
      <c r="IT49" s="2">
        <v>438.63204484102766</v>
      </c>
      <c r="IU49" s="2">
        <v>456.15902560793148</v>
      </c>
      <c r="IV49" s="2">
        <v>523.55076865497767</v>
      </c>
      <c r="IW49" s="2">
        <v>461.18078506709969</v>
      </c>
      <c r="IX49" s="38">
        <v>419.21705123361426</v>
      </c>
      <c r="IY49" s="37">
        <v>6.4815554793835668</v>
      </c>
      <c r="IZ49" s="2">
        <v>9.2095620785018468</v>
      </c>
      <c r="JA49" s="2">
        <v>10.599926636217516</v>
      </c>
      <c r="JB49" s="2">
        <v>14.489929600492429</v>
      </c>
      <c r="JC49" s="2">
        <v>19.086620474328619</v>
      </c>
      <c r="JD49" s="2">
        <v>28.578875472316952</v>
      </c>
      <c r="JE49" s="2">
        <v>34.719563331969169</v>
      </c>
      <c r="JF49" s="2">
        <v>45.718409993600289</v>
      </c>
      <c r="JG49" s="2">
        <v>69.652683987352205</v>
      </c>
      <c r="JH49" s="2">
        <v>73.356864268417468</v>
      </c>
      <c r="JI49" s="2">
        <v>80.182858160706118</v>
      </c>
      <c r="JJ49" s="2">
        <v>82.094899566920418</v>
      </c>
      <c r="JK49" s="2">
        <v>76.81309477444249</v>
      </c>
      <c r="JL49" s="2">
        <v>77.322752911374096</v>
      </c>
      <c r="JM49" s="2">
        <v>103.95121982717042</v>
      </c>
      <c r="JN49" s="2">
        <v>83.221400961895213</v>
      </c>
      <c r="JO49" s="38">
        <v>33.065294448588297</v>
      </c>
    </row>
    <row r="50" spans="1:275" x14ac:dyDescent="0.3">
      <c r="A50" s="65">
        <v>45</v>
      </c>
      <c r="B50" s="48" t="s">
        <v>94</v>
      </c>
      <c r="C50" s="28" t="s">
        <v>144</v>
      </c>
      <c r="D50" s="37">
        <v>230.84644003861666</v>
      </c>
      <c r="E50" s="2">
        <v>224.99288079423732</v>
      </c>
      <c r="F50" s="2">
        <v>253.03774054414959</v>
      </c>
      <c r="G50" s="2">
        <v>266.95471815230661</v>
      </c>
      <c r="H50" s="2">
        <v>249.41549730512048</v>
      </c>
      <c r="I50" s="2">
        <v>252.07575503405693</v>
      </c>
      <c r="J50" s="2">
        <v>239.56069851952853</v>
      </c>
      <c r="K50" s="2">
        <v>239.9576713376606</v>
      </c>
      <c r="L50" s="2">
        <v>226.13472275822656</v>
      </c>
      <c r="M50" s="2">
        <v>225.74880285595108</v>
      </c>
      <c r="N50" s="2">
        <v>223.35688361411081</v>
      </c>
      <c r="O50" s="2">
        <v>227.44007209545131</v>
      </c>
      <c r="P50" s="2">
        <v>221.64061636983283</v>
      </c>
      <c r="Q50" s="2">
        <v>224.1727385772023</v>
      </c>
      <c r="R50" s="2">
        <v>203.42056347457162</v>
      </c>
      <c r="S50" s="2">
        <v>203.80744593946559</v>
      </c>
      <c r="T50" s="2">
        <v>265.17433708932509</v>
      </c>
      <c r="U50" s="37">
        <v>224.92870744582092</v>
      </c>
      <c r="V50" s="2">
        <v>218.9310206502926</v>
      </c>
      <c r="W50" s="2">
        <v>246.73532877416679</v>
      </c>
      <c r="X50" s="2">
        <v>260.34950685353903</v>
      </c>
      <c r="Y50" s="2">
        <v>242.94449444600897</v>
      </c>
      <c r="Z50" s="2">
        <v>245.58861910310208</v>
      </c>
      <c r="AA50" s="2">
        <v>233.42033939113097</v>
      </c>
      <c r="AB50" s="2">
        <v>233.98095413288493</v>
      </c>
      <c r="AC50" s="2">
        <v>220.35043634784049</v>
      </c>
      <c r="AD50" s="2">
        <v>220.20986147091344</v>
      </c>
      <c r="AE50" s="2">
        <v>217.87194583193403</v>
      </c>
      <c r="AF50" s="2">
        <v>222.30243380098369</v>
      </c>
      <c r="AG50" s="2">
        <v>216.71540397115186</v>
      </c>
      <c r="AH50" s="2">
        <v>219.46638752708171</v>
      </c>
      <c r="AI50" s="2">
        <v>198.75145880407391</v>
      </c>
      <c r="AJ50" s="2">
        <v>199.44131509144978</v>
      </c>
      <c r="AK50" s="2">
        <v>261.01094095505402</v>
      </c>
      <c r="AL50" s="37">
        <v>13.493247320272305</v>
      </c>
      <c r="AM50" s="2">
        <v>12.43864871346668</v>
      </c>
      <c r="AN50" s="2">
        <v>10.310741880233067</v>
      </c>
      <c r="AO50" s="2">
        <v>10.04500612302968</v>
      </c>
      <c r="AP50" s="2">
        <v>7.3589841655594608</v>
      </c>
      <c r="AQ50" s="2">
        <v>6.8211470922854209</v>
      </c>
      <c r="AR50" s="2">
        <v>6.5200915318982124</v>
      </c>
      <c r="AS50" s="2">
        <v>6.7658163789682533</v>
      </c>
      <c r="AT50" s="2">
        <v>7.3962331951661051</v>
      </c>
      <c r="AU50" s="2">
        <v>8.3261576602485459</v>
      </c>
      <c r="AV50" s="2">
        <v>8.7895309211775832</v>
      </c>
      <c r="AW50" s="2">
        <v>8.8772955412459105</v>
      </c>
      <c r="AX50" s="2">
        <v>8.6247259442557223</v>
      </c>
      <c r="AY50" s="2">
        <v>8.929085382068541</v>
      </c>
      <c r="AZ50" s="2">
        <v>9.3240894091656692</v>
      </c>
      <c r="BA50" s="2">
        <v>9.8950909835175498</v>
      </c>
      <c r="BB50" s="2">
        <v>9.637891760759798</v>
      </c>
      <c r="BC50" s="37">
        <v>3.9377163426416866</v>
      </c>
      <c r="BD50" s="2">
        <v>4.1471579377544945</v>
      </c>
      <c r="BE50" s="2">
        <v>4.7997960488491298</v>
      </c>
      <c r="BF50" s="2">
        <v>5.5035184511483921</v>
      </c>
      <c r="BG50" s="2">
        <v>5.8778359783939607</v>
      </c>
      <c r="BH50" s="2">
        <v>6.6368962203646991</v>
      </c>
      <c r="BI50" s="2">
        <v>6.941307545104511</v>
      </c>
      <c r="BJ50" s="2">
        <v>7.8589074405571466</v>
      </c>
      <c r="BK50" s="2">
        <v>8.5557489109779219</v>
      </c>
      <c r="BL50" s="2">
        <v>9.351816007392161</v>
      </c>
      <c r="BM50" s="2">
        <v>10.53214245435386</v>
      </c>
      <c r="BN50" s="2">
        <v>10.617538655506966</v>
      </c>
      <c r="BO50" s="2">
        <v>10.70695636605482</v>
      </c>
      <c r="BP50" s="2">
        <v>10.99917269120056</v>
      </c>
      <c r="BQ50" s="2">
        <v>11.501037890453905</v>
      </c>
      <c r="BR50" s="2">
        <v>11.130147897440406</v>
      </c>
      <c r="BS50" s="2">
        <v>11.084061441002028</v>
      </c>
      <c r="BT50" s="37">
        <v>4496.4268370279651</v>
      </c>
      <c r="BU50" s="2">
        <v>4614.5811264627901</v>
      </c>
      <c r="BV50" s="2">
        <v>4741.7650443903549</v>
      </c>
      <c r="BW50" s="2">
        <v>4865.5187377692564</v>
      </c>
      <c r="BX50" s="2">
        <v>4707.3247682020374</v>
      </c>
      <c r="BY50" s="2">
        <v>4537.3663139736673</v>
      </c>
      <c r="BZ50" s="2">
        <v>4118.3500660521659</v>
      </c>
      <c r="CA50" s="2">
        <v>3704.6638744169472</v>
      </c>
      <c r="CB50" s="2">
        <v>3309.918419512062</v>
      </c>
      <c r="CC50" s="2">
        <v>2827.5777285915001</v>
      </c>
      <c r="CD50" s="2">
        <v>2447.8131659798864</v>
      </c>
      <c r="CE50" s="2">
        <v>2075.4262756030766</v>
      </c>
      <c r="CF50" s="2">
        <v>1846.3766352373907</v>
      </c>
      <c r="CG50" s="2">
        <v>1541.5558962549012</v>
      </c>
      <c r="CH50" s="2">
        <v>1360.255126071158</v>
      </c>
      <c r="CI50" s="2">
        <v>1139.5791076557887</v>
      </c>
      <c r="CJ50" s="2">
        <v>956.25888310346249</v>
      </c>
      <c r="CK50" s="37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37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0</v>
      </c>
      <c r="DQ50" s="2">
        <v>0</v>
      </c>
      <c r="DR50" s="2">
        <v>0</v>
      </c>
      <c r="DS50" s="37">
        <v>1.1254986418895849</v>
      </c>
      <c r="DT50" s="2">
        <v>1.0202875977890287</v>
      </c>
      <c r="DU50" s="2">
        <v>1.1509827178634133</v>
      </c>
      <c r="DV50" s="2">
        <v>0.84397782241190089</v>
      </c>
      <c r="DW50" s="2">
        <v>0.74636898767195148</v>
      </c>
      <c r="DX50" s="2">
        <v>0.63022727815856927</v>
      </c>
      <c r="DY50" s="2">
        <v>0.69162257110908831</v>
      </c>
      <c r="DZ50" s="2">
        <v>0.92952350587267252</v>
      </c>
      <c r="EA50" s="2">
        <v>1.3092563655407481</v>
      </c>
      <c r="EB50" s="2">
        <v>0.9196188890945195</v>
      </c>
      <c r="EC50" s="2">
        <v>1.3969306375439616</v>
      </c>
      <c r="ED50" s="2">
        <v>0.99219555084208877</v>
      </c>
      <c r="EE50" s="2">
        <v>0.85549573971239679</v>
      </c>
      <c r="EF50" s="2">
        <v>1.0223750936737996</v>
      </c>
      <c r="EG50" s="2">
        <v>0.89187139952395267</v>
      </c>
      <c r="EH50" s="2">
        <v>0.80084251410626328</v>
      </c>
      <c r="EI50" s="2">
        <v>0.89270417668781021</v>
      </c>
      <c r="EJ50" s="37">
        <v>1215.4502033562335</v>
      </c>
      <c r="EK50" s="2">
        <v>1127.8074111014826</v>
      </c>
      <c r="EL50" s="2">
        <v>1237.1752956914468</v>
      </c>
      <c r="EM50" s="2">
        <v>1308.3161692829538</v>
      </c>
      <c r="EN50" s="2">
        <v>1244.4806401674323</v>
      </c>
      <c r="EO50" s="2">
        <v>1292.4963093038418</v>
      </c>
      <c r="EP50" s="2">
        <v>1258.4880271132786</v>
      </c>
      <c r="EQ50" s="2">
        <v>1226.5416012829819</v>
      </c>
      <c r="ER50" s="2">
        <v>1184.515526855085</v>
      </c>
      <c r="ES50" s="2">
        <v>1135.6643291097264</v>
      </c>
      <c r="ET50" s="2">
        <v>1085.0610086508857</v>
      </c>
      <c r="EU50" s="2">
        <v>956.4168366088544</v>
      </c>
      <c r="EV50" s="2">
        <v>854.98816322344533</v>
      </c>
      <c r="EW50" s="2">
        <v>789.20661736976047</v>
      </c>
      <c r="EX50" s="2">
        <v>749.93377171024849</v>
      </c>
      <c r="EY50" s="2">
        <v>683.2023498638049</v>
      </c>
      <c r="EZ50" s="2">
        <v>620.14232719407323</v>
      </c>
      <c r="FA50" s="37">
        <v>1588.8461273885703</v>
      </c>
      <c r="FB50" s="2">
        <v>1516.6536701930283</v>
      </c>
      <c r="FC50" s="2">
        <v>1323.5762613866439</v>
      </c>
      <c r="FD50" s="2">
        <v>1220.6115472927268</v>
      </c>
      <c r="FE50" s="2">
        <v>993.23837321737653</v>
      </c>
      <c r="FF50" s="2">
        <v>948.06329989741971</v>
      </c>
      <c r="FG50" s="2">
        <v>889.54190199139884</v>
      </c>
      <c r="FH50" s="2">
        <v>869.13010762034241</v>
      </c>
      <c r="FI50" s="2">
        <v>855.09002815107283</v>
      </c>
      <c r="FJ50" s="2">
        <v>864.59499235874671</v>
      </c>
      <c r="FK50" s="2">
        <v>809.06199471730122</v>
      </c>
      <c r="FL50" s="2">
        <v>805.23216293434564</v>
      </c>
      <c r="FM50" s="2">
        <v>721.98908024750142</v>
      </c>
      <c r="FN50" s="2">
        <v>723.94112652937213</v>
      </c>
      <c r="FO50" s="2">
        <v>738.92348783139914</v>
      </c>
      <c r="FP50" s="2">
        <v>805.00805652831673</v>
      </c>
      <c r="FQ50" s="2">
        <v>750.37230176629157</v>
      </c>
      <c r="FR50" s="37">
        <v>23.842560656392202</v>
      </c>
      <c r="FS50" s="2">
        <v>25.172935134799886</v>
      </c>
      <c r="FT50" s="2">
        <v>19.909683803130584</v>
      </c>
      <c r="FU50" s="2">
        <v>17.308820157129034</v>
      </c>
      <c r="FV50" s="2">
        <v>15.545706533382642</v>
      </c>
      <c r="FW50" s="2">
        <v>13.477603870029682</v>
      </c>
      <c r="FX50" s="2">
        <v>11.79689812323768</v>
      </c>
      <c r="FY50" s="2">
        <v>10.999532579542862</v>
      </c>
      <c r="FZ50" s="2">
        <v>10.872524541684434</v>
      </c>
      <c r="GA50" s="2">
        <v>12.306305784957608</v>
      </c>
      <c r="GB50" s="2">
        <v>11.002852588043686</v>
      </c>
      <c r="GC50" s="2">
        <v>11.157983923580151</v>
      </c>
      <c r="GD50" s="2">
        <v>10.740340093633254</v>
      </c>
      <c r="GE50" s="2">
        <v>11.095666005977089</v>
      </c>
      <c r="GF50" s="2">
        <v>11.73167455404929</v>
      </c>
      <c r="GG50" s="2">
        <v>13.208934371834339</v>
      </c>
      <c r="GH50" s="2">
        <v>12.140276976268899</v>
      </c>
      <c r="GI50" s="37">
        <v>219.64491337503301</v>
      </c>
      <c r="GJ50" s="2">
        <v>210.48078034719296</v>
      </c>
      <c r="GK50" s="2">
        <v>180.41375572969466</v>
      </c>
      <c r="GL50" s="2">
        <v>159.99676719766009</v>
      </c>
      <c r="GM50" s="2">
        <v>115.69212952824648</v>
      </c>
      <c r="GN50" s="2">
        <v>102.00597497352024</v>
      </c>
      <c r="GO50" s="2">
        <v>92.07678013151417</v>
      </c>
      <c r="GP50" s="2">
        <v>85.970421004837803</v>
      </c>
      <c r="GQ50" s="2">
        <v>85.445655959410075</v>
      </c>
      <c r="GR50" s="2">
        <v>85.927177179937644</v>
      </c>
      <c r="GS50" s="2">
        <v>77.108061492048179</v>
      </c>
      <c r="GT50" s="2">
        <v>77.622848894796135</v>
      </c>
      <c r="GU50" s="2">
        <v>72.796496567531776</v>
      </c>
      <c r="GV50" s="2">
        <v>77.075449677708463</v>
      </c>
      <c r="GW50" s="2">
        <v>80.161051584027632</v>
      </c>
      <c r="GX50" s="2">
        <v>87.761174875693939</v>
      </c>
      <c r="GY50" s="2">
        <v>83.838951032958207</v>
      </c>
      <c r="GZ50" s="37">
        <v>151.90753531981977</v>
      </c>
      <c r="HA50" s="2">
        <v>154.10489563333368</v>
      </c>
      <c r="HB50" s="2">
        <v>152.90243329997853</v>
      </c>
      <c r="HC50" s="2">
        <v>194.13919160893553</v>
      </c>
      <c r="HD50" s="2">
        <v>176.65453368336145</v>
      </c>
      <c r="HE50" s="2">
        <v>193.06800690882486</v>
      </c>
      <c r="HF50" s="2">
        <v>173.90333040808699</v>
      </c>
      <c r="HG50" s="2">
        <v>222.49689844923873</v>
      </c>
      <c r="HH50" s="2">
        <v>210.45191542261759</v>
      </c>
      <c r="HI50" s="2">
        <v>205.95262518764238</v>
      </c>
      <c r="HJ50" s="2">
        <v>217.60547493712011</v>
      </c>
      <c r="HK50" s="2">
        <v>204.19741792402544</v>
      </c>
      <c r="HL50" s="2">
        <v>205.07235510684387</v>
      </c>
      <c r="HM50" s="2">
        <v>209.38715613357604</v>
      </c>
      <c r="HN50" s="2">
        <v>229.49193278039007</v>
      </c>
      <c r="HO50" s="2">
        <v>207.28408589939832</v>
      </c>
      <c r="HP50" s="2">
        <v>192.73616901861035</v>
      </c>
      <c r="HQ50" s="37">
        <v>53.96896149341007</v>
      </c>
      <c r="HR50" s="2">
        <v>50.375633492711927</v>
      </c>
      <c r="HS50" s="2">
        <v>52.903534493044681</v>
      </c>
      <c r="HT50" s="2">
        <v>55.921209613678634</v>
      </c>
      <c r="HU50" s="2">
        <v>48.474451029718104</v>
      </c>
      <c r="HV50" s="2">
        <v>48.089349762580291</v>
      </c>
      <c r="HW50" s="2">
        <v>43.534932298380404</v>
      </c>
      <c r="HX50" s="2">
        <v>47.027511813664695</v>
      </c>
      <c r="HY50" s="2">
        <v>44.118636595692244</v>
      </c>
      <c r="HZ50" s="2">
        <v>41.535220165225745</v>
      </c>
      <c r="IA50" s="2">
        <v>42.005759208661757</v>
      </c>
      <c r="IB50" s="2">
        <v>37.699176193007908</v>
      </c>
      <c r="IC50" s="2">
        <v>35.60379494757639</v>
      </c>
      <c r="ID50" s="2">
        <v>34.923784062461152</v>
      </c>
      <c r="IE50" s="2">
        <v>35.441124409401695</v>
      </c>
      <c r="IF50" s="2">
        <v>32.392428737074447</v>
      </c>
      <c r="IG50" s="2">
        <v>30.304520669732593</v>
      </c>
      <c r="IH50" s="37">
        <v>254.28384897018455</v>
      </c>
      <c r="II50" s="2">
        <v>262.66024998159151</v>
      </c>
      <c r="IJ50" s="2">
        <v>257.11102657310306</v>
      </c>
      <c r="IK50" s="2">
        <v>339.16999267006855</v>
      </c>
      <c r="IL50" s="2">
        <v>311.06380716204615</v>
      </c>
      <c r="IM50" s="2">
        <v>345.23505339334275</v>
      </c>
      <c r="IN50" s="2">
        <v>310.42819287978574</v>
      </c>
      <c r="IO50" s="2">
        <v>407.05233521194361</v>
      </c>
      <c r="IP50" s="2">
        <v>384.96994221029013</v>
      </c>
      <c r="IQ50" s="2">
        <v>378.47396214040214</v>
      </c>
      <c r="IR50" s="2">
        <v>401.53763385691087</v>
      </c>
      <c r="IS50" s="2">
        <v>378.69313876832837</v>
      </c>
      <c r="IT50" s="2">
        <v>382.64320962389024</v>
      </c>
      <c r="IU50" s="2">
        <v>391.93220186606749</v>
      </c>
      <c r="IV50" s="2">
        <v>432.98971079195917</v>
      </c>
      <c r="IW50" s="2">
        <v>390.35381076417053</v>
      </c>
      <c r="IX50" s="38">
        <v>362.38705576119833</v>
      </c>
      <c r="IY50" s="37">
        <v>5.3271001295425489</v>
      </c>
      <c r="IZ50" s="2">
        <v>12.810409301363118</v>
      </c>
      <c r="JA50" s="2">
        <v>9.0287854133988574</v>
      </c>
      <c r="JB50" s="2">
        <v>12.18002888809194</v>
      </c>
      <c r="JC50" s="2">
        <v>16.445835413071642</v>
      </c>
      <c r="JD50" s="2">
        <v>22.927591265168285</v>
      </c>
      <c r="JE50" s="2">
        <v>32.654814352425092</v>
      </c>
      <c r="JF50" s="2">
        <v>46.691329119927566</v>
      </c>
      <c r="JG50" s="2">
        <v>63.836545013962535</v>
      </c>
      <c r="JH50" s="2">
        <v>75.089746324051035</v>
      </c>
      <c r="JI50" s="2">
        <v>82.858227460862565</v>
      </c>
      <c r="JJ50" s="2">
        <v>78.499866276253641</v>
      </c>
      <c r="JK50" s="2">
        <v>75.674634756699263</v>
      </c>
      <c r="JL50" s="2">
        <v>80.920490467781462</v>
      </c>
      <c r="JM50" s="2">
        <v>96.248654929728502</v>
      </c>
      <c r="JN50" s="2">
        <v>91.586908570649342</v>
      </c>
      <c r="JO50" s="38">
        <v>43.191412754418025</v>
      </c>
    </row>
    <row r="51" spans="1:275" x14ac:dyDescent="0.3">
      <c r="A51" s="65">
        <v>46</v>
      </c>
      <c r="B51" s="48" t="s">
        <v>94</v>
      </c>
      <c r="C51" s="28" t="s">
        <v>145</v>
      </c>
      <c r="D51" s="37">
        <v>70.665888486613923</v>
      </c>
      <c r="E51" s="2">
        <v>71.999058846362331</v>
      </c>
      <c r="F51" s="2">
        <v>74.006044413632452</v>
      </c>
      <c r="G51" s="2">
        <v>71.908139845866813</v>
      </c>
      <c r="H51" s="2">
        <v>68.391933768974226</v>
      </c>
      <c r="I51" s="2">
        <v>68.171185386890699</v>
      </c>
      <c r="J51" s="2">
        <v>66.895240387131693</v>
      </c>
      <c r="K51" s="2">
        <v>64.826250335057523</v>
      </c>
      <c r="L51" s="2">
        <v>60.892756269843417</v>
      </c>
      <c r="M51" s="2">
        <v>59.667202356824923</v>
      </c>
      <c r="N51" s="2">
        <v>59.029266616346078</v>
      </c>
      <c r="O51" s="2">
        <v>59.146596204385396</v>
      </c>
      <c r="P51" s="2">
        <v>54.932797253955187</v>
      </c>
      <c r="Q51" s="2">
        <v>54.587038843522315</v>
      </c>
      <c r="R51" s="2">
        <v>48.468793958539408</v>
      </c>
      <c r="S51" s="2">
        <v>46.796629955857547</v>
      </c>
      <c r="T51" s="2">
        <v>55.747990007041892</v>
      </c>
      <c r="U51" s="37">
        <v>68.877361125140681</v>
      </c>
      <c r="V51" s="2">
        <v>70.137656931672666</v>
      </c>
      <c r="W51" s="2">
        <v>72.246844445122193</v>
      </c>
      <c r="X51" s="2">
        <v>70.121611758958338</v>
      </c>
      <c r="Y51" s="2">
        <v>66.598061081862852</v>
      </c>
      <c r="Z51" s="2">
        <v>66.394553828527677</v>
      </c>
      <c r="AA51" s="2">
        <v>65.195981447124083</v>
      </c>
      <c r="AB51" s="2">
        <v>63.180811821147792</v>
      </c>
      <c r="AC51" s="2">
        <v>59.347381873337667</v>
      </c>
      <c r="AD51" s="2">
        <v>58.243207094556666</v>
      </c>
      <c r="AE51" s="2">
        <v>57.681711811376481</v>
      </c>
      <c r="AF51" s="2">
        <v>57.901430223308836</v>
      </c>
      <c r="AG51" s="2">
        <v>53.823651007790382</v>
      </c>
      <c r="AH51" s="2">
        <v>53.539577361544026</v>
      </c>
      <c r="AI51" s="2">
        <v>47.501496193869947</v>
      </c>
      <c r="AJ51" s="2">
        <v>45.925751015373535</v>
      </c>
      <c r="AK51" s="2">
        <v>54.951678427030004</v>
      </c>
      <c r="AL51" s="37">
        <v>5.9540012810441212</v>
      </c>
      <c r="AM51" s="2">
        <v>5.019407441771726</v>
      </c>
      <c r="AN51" s="2">
        <v>4.2128649177354953</v>
      </c>
      <c r="AO51" s="2">
        <v>4.39554228098085</v>
      </c>
      <c r="AP51" s="2">
        <v>3.0625505171599916</v>
      </c>
      <c r="AQ51" s="2">
        <v>2.7659328754685357</v>
      </c>
      <c r="AR51" s="2">
        <v>2.6910549452076231</v>
      </c>
      <c r="AS51" s="2">
        <v>2.6474697553371516</v>
      </c>
      <c r="AT51" s="2">
        <v>2.8762248084390345</v>
      </c>
      <c r="AU51" s="2">
        <v>2.9384244572463767</v>
      </c>
      <c r="AV51" s="2">
        <v>3.0186154020539728</v>
      </c>
      <c r="AW51" s="2">
        <v>2.9677330204482786</v>
      </c>
      <c r="AX51" s="2">
        <v>2.7495302897121876</v>
      </c>
      <c r="AY51" s="2">
        <v>2.9373612231347481</v>
      </c>
      <c r="AZ51" s="2">
        <v>2.7832461378520659</v>
      </c>
      <c r="BA51" s="2">
        <v>2.659433611271492</v>
      </c>
      <c r="BB51" s="2">
        <v>2.5460808695708224</v>
      </c>
      <c r="BC51" s="37">
        <v>1.070985089201189</v>
      </c>
      <c r="BD51" s="2">
        <v>1.1141372832997469</v>
      </c>
      <c r="BE51" s="2">
        <v>1.1755772364427348</v>
      </c>
      <c r="BF51" s="2">
        <v>1.2118464329093126</v>
      </c>
      <c r="BG51" s="2">
        <v>1.3539458672296572</v>
      </c>
      <c r="BH51" s="2">
        <v>1.4859843597498281</v>
      </c>
      <c r="BI51" s="2">
        <v>1.5855277483385393</v>
      </c>
      <c r="BJ51" s="2">
        <v>1.7424143562447547</v>
      </c>
      <c r="BK51" s="2">
        <v>1.8447575658643778</v>
      </c>
      <c r="BL51" s="2">
        <v>1.9619393794987383</v>
      </c>
      <c r="BM51" s="2">
        <v>2.1442208094073565</v>
      </c>
      <c r="BN51" s="2">
        <v>2.173185548420411</v>
      </c>
      <c r="BO51" s="2">
        <v>2.0347852682232759</v>
      </c>
      <c r="BP51" s="2">
        <v>2.1173267139606797</v>
      </c>
      <c r="BQ51" s="2">
        <v>2.0710819621576833</v>
      </c>
      <c r="BR51" s="2">
        <v>1.9312909137886398</v>
      </c>
      <c r="BS51" s="2">
        <v>1.8589039078176763</v>
      </c>
      <c r="BT51" s="37">
        <v>1338.00427696576</v>
      </c>
      <c r="BU51" s="2">
        <v>1425.6121262455899</v>
      </c>
      <c r="BV51" s="2">
        <v>1329.7117831564401</v>
      </c>
      <c r="BW51" s="2">
        <v>1342.31359832006</v>
      </c>
      <c r="BX51" s="2">
        <v>1349.325617815</v>
      </c>
      <c r="BY51" s="2">
        <v>1305.3995825161701</v>
      </c>
      <c r="BZ51" s="2">
        <v>1203.7445482321</v>
      </c>
      <c r="CA51" s="2">
        <v>1109.56955635551</v>
      </c>
      <c r="CB51" s="2">
        <v>975.97934691547198</v>
      </c>
      <c r="CC51" s="2">
        <v>821.80544189819602</v>
      </c>
      <c r="CD51" s="2">
        <v>694.81505921923997</v>
      </c>
      <c r="CE51" s="2">
        <v>586.17528617267203</v>
      </c>
      <c r="CF51" s="2">
        <v>492.94130197376398</v>
      </c>
      <c r="CG51" s="2">
        <v>404.12378853087603</v>
      </c>
      <c r="CH51" s="2">
        <v>340.53015283785197</v>
      </c>
      <c r="CI51" s="2">
        <v>284.62270721443701</v>
      </c>
      <c r="CJ51" s="2">
        <v>232.41178009210799</v>
      </c>
      <c r="CK51" s="37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37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37">
        <v>0.67346534959689752</v>
      </c>
      <c r="DT51" s="2">
        <v>0.63431428157158753</v>
      </c>
      <c r="DU51" s="2">
        <v>0.72203709324659859</v>
      </c>
      <c r="DV51" s="2">
        <v>0.4137678941138595</v>
      </c>
      <c r="DW51" s="2">
        <v>0.35008570660034516</v>
      </c>
      <c r="DX51" s="2">
        <v>0.27189675479630593</v>
      </c>
      <c r="DY51" s="2">
        <v>0.28714061227147225</v>
      </c>
      <c r="DZ51" s="2">
        <v>0.13643735922548478</v>
      </c>
      <c r="EA51" s="2">
        <v>0.17695362571591083</v>
      </c>
      <c r="EB51" s="2">
        <v>0.1306000778641643</v>
      </c>
      <c r="EC51" s="2">
        <v>0.18406820268790064</v>
      </c>
      <c r="ED51" s="2">
        <v>0.15172722805411862</v>
      </c>
      <c r="EE51" s="2">
        <v>0.14177001729619998</v>
      </c>
      <c r="EF51" s="2">
        <v>0.61068284284976349</v>
      </c>
      <c r="EG51" s="2">
        <v>0.48479648925050622</v>
      </c>
      <c r="EH51" s="2">
        <v>0.4341046477989417</v>
      </c>
      <c r="EI51" s="2">
        <v>0.44785033471406777</v>
      </c>
      <c r="EJ51" s="37">
        <v>248.05609494470576</v>
      </c>
      <c r="EK51" s="2">
        <v>243.43900416157757</v>
      </c>
      <c r="EL51" s="2">
        <v>242.95878706962662</v>
      </c>
      <c r="EM51" s="2">
        <v>233.03258643061397</v>
      </c>
      <c r="EN51" s="2">
        <v>236.26353350816689</v>
      </c>
      <c r="EO51" s="2">
        <v>248.41447403447469</v>
      </c>
      <c r="EP51" s="2">
        <v>248.81918707084077</v>
      </c>
      <c r="EQ51" s="2">
        <v>242.798628486799</v>
      </c>
      <c r="ER51" s="2">
        <v>229.03057285712154</v>
      </c>
      <c r="ES51" s="2">
        <v>217.33233114868708</v>
      </c>
      <c r="ET51" s="2">
        <v>208.80209375194735</v>
      </c>
      <c r="EU51" s="2">
        <v>186.71241045639087</v>
      </c>
      <c r="EV51" s="2">
        <v>159.33569075947113</v>
      </c>
      <c r="EW51" s="2">
        <v>145.43730478095145</v>
      </c>
      <c r="EX51" s="2">
        <v>133.74506380292581</v>
      </c>
      <c r="EY51" s="2">
        <v>120.60464934045162</v>
      </c>
      <c r="EZ51" s="2">
        <v>111.71927242405677</v>
      </c>
      <c r="FA51" s="37">
        <v>487.30160190154868</v>
      </c>
      <c r="FB51" s="2">
        <v>468.47203882833043</v>
      </c>
      <c r="FC51" s="2">
        <v>413.68546284587575</v>
      </c>
      <c r="FD51" s="2">
        <v>380.41338762780401</v>
      </c>
      <c r="FE51" s="2">
        <v>320.44858093687651</v>
      </c>
      <c r="FF51" s="2">
        <v>303.43488695056323</v>
      </c>
      <c r="FG51" s="2">
        <v>289.9480439665744</v>
      </c>
      <c r="FH51" s="2">
        <v>278.22494016159271</v>
      </c>
      <c r="FI51" s="2">
        <v>280.51253277069583</v>
      </c>
      <c r="FJ51" s="2">
        <v>267.09934871333809</v>
      </c>
      <c r="FK51" s="2">
        <v>262.05820099789787</v>
      </c>
      <c r="FL51" s="2">
        <v>255.66480069106464</v>
      </c>
      <c r="FM51" s="2">
        <v>238.87128967634322</v>
      </c>
      <c r="FN51" s="2">
        <v>253.7610737890241</v>
      </c>
      <c r="FO51" s="2">
        <v>248.97981316753351</v>
      </c>
      <c r="FP51" s="2">
        <v>245.25403189702237</v>
      </c>
      <c r="FQ51" s="2">
        <v>239.69681554529632</v>
      </c>
      <c r="FR51" s="37">
        <v>11.101732357806229</v>
      </c>
      <c r="FS51" s="2">
        <v>10.703124820989707</v>
      </c>
      <c r="FT51" s="2">
        <v>9.2780176986830263</v>
      </c>
      <c r="FU51" s="2">
        <v>8.3740698852364801</v>
      </c>
      <c r="FV51" s="2">
        <v>7.996907595286828</v>
      </c>
      <c r="FW51" s="2">
        <v>7.1288306892656221</v>
      </c>
      <c r="FX51" s="2">
        <v>6.3564521178603366</v>
      </c>
      <c r="FY51" s="2">
        <v>5.8791621644505065</v>
      </c>
      <c r="FZ51" s="2">
        <v>5.8049814450625963</v>
      </c>
      <c r="GA51" s="2">
        <v>5.5188696728677442</v>
      </c>
      <c r="GB51" s="2">
        <v>5.2481201792748342</v>
      </c>
      <c r="GC51" s="2">
        <v>4.9575745758630125</v>
      </c>
      <c r="GD51" s="2">
        <v>4.6637623959463852</v>
      </c>
      <c r="GE51" s="2">
        <v>4.6779308855670747</v>
      </c>
      <c r="GF51" s="2">
        <v>4.487853400611054</v>
      </c>
      <c r="GG51" s="2">
        <v>4.2566588878362932</v>
      </c>
      <c r="GH51" s="2">
        <v>4.0430726673015833</v>
      </c>
      <c r="GI51" s="37">
        <v>88.015776218022296</v>
      </c>
      <c r="GJ51" s="2">
        <v>83.634527116180266</v>
      </c>
      <c r="GK51" s="2">
        <v>73.327464472465806</v>
      </c>
      <c r="GL51" s="2">
        <v>66.969806290055047</v>
      </c>
      <c r="GM51" s="2">
        <v>50.642662017126227</v>
      </c>
      <c r="GN51" s="2">
        <v>46.157128114598919</v>
      </c>
      <c r="GO51" s="2">
        <v>42.604526867800445</v>
      </c>
      <c r="GP51" s="2">
        <v>40.154073468661309</v>
      </c>
      <c r="GQ51" s="2">
        <v>41.548529450818279</v>
      </c>
      <c r="GR51" s="2">
        <v>39.442081235781586</v>
      </c>
      <c r="GS51" s="2">
        <v>38.199430420494437</v>
      </c>
      <c r="GT51" s="2">
        <v>37.540606935379287</v>
      </c>
      <c r="GU51" s="2">
        <v>35.466029862420676</v>
      </c>
      <c r="GV51" s="2">
        <v>37.994751743826065</v>
      </c>
      <c r="GW51" s="2">
        <v>37.570366579842187</v>
      </c>
      <c r="GX51" s="2">
        <v>36.43289687956517</v>
      </c>
      <c r="GY51" s="2">
        <v>35.392679979582468</v>
      </c>
      <c r="GZ51" s="37">
        <v>40.880802996674042</v>
      </c>
      <c r="HA51" s="2">
        <v>43.613860344526564</v>
      </c>
      <c r="HB51" s="2">
        <v>39.233445415145972</v>
      </c>
      <c r="HC51" s="2">
        <v>49.665561008333114</v>
      </c>
      <c r="HD51" s="2">
        <v>47.426565561527724</v>
      </c>
      <c r="HE51" s="2">
        <v>52.653778546767875</v>
      </c>
      <c r="HF51" s="2">
        <v>48.305493534737245</v>
      </c>
      <c r="HG51" s="2">
        <v>63.558270933119815</v>
      </c>
      <c r="HH51" s="2">
        <v>59.415868634358056</v>
      </c>
      <c r="HI51" s="2">
        <v>57.713881906419132</v>
      </c>
      <c r="HJ51" s="2">
        <v>59.744575432095907</v>
      </c>
      <c r="HK51" s="2">
        <v>56.359986621741172</v>
      </c>
      <c r="HL51" s="2">
        <v>53.942905075912961</v>
      </c>
      <c r="HM51" s="2">
        <v>55.667712976126772</v>
      </c>
      <c r="HN51" s="2">
        <v>58.16984829592851</v>
      </c>
      <c r="HO51" s="2">
        <v>52.590762650716307</v>
      </c>
      <c r="HP51" s="2">
        <v>47.735373086862801</v>
      </c>
      <c r="HQ51" s="37">
        <v>11.690722731676965</v>
      </c>
      <c r="HR51" s="2">
        <v>11.526882888364314</v>
      </c>
      <c r="HS51" s="2">
        <v>11.130640023775173</v>
      </c>
      <c r="HT51" s="2">
        <v>11.473579159301657</v>
      </c>
      <c r="HU51" s="2">
        <v>10.632992987902862</v>
      </c>
      <c r="HV51" s="2">
        <v>10.893834891754715</v>
      </c>
      <c r="HW51" s="2">
        <v>10.153627694115055</v>
      </c>
      <c r="HX51" s="2">
        <v>10.989383218305193</v>
      </c>
      <c r="HY51" s="2">
        <v>10.361317507249003</v>
      </c>
      <c r="HZ51" s="2">
        <v>9.9131022554110118</v>
      </c>
      <c r="IA51" s="2">
        <v>9.8991569525159466</v>
      </c>
      <c r="IB51" s="2">
        <v>9.3178572828925272</v>
      </c>
      <c r="IC51" s="2">
        <v>8.6723196708283155</v>
      </c>
      <c r="ID51" s="2">
        <v>9.8367277455897923</v>
      </c>
      <c r="IE51" s="2">
        <v>9.5059015260445499</v>
      </c>
      <c r="IF51" s="2">
        <v>8.8238922542140745</v>
      </c>
      <c r="IG51" s="2">
        <v>8.174695200386596</v>
      </c>
      <c r="IH51" s="37">
        <v>71.391428180222704</v>
      </c>
      <c r="II51" s="2">
        <v>77.19179340099916</v>
      </c>
      <c r="IJ51" s="2">
        <v>68.51486914133632</v>
      </c>
      <c r="IK51" s="2">
        <v>89.73708338898976</v>
      </c>
      <c r="IL51" s="2">
        <v>86.005697273808806</v>
      </c>
      <c r="IM51" s="2">
        <v>96.481820695889027</v>
      </c>
      <c r="IN51" s="2">
        <v>88.256719748975016</v>
      </c>
      <c r="IO51" s="2">
        <v>118.86359813916209</v>
      </c>
      <c r="IP51" s="2">
        <v>110.90276546744856</v>
      </c>
      <c r="IQ51" s="2">
        <v>107.88604544333289</v>
      </c>
      <c r="IR51" s="2">
        <v>111.97904108373493</v>
      </c>
      <c r="IS51" s="2">
        <v>105.67653679912452</v>
      </c>
      <c r="IT51" s="2">
        <v>101.38745611996939</v>
      </c>
      <c r="IU51" s="2">
        <v>103.58987583539545</v>
      </c>
      <c r="IV51" s="2">
        <v>109.17635626580908</v>
      </c>
      <c r="IW51" s="2">
        <v>98.375022156585516</v>
      </c>
      <c r="IX51" s="38">
        <v>89.025233674295734</v>
      </c>
      <c r="IY51" s="37">
        <v>1.0082968771846346</v>
      </c>
      <c r="IZ51" s="2">
        <v>1.3974898856244196</v>
      </c>
      <c r="JA51" s="2">
        <v>1.647322632821056</v>
      </c>
      <c r="JB51" s="2">
        <v>2.1561043216907172</v>
      </c>
      <c r="JC51" s="2">
        <v>3.2446520364821203</v>
      </c>
      <c r="JD51" s="2">
        <v>4.6901391664271932</v>
      </c>
      <c r="JE51" s="2">
        <v>6.9429625858037483</v>
      </c>
      <c r="JF51" s="2">
        <v>9.1092411840052758</v>
      </c>
      <c r="JG51" s="2">
        <v>11.761202535904005</v>
      </c>
      <c r="JH51" s="2">
        <v>13.76423143099816</v>
      </c>
      <c r="JI51" s="2">
        <v>14.939979025399763</v>
      </c>
      <c r="JJ51" s="2">
        <v>14.343009162026355</v>
      </c>
      <c r="JK51" s="2">
        <v>13.984240310667033</v>
      </c>
      <c r="JL51" s="2">
        <v>17.384125602547424</v>
      </c>
      <c r="JM51" s="2">
        <v>18.539928027516371</v>
      </c>
      <c r="JN51" s="2">
        <v>16.900525059082774</v>
      </c>
      <c r="JO51" s="38">
        <v>8.8330087526097252</v>
      </c>
    </row>
    <row r="52" spans="1:275" x14ac:dyDescent="0.3">
      <c r="A52" s="65">
        <v>47</v>
      </c>
      <c r="B52" s="48" t="s">
        <v>94</v>
      </c>
      <c r="C52" s="28" t="s">
        <v>146</v>
      </c>
      <c r="D52" s="37">
        <v>163.69209870830315</v>
      </c>
      <c r="E52" s="2">
        <v>151.77117862340555</v>
      </c>
      <c r="F52" s="2">
        <v>162.51655241408781</v>
      </c>
      <c r="G52" s="2">
        <v>140.73810931413902</v>
      </c>
      <c r="H52" s="2">
        <v>137.23675202117994</v>
      </c>
      <c r="I52" s="2">
        <v>121.21362856760702</v>
      </c>
      <c r="J52" s="2">
        <v>126.33409525498836</v>
      </c>
      <c r="K52" s="2">
        <v>127.9188961502261</v>
      </c>
      <c r="L52" s="2">
        <v>115.74356709748525</v>
      </c>
      <c r="M52" s="2">
        <v>150.51534805290132</v>
      </c>
      <c r="N52" s="2">
        <v>122.63901825396317</v>
      </c>
      <c r="O52" s="2">
        <v>116.65249395945935</v>
      </c>
      <c r="P52" s="2">
        <v>110.34518796729751</v>
      </c>
      <c r="Q52" s="2">
        <v>105.82222766631691</v>
      </c>
      <c r="R52" s="2">
        <v>97.243845754111192</v>
      </c>
      <c r="S52" s="2">
        <v>92.713329360515644</v>
      </c>
      <c r="T52" s="2">
        <v>94.188879664057765</v>
      </c>
      <c r="U52" s="37">
        <v>56.727594206160752</v>
      </c>
      <c r="V52" s="2">
        <v>57.220040775144156</v>
      </c>
      <c r="W52" s="2">
        <v>53.842989422482518</v>
      </c>
      <c r="X52" s="2">
        <v>55.109986481330793</v>
      </c>
      <c r="Y52" s="2">
        <v>53.56094170747901</v>
      </c>
      <c r="Z52" s="2">
        <v>51.286469201584765</v>
      </c>
      <c r="AA52" s="2">
        <v>48.936951743350356</v>
      </c>
      <c r="AB52" s="2">
        <v>48.043943481009769</v>
      </c>
      <c r="AC52" s="2">
        <v>46.677962528054351</v>
      </c>
      <c r="AD52" s="2">
        <v>45.424676082661428</v>
      </c>
      <c r="AE52" s="2">
        <v>42.870193539344136</v>
      </c>
      <c r="AF52" s="2">
        <v>41.194997045486865</v>
      </c>
      <c r="AG52" s="2">
        <v>38.040032757888</v>
      </c>
      <c r="AH52" s="2">
        <v>36.643567311548104</v>
      </c>
      <c r="AI52" s="2">
        <v>31.199635102102505</v>
      </c>
      <c r="AJ52" s="2">
        <v>29.764685022285583</v>
      </c>
      <c r="AK52" s="2">
        <v>34.349131777433847</v>
      </c>
      <c r="AL52" s="37">
        <v>6.026053020599619</v>
      </c>
      <c r="AM52" s="2">
        <v>5.1255316107286406</v>
      </c>
      <c r="AN52" s="2">
        <v>4.2238605737716526</v>
      </c>
      <c r="AO52" s="2">
        <v>4.2338241239605088</v>
      </c>
      <c r="AP52" s="2">
        <v>2.9603611494900788</v>
      </c>
      <c r="AQ52" s="2">
        <v>2.6162034549447304</v>
      </c>
      <c r="AR52" s="2">
        <v>2.4811702239430615</v>
      </c>
      <c r="AS52" s="2">
        <v>2.4074130503415683</v>
      </c>
      <c r="AT52" s="2">
        <v>2.6034657190584038</v>
      </c>
      <c r="AU52" s="2">
        <v>2.6299895860977163</v>
      </c>
      <c r="AV52" s="2">
        <v>2.6618853683617316</v>
      </c>
      <c r="AW52" s="2">
        <v>2.4802090758385331</v>
      </c>
      <c r="AX52" s="2">
        <v>2.2117877621479987</v>
      </c>
      <c r="AY52" s="2">
        <v>2.2102326959118503</v>
      </c>
      <c r="AZ52" s="2">
        <v>2.028851860360295</v>
      </c>
      <c r="BA52" s="2">
        <v>1.8809882595482343</v>
      </c>
      <c r="BB52" s="2">
        <v>1.7790345795404339</v>
      </c>
      <c r="BC52" s="37">
        <v>397.82299749986799</v>
      </c>
      <c r="BD52" s="2">
        <v>350.90063491240602</v>
      </c>
      <c r="BE52" s="2">
        <v>404.91273130364397</v>
      </c>
      <c r="BF52" s="2">
        <v>317.94669209282517</v>
      </c>
      <c r="BG52" s="2">
        <v>310.75103510146107</v>
      </c>
      <c r="BH52" s="2">
        <v>259.23708118567572</v>
      </c>
      <c r="BI52" s="2">
        <v>287.86864303887211</v>
      </c>
      <c r="BJ52" s="2">
        <v>297.66667957451085</v>
      </c>
      <c r="BK52" s="2">
        <v>257.20540104363761</v>
      </c>
      <c r="BL52" s="2">
        <v>393.70756700632609</v>
      </c>
      <c r="BM52" s="2">
        <v>298.66016550807632</v>
      </c>
      <c r="BN52" s="2">
        <v>282.82269480264853</v>
      </c>
      <c r="BO52" s="2">
        <v>271.23187811513628</v>
      </c>
      <c r="BP52" s="2">
        <v>259.73312680834255</v>
      </c>
      <c r="BQ52" s="2">
        <v>248.12378679904441</v>
      </c>
      <c r="BR52" s="2">
        <v>236.56847452384255</v>
      </c>
      <c r="BS52" s="2">
        <v>224.99008061228704</v>
      </c>
      <c r="BT52" s="37">
        <v>1372.68068010046</v>
      </c>
      <c r="BU52" s="2">
        <v>1418.95471137349</v>
      </c>
      <c r="BV52" s="2">
        <v>1253.4211000744399</v>
      </c>
      <c r="BW52" s="2">
        <v>1253.70235273871</v>
      </c>
      <c r="BX52" s="2">
        <v>1243.8958996280201</v>
      </c>
      <c r="BY52" s="2">
        <v>1156.0791550797401</v>
      </c>
      <c r="BZ52" s="2">
        <v>1042.4803400665201</v>
      </c>
      <c r="CA52" s="2">
        <v>925.87501656137295</v>
      </c>
      <c r="CB52" s="2">
        <v>833.27625273329204</v>
      </c>
      <c r="CC52" s="2">
        <v>684.52700515317804</v>
      </c>
      <c r="CD52" s="2">
        <v>549.34806466474095</v>
      </c>
      <c r="CE52" s="2">
        <v>440.03693714713802</v>
      </c>
      <c r="CF52" s="2">
        <v>366.77745155831798</v>
      </c>
      <c r="CG52" s="2">
        <v>287.49523507232101</v>
      </c>
      <c r="CH52" s="2">
        <v>234.59929817180401</v>
      </c>
      <c r="CI52" s="2">
        <v>205.33091814447999</v>
      </c>
      <c r="CJ52" s="2">
        <v>167.56355614081801</v>
      </c>
      <c r="CK52" s="37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37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37">
        <v>0.44980524480380241</v>
      </c>
      <c r="DT52" s="2">
        <v>0.48877691344603552</v>
      </c>
      <c r="DU52" s="2">
        <v>0.55069858578163977</v>
      </c>
      <c r="DV52" s="2">
        <v>0.31209142048162575</v>
      </c>
      <c r="DW52" s="2">
        <v>0.26400805532953336</v>
      </c>
      <c r="DX52" s="2">
        <v>0.20605631962795296</v>
      </c>
      <c r="DY52" s="2">
        <v>0.22719293666339177</v>
      </c>
      <c r="DZ52" s="2">
        <v>9.5312874940493134E-2</v>
      </c>
      <c r="EA52" s="2">
        <v>0.12765675870834811</v>
      </c>
      <c r="EB52" s="2">
        <v>8.856049530869059E-2</v>
      </c>
      <c r="EC52" s="2">
        <v>0.12373702497799385</v>
      </c>
      <c r="ED52" s="2">
        <v>0.10498907422987135</v>
      </c>
      <c r="EE52" s="2">
        <v>9.560766812673728E-2</v>
      </c>
      <c r="EF52" s="2">
        <v>0.33048036200661968</v>
      </c>
      <c r="EG52" s="2">
        <v>0.26172671022018429</v>
      </c>
      <c r="EH52" s="2">
        <v>0.23418798730555229</v>
      </c>
      <c r="EI52" s="2">
        <v>0.24089127897994553</v>
      </c>
      <c r="EJ52" s="37">
        <v>150.73337960498566</v>
      </c>
      <c r="EK52" s="2">
        <v>148.83191346552923</v>
      </c>
      <c r="EL52" s="2">
        <v>142.7082700224644</v>
      </c>
      <c r="EM52" s="2">
        <v>148.66543938055503</v>
      </c>
      <c r="EN52" s="2">
        <v>162.8794575548597</v>
      </c>
      <c r="EO52" s="2">
        <v>163.42466283191587</v>
      </c>
      <c r="EP52" s="2">
        <v>163.07891082376602</v>
      </c>
      <c r="EQ52" s="2">
        <v>160.49853446515385</v>
      </c>
      <c r="ER52" s="2">
        <v>163.82649137724511</v>
      </c>
      <c r="ES52" s="2">
        <v>153.02512076879339</v>
      </c>
      <c r="ET52" s="2">
        <v>139.21648791705789</v>
      </c>
      <c r="EU52" s="2">
        <v>118.95031599920259</v>
      </c>
      <c r="EV52" s="2">
        <v>102.30261815793898</v>
      </c>
      <c r="EW52" s="2">
        <v>91.134230486659263</v>
      </c>
      <c r="EX52" s="2">
        <v>81.548479641678625</v>
      </c>
      <c r="EY52" s="2">
        <v>75.19573953304274</v>
      </c>
      <c r="EZ52" s="2">
        <v>68.685783059488088</v>
      </c>
      <c r="FA52" s="37">
        <v>516.1924112146105</v>
      </c>
      <c r="FB52" s="2">
        <v>465.44277414309107</v>
      </c>
      <c r="FC52" s="2">
        <v>394.52792208777129</v>
      </c>
      <c r="FD52" s="2">
        <v>356.84567206226671</v>
      </c>
      <c r="FE52" s="2">
        <v>289.14110474701704</v>
      </c>
      <c r="FF52" s="2">
        <v>261.26177054078516</v>
      </c>
      <c r="FG52" s="2">
        <v>239.81106981862706</v>
      </c>
      <c r="FH52" s="2">
        <v>222.48073224760333</v>
      </c>
      <c r="FI52" s="2">
        <v>227.75457960104885</v>
      </c>
      <c r="FJ52" s="2">
        <v>217.23823589787204</v>
      </c>
      <c r="FK52" s="2">
        <v>209.4942071221673</v>
      </c>
      <c r="FL52" s="2">
        <v>200.89383046857759</v>
      </c>
      <c r="FM52" s="2">
        <v>184.0266768921181</v>
      </c>
      <c r="FN52" s="2">
        <v>190.31892074715742</v>
      </c>
      <c r="FO52" s="2">
        <v>181.76072156645068</v>
      </c>
      <c r="FP52" s="2">
        <v>175.00162687099115</v>
      </c>
      <c r="FQ52" s="2">
        <v>170.74130027080966</v>
      </c>
      <c r="FR52" s="37">
        <v>12.690612522171049</v>
      </c>
      <c r="FS52" s="2">
        <v>11.497203774028549</v>
      </c>
      <c r="FT52" s="2">
        <v>9.6934515566386974</v>
      </c>
      <c r="FU52" s="2">
        <v>8.6194287223031392</v>
      </c>
      <c r="FV52" s="2">
        <v>7.9640153701916496</v>
      </c>
      <c r="FW52" s="2">
        <v>6.909584698898346</v>
      </c>
      <c r="FX52" s="2">
        <v>5.9429892535352682</v>
      </c>
      <c r="FY52" s="2">
        <v>5.2961804121511245</v>
      </c>
      <c r="FZ52" s="2">
        <v>5.1239235312203117</v>
      </c>
      <c r="GA52" s="2">
        <v>4.8165953878329697</v>
      </c>
      <c r="GB52" s="2">
        <v>4.4926434409295268</v>
      </c>
      <c r="GC52" s="2">
        <v>4.0857952203557915</v>
      </c>
      <c r="GD52" s="2">
        <v>3.6875457248121273</v>
      </c>
      <c r="GE52" s="2">
        <v>3.5432383288191596</v>
      </c>
      <c r="GF52" s="2">
        <v>3.2328464766449487</v>
      </c>
      <c r="GG52" s="2">
        <v>2.9867072153004091</v>
      </c>
      <c r="GH52" s="2">
        <v>2.8060005865542972</v>
      </c>
      <c r="GI52" s="37">
        <v>94.219050685461838</v>
      </c>
      <c r="GJ52" s="2">
        <v>84.804927297443086</v>
      </c>
      <c r="GK52" s="2">
        <v>71.881369318768563</v>
      </c>
      <c r="GL52" s="2">
        <v>64.817640880113416</v>
      </c>
      <c r="GM52" s="2">
        <v>47.705710420676468</v>
      </c>
      <c r="GN52" s="2">
        <v>42.010483652471812</v>
      </c>
      <c r="GO52" s="2">
        <v>37.662448894425246</v>
      </c>
      <c r="GP52" s="2">
        <v>34.322729078457492</v>
      </c>
      <c r="GQ52" s="2">
        <v>35.167379572545769</v>
      </c>
      <c r="GR52" s="2">
        <v>33.126631457871078</v>
      </c>
      <c r="GS52" s="2">
        <v>31.500338609336364</v>
      </c>
      <c r="GT52" s="2">
        <v>30.295396853718685</v>
      </c>
      <c r="GU52" s="2">
        <v>27.767002026530061</v>
      </c>
      <c r="GV52" s="2">
        <v>28.755713881803658</v>
      </c>
      <c r="GW52" s="2">
        <v>27.462038343506887</v>
      </c>
      <c r="GX52" s="2">
        <v>25.86438138621687</v>
      </c>
      <c r="GY52" s="2">
        <v>24.940357732088028</v>
      </c>
      <c r="GZ52" s="37">
        <v>38.83381638764051</v>
      </c>
      <c r="HA52" s="2">
        <v>40.802845952848941</v>
      </c>
      <c r="HB52" s="2">
        <v>34.550731240834608</v>
      </c>
      <c r="HC52" s="2">
        <v>44.291714412219946</v>
      </c>
      <c r="HD52" s="2">
        <v>42.000326418136389</v>
      </c>
      <c r="HE52" s="2">
        <v>45.009620283928172</v>
      </c>
      <c r="HF52" s="2">
        <v>40.42149933278121</v>
      </c>
      <c r="HG52" s="2">
        <v>51.900377134407201</v>
      </c>
      <c r="HH52" s="2">
        <v>49.760886126207261</v>
      </c>
      <c r="HI52" s="2">
        <v>47.245152704112996</v>
      </c>
      <c r="HJ52" s="2">
        <v>46.570356882277572</v>
      </c>
      <c r="HK52" s="2">
        <v>41.822775137540837</v>
      </c>
      <c r="HL52" s="2">
        <v>39.778013305656437</v>
      </c>
      <c r="HM52" s="2">
        <v>39.101760797216116</v>
      </c>
      <c r="HN52" s="2">
        <v>39.73057663611651</v>
      </c>
      <c r="HO52" s="2">
        <v>37.481799150851444</v>
      </c>
      <c r="HP52" s="2">
        <v>33.973626102599454</v>
      </c>
      <c r="HQ52" s="37">
        <v>8.9368538603783261</v>
      </c>
      <c r="HR52" s="2">
        <v>8.9100792990182605</v>
      </c>
      <c r="HS52" s="2">
        <v>8.104411923199951</v>
      </c>
      <c r="HT52" s="2">
        <v>8.6631233842563198</v>
      </c>
      <c r="HU52" s="2">
        <v>8.1185134400416317</v>
      </c>
      <c r="HV52" s="2">
        <v>8.0567835622388522</v>
      </c>
      <c r="HW52" s="2">
        <v>7.4073904248834364</v>
      </c>
      <c r="HX52" s="2">
        <v>8.0555183627581872</v>
      </c>
      <c r="HY52" s="2">
        <v>7.9028693863044195</v>
      </c>
      <c r="HZ52" s="2">
        <v>7.4504351564172318</v>
      </c>
      <c r="IA52" s="2">
        <v>7.1757044964482377</v>
      </c>
      <c r="IB52" s="2">
        <v>6.5189160386717058</v>
      </c>
      <c r="IC52" s="2">
        <v>6.1019803982248559</v>
      </c>
      <c r="ID52" s="2">
        <v>6.5154594933499537</v>
      </c>
      <c r="IE52" s="2">
        <v>6.2162051635869817</v>
      </c>
      <c r="IF52" s="2">
        <v>5.9256560097164694</v>
      </c>
      <c r="IG52" s="2">
        <v>5.4685451332729498</v>
      </c>
      <c r="IH52" s="37">
        <v>70.085547750927091</v>
      </c>
      <c r="II52" s="2">
        <v>74.179605646974778</v>
      </c>
      <c r="IJ52" s="2">
        <v>62.108642356451078</v>
      </c>
      <c r="IK52" s="2">
        <v>81.675770325226551</v>
      </c>
      <c r="IL52" s="2">
        <v>77.528183658485958</v>
      </c>
      <c r="IM52" s="2">
        <v>83.793992415703656</v>
      </c>
      <c r="IN52" s="2">
        <v>74.993925843619422</v>
      </c>
      <c r="IO52" s="2">
        <v>98.028657332678279</v>
      </c>
      <c r="IP52" s="2">
        <v>93.695610777826801</v>
      </c>
      <c r="IQ52" s="2">
        <v>89.015126470285495</v>
      </c>
      <c r="IR52" s="2">
        <v>87.853883757727658</v>
      </c>
      <c r="IS52" s="2">
        <v>78.834023140686568</v>
      </c>
      <c r="IT52" s="2">
        <v>75.071605086010223</v>
      </c>
      <c r="IU52" s="2">
        <v>73.183601365838896</v>
      </c>
      <c r="IV52" s="2">
        <v>74.864444256989884</v>
      </c>
      <c r="IW52" s="2">
        <v>70.500745713495704</v>
      </c>
      <c r="IX52" s="38">
        <v>63.732823290207257</v>
      </c>
      <c r="IY52" s="37">
        <v>0.71460822525217216</v>
      </c>
      <c r="IZ52" s="2">
        <v>0.97585472644560889</v>
      </c>
      <c r="JA52" s="2">
        <v>1.201474949213285</v>
      </c>
      <c r="JB52" s="2">
        <v>1.6132879847604011</v>
      </c>
      <c r="JC52" s="2">
        <v>2.2542841189988851</v>
      </c>
      <c r="JD52" s="2">
        <v>2.9360226096567867</v>
      </c>
      <c r="JE52" s="2">
        <v>4.3027341542939412</v>
      </c>
      <c r="JF52" s="2">
        <v>5.6406082785219223</v>
      </c>
      <c r="JG52" s="2">
        <v>7.9400947953921737</v>
      </c>
      <c r="JH52" s="2">
        <v>8.851936863437178</v>
      </c>
      <c r="JI52" s="2">
        <v>9.3336850663160416</v>
      </c>
      <c r="JJ52" s="2">
        <v>8.305057184518402</v>
      </c>
      <c r="JK52" s="2">
        <v>8.0253962756395847</v>
      </c>
      <c r="JL52" s="2">
        <v>9.5481045632322452</v>
      </c>
      <c r="JM52" s="2">
        <v>9.7561124777579042</v>
      </c>
      <c r="JN52" s="2">
        <v>9.2207421018269144</v>
      </c>
      <c r="JO52" s="38">
        <v>4.1990523636967545</v>
      </c>
    </row>
    <row r="53" spans="1:275" x14ac:dyDescent="0.3">
      <c r="A53" s="65">
        <v>48</v>
      </c>
      <c r="B53" s="48" t="s">
        <v>94</v>
      </c>
      <c r="C53" s="28" t="s">
        <v>147</v>
      </c>
      <c r="D53" s="37">
        <v>29.255791640232403</v>
      </c>
      <c r="E53" s="2">
        <v>30.231750673579274</v>
      </c>
      <c r="F53" s="2">
        <v>32.187330661388955</v>
      </c>
      <c r="G53" s="2">
        <v>33.725060103859384</v>
      </c>
      <c r="H53" s="2">
        <v>32.387249999097861</v>
      </c>
      <c r="I53" s="2">
        <v>32.737512382505649</v>
      </c>
      <c r="J53" s="2">
        <v>32.520789750140935</v>
      </c>
      <c r="K53" s="2">
        <v>33.904593981369395</v>
      </c>
      <c r="L53" s="2">
        <v>34.700396190830091</v>
      </c>
      <c r="M53" s="2">
        <v>32.939040043413371</v>
      </c>
      <c r="N53" s="2">
        <v>31.354676061613333</v>
      </c>
      <c r="O53" s="2">
        <v>29.231113674717669</v>
      </c>
      <c r="P53" s="2">
        <v>27.324574077639308</v>
      </c>
      <c r="Q53" s="2">
        <v>27.081029951699449</v>
      </c>
      <c r="R53" s="2">
        <v>23.858334686150215</v>
      </c>
      <c r="S53" s="2">
        <v>23.728917924002143</v>
      </c>
      <c r="T53" s="2">
        <v>28.495666454544942</v>
      </c>
      <c r="U53" s="37">
        <v>28.496110105613322</v>
      </c>
      <c r="V53" s="2">
        <v>29.449930493263476</v>
      </c>
      <c r="W53" s="2">
        <v>31.408973304160934</v>
      </c>
      <c r="X53" s="2">
        <v>32.882579230336468</v>
      </c>
      <c r="Y53" s="2">
        <v>31.57535615416548</v>
      </c>
      <c r="Z53" s="2">
        <v>31.91701034452392</v>
      </c>
      <c r="AA53" s="2">
        <v>31.677111386267711</v>
      </c>
      <c r="AB53" s="2">
        <v>33.078512912754988</v>
      </c>
      <c r="AC53" s="2">
        <v>33.845577549538312</v>
      </c>
      <c r="AD53" s="2">
        <v>32.184128800526437</v>
      </c>
      <c r="AE53" s="2">
        <v>30.670239801393141</v>
      </c>
      <c r="AF53" s="2">
        <v>28.669784208786226</v>
      </c>
      <c r="AG53" s="2">
        <v>26.824775559759669</v>
      </c>
      <c r="AH53" s="2">
        <v>26.624875301444121</v>
      </c>
      <c r="AI53" s="2">
        <v>23.445884378655641</v>
      </c>
      <c r="AJ53" s="2">
        <v>23.345758882825617</v>
      </c>
      <c r="AK53" s="2">
        <v>28.14507429013511</v>
      </c>
      <c r="AL53" s="37">
        <v>3.340625781507621</v>
      </c>
      <c r="AM53" s="2">
        <v>2.5558521414442015</v>
      </c>
      <c r="AN53" s="2">
        <v>2.2079612664569588</v>
      </c>
      <c r="AO53" s="2">
        <v>2.6631136627961149</v>
      </c>
      <c r="AP53" s="2">
        <v>1.7734586087458368</v>
      </c>
      <c r="AQ53" s="2">
        <v>1.5835659243109852</v>
      </c>
      <c r="AR53" s="2">
        <v>1.8286462955391647</v>
      </c>
      <c r="AS53" s="2">
        <v>1.6904153419179395</v>
      </c>
      <c r="AT53" s="2">
        <v>1.8903468128789631</v>
      </c>
      <c r="AU53" s="2">
        <v>1.815269767639025</v>
      </c>
      <c r="AV53" s="2">
        <v>1.8246447143697833</v>
      </c>
      <c r="AW53" s="2">
        <v>1.6091143775704777</v>
      </c>
      <c r="AX53" s="2">
        <v>1.4741349305388991</v>
      </c>
      <c r="AY53" s="2">
        <v>1.5234298004374549</v>
      </c>
      <c r="AZ53" s="2">
        <v>1.4489587732410267</v>
      </c>
      <c r="BA53" s="2">
        <v>1.4285377315449608</v>
      </c>
      <c r="BB53" s="2">
        <v>1.3919549877238417</v>
      </c>
      <c r="BC53" s="37">
        <v>0.6046654820932138</v>
      </c>
      <c r="BD53" s="2">
        <v>0.59994079474695983</v>
      </c>
      <c r="BE53" s="2">
        <v>0.63868575969448627</v>
      </c>
      <c r="BF53" s="2">
        <v>0.68028283520440513</v>
      </c>
      <c r="BG53" s="2">
        <v>0.7078607601795105</v>
      </c>
      <c r="BH53" s="2">
        <v>0.74854857954549092</v>
      </c>
      <c r="BI53" s="2">
        <v>0.91288630028046402</v>
      </c>
      <c r="BJ53" s="2">
        <v>0.91948086763687353</v>
      </c>
      <c r="BK53" s="2">
        <v>1.0754809130545659</v>
      </c>
      <c r="BL53" s="2">
        <v>1.0863677572129193</v>
      </c>
      <c r="BM53" s="2">
        <v>1.1200400908326631</v>
      </c>
      <c r="BN53" s="2">
        <v>1.0071494678142385</v>
      </c>
      <c r="BO53" s="2">
        <v>0.94027070917720246</v>
      </c>
      <c r="BP53" s="2">
        <v>0.92780625092860536</v>
      </c>
      <c r="BQ53" s="2">
        <v>0.87412231402862806</v>
      </c>
      <c r="BR53" s="2">
        <v>0.83783158289193294</v>
      </c>
      <c r="BS53" s="2">
        <v>0.79621556419753714</v>
      </c>
      <c r="BT53" s="37">
        <v>505.90765998217</v>
      </c>
      <c r="BU53" s="2">
        <v>551.27200974740106</v>
      </c>
      <c r="BV53" s="2">
        <v>547.28271544820302</v>
      </c>
      <c r="BW53" s="2">
        <v>587.63873963549509</v>
      </c>
      <c r="BX53" s="2">
        <v>574.65390243996694</v>
      </c>
      <c r="BY53" s="2">
        <v>577.79681852150702</v>
      </c>
      <c r="BZ53" s="2">
        <v>550.56139802378596</v>
      </c>
      <c r="CA53" s="2">
        <v>535.08700911697292</v>
      </c>
      <c r="CB53" s="2">
        <v>516.88648857163298</v>
      </c>
      <c r="CC53" s="2">
        <v>416.196233731625</v>
      </c>
      <c r="CD53" s="2">
        <v>336.5355841471</v>
      </c>
      <c r="CE53" s="2">
        <v>249.37965438870299</v>
      </c>
      <c r="CF53" s="2">
        <v>209.351001892607</v>
      </c>
      <c r="CG53" s="2">
        <v>167.6299593469889</v>
      </c>
      <c r="CH53" s="2">
        <v>140.237048626242</v>
      </c>
      <c r="CI53" s="2">
        <v>121.1346152269151</v>
      </c>
      <c r="CJ53" s="2">
        <v>100.62030024121771</v>
      </c>
      <c r="CK53" s="37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37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37">
        <v>0.64060777198487073</v>
      </c>
      <c r="DT53" s="2">
        <v>0.59112052802797621</v>
      </c>
      <c r="DU53" s="2">
        <v>0.69126543914023897</v>
      </c>
      <c r="DV53" s="2">
        <v>0.36672253433632546</v>
      </c>
      <c r="DW53" s="2">
        <v>0.36894753150352644</v>
      </c>
      <c r="DX53" s="2">
        <v>0.26298680037822231</v>
      </c>
      <c r="DY53" s="2">
        <v>0.61745674540025841</v>
      </c>
      <c r="DZ53" s="2">
        <v>0.21894894588551941</v>
      </c>
      <c r="EA53" s="2">
        <v>0.26568790916649043</v>
      </c>
      <c r="EB53" s="2">
        <v>0.17976827041911037</v>
      </c>
      <c r="EC53" s="2">
        <v>0.23259680041355882</v>
      </c>
      <c r="ED53" s="2">
        <v>0.15616165483003216</v>
      </c>
      <c r="EE53" s="2">
        <v>0.14433749334542315</v>
      </c>
      <c r="EF53" s="2">
        <v>0.30404571077555587</v>
      </c>
      <c r="EG53" s="2">
        <v>0.24032151063656043</v>
      </c>
      <c r="EH53" s="2">
        <v>0.21715019206662001</v>
      </c>
      <c r="EI53" s="2">
        <v>0.22603689921669917</v>
      </c>
      <c r="EJ53" s="37">
        <v>107.72255567362733</v>
      </c>
      <c r="EK53" s="2">
        <v>103.83417325344928</v>
      </c>
      <c r="EL53" s="2">
        <v>107.20542760299848</v>
      </c>
      <c r="EM53" s="2">
        <v>114.2801167949508</v>
      </c>
      <c r="EN53" s="2">
        <v>114.29409494619381</v>
      </c>
      <c r="EO53" s="2">
        <v>119.70094396677358</v>
      </c>
      <c r="EP53" s="2">
        <v>123.45992726211679</v>
      </c>
      <c r="EQ53" s="2">
        <v>126.60347975848971</v>
      </c>
      <c r="ER53" s="2">
        <v>133.75694460912297</v>
      </c>
      <c r="ES53" s="2">
        <v>123.75520134063306</v>
      </c>
      <c r="ET53" s="2">
        <v>114.27098783793198</v>
      </c>
      <c r="EU53" s="2">
        <v>95.346437762253302</v>
      </c>
      <c r="EV53" s="2">
        <v>83.266192532034495</v>
      </c>
      <c r="EW53" s="2">
        <v>75.441068788154581</v>
      </c>
      <c r="EX53" s="2">
        <v>68.853330731059515</v>
      </c>
      <c r="EY53" s="2">
        <v>64.252269414121685</v>
      </c>
      <c r="EZ53" s="2">
        <v>59.104806088114174</v>
      </c>
      <c r="FA53" s="37">
        <v>238.56122702608545</v>
      </c>
      <c r="FB53" s="2">
        <v>233.05062681154942</v>
      </c>
      <c r="FC53" s="2">
        <v>223.44984891292361</v>
      </c>
      <c r="FD53" s="2">
        <v>214.62105470575372</v>
      </c>
      <c r="FE53" s="2">
        <v>186.73080372164074</v>
      </c>
      <c r="FF53" s="2">
        <v>181.88483425214517</v>
      </c>
      <c r="FG53" s="2">
        <v>187.28078769930684</v>
      </c>
      <c r="FH53" s="2">
        <v>179.18191915262193</v>
      </c>
      <c r="FI53" s="2">
        <v>192.70708071939964</v>
      </c>
      <c r="FJ53" s="2">
        <v>179.75355827317418</v>
      </c>
      <c r="FK53" s="2">
        <v>177.90910766939132</v>
      </c>
      <c r="FL53" s="2">
        <v>169.28047310740931</v>
      </c>
      <c r="FM53" s="2">
        <v>159.69815617101955</v>
      </c>
      <c r="FN53" s="2">
        <v>169.42322260084262</v>
      </c>
      <c r="FO53" s="2">
        <v>169.32782576130813</v>
      </c>
      <c r="FP53" s="2">
        <v>172.35865800949855</v>
      </c>
      <c r="FQ53" s="2">
        <v>174.55120410888131</v>
      </c>
      <c r="FR53" s="37">
        <v>4.3142153047037715</v>
      </c>
      <c r="FS53" s="2">
        <v>4.2803872792668622</v>
      </c>
      <c r="FT53" s="2">
        <v>4.0529619133648866</v>
      </c>
      <c r="FU53" s="2">
        <v>3.7835547600097441</v>
      </c>
      <c r="FV53" s="2">
        <v>3.6684929266370467</v>
      </c>
      <c r="FW53" s="2">
        <v>3.4282241856015845</v>
      </c>
      <c r="FX53" s="2">
        <v>3.2610832773535714</v>
      </c>
      <c r="FY53" s="2">
        <v>3.0828118737436929</v>
      </c>
      <c r="FZ53" s="2">
        <v>3.2442467007442608</v>
      </c>
      <c r="GA53" s="2">
        <v>2.9102967559478139</v>
      </c>
      <c r="GB53" s="2">
        <v>2.7678840429143401</v>
      </c>
      <c r="GC53" s="2">
        <v>2.4639074231275049</v>
      </c>
      <c r="GD53" s="2">
        <v>2.2892054582079311</v>
      </c>
      <c r="GE53" s="2">
        <v>2.3245036475409151</v>
      </c>
      <c r="GF53" s="2">
        <v>2.2136101438288365</v>
      </c>
      <c r="GG53" s="2">
        <v>2.2013438862552204</v>
      </c>
      <c r="GH53" s="2">
        <v>2.1902804925455546</v>
      </c>
      <c r="GI53" s="37">
        <v>42.299379299823251</v>
      </c>
      <c r="GJ53" s="2">
        <v>41.057631382001567</v>
      </c>
      <c r="GK53" s="2">
        <v>39.342373962609393</v>
      </c>
      <c r="GL53" s="2">
        <v>37.432876436554089</v>
      </c>
      <c r="GM53" s="2">
        <v>29.952540218974921</v>
      </c>
      <c r="GN53" s="2">
        <v>28.37982867945</v>
      </c>
      <c r="GO53" s="2">
        <v>27.756758863029738</v>
      </c>
      <c r="GP53" s="2">
        <v>26.600605411175792</v>
      </c>
      <c r="GQ53" s="2">
        <v>28.576800599417084</v>
      </c>
      <c r="GR53" s="2">
        <v>26.247682740999139</v>
      </c>
      <c r="GS53" s="2">
        <v>25.585542747555145</v>
      </c>
      <c r="GT53" s="2">
        <v>24.326580463703895</v>
      </c>
      <c r="GU53" s="2">
        <v>22.901490278643003</v>
      </c>
      <c r="GV53" s="2">
        <v>24.449745066047985</v>
      </c>
      <c r="GW53" s="2">
        <v>24.214459782965864</v>
      </c>
      <c r="GX53" s="2">
        <v>24.144438894615977</v>
      </c>
      <c r="GY53" s="2">
        <v>24.274147707914597</v>
      </c>
      <c r="GZ53" s="37">
        <v>18.836935489721409</v>
      </c>
      <c r="HA53" s="2">
        <v>20.115359796413287</v>
      </c>
      <c r="HB53" s="2">
        <v>19.403121571853351</v>
      </c>
      <c r="HC53" s="2">
        <v>24.93476793519153</v>
      </c>
      <c r="HD53" s="2">
        <v>23.3521012132456</v>
      </c>
      <c r="HE53" s="2">
        <v>26.260287732864597</v>
      </c>
      <c r="HF53" s="2">
        <v>26.422060806059761</v>
      </c>
      <c r="HG53" s="2">
        <v>33.884097060382999</v>
      </c>
      <c r="HH53" s="2">
        <v>34.835571860077124</v>
      </c>
      <c r="HI53" s="2">
        <v>32.438478132619942</v>
      </c>
      <c r="HJ53" s="2">
        <v>32.224781522919599</v>
      </c>
      <c r="HK53" s="2">
        <v>27.199288368961483</v>
      </c>
      <c r="HL53" s="2">
        <v>25.909678745515269</v>
      </c>
      <c r="HM53" s="2">
        <v>25.798717556760295</v>
      </c>
      <c r="HN53" s="2">
        <v>26.450618428598098</v>
      </c>
      <c r="HO53" s="2">
        <v>24.646490317097172</v>
      </c>
      <c r="HP53" s="2">
        <v>22.67846679265886</v>
      </c>
      <c r="HQ53" s="37">
        <v>7.6320278949383162</v>
      </c>
      <c r="HR53" s="2">
        <v>7.5439069791113091</v>
      </c>
      <c r="HS53" s="2">
        <v>7.6664120675729963</v>
      </c>
      <c r="HT53" s="2">
        <v>8.052753240790965</v>
      </c>
      <c r="HU53" s="2">
        <v>7.5250789760285901</v>
      </c>
      <c r="HV53" s="2">
        <v>7.6249624293150813</v>
      </c>
      <c r="HW53" s="2">
        <v>8.7548818571594644</v>
      </c>
      <c r="HX53" s="2">
        <v>8.3692892594365134</v>
      </c>
      <c r="HY53" s="2">
        <v>8.6929303472832835</v>
      </c>
      <c r="HZ53" s="2">
        <v>8.0772468250524376</v>
      </c>
      <c r="IA53" s="2">
        <v>7.9238192402486822</v>
      </c>
      <c r="IB53" s="2">
        <v>7.0323903699404404</v>
      </c>
      <c r="IC53" s="2">
        <v>6.5429493026081911</v>
      </c>
      <c r="ID53" s="2">
        <v>6.6634019958995028</v>
      </c>
      <c r="IE53" s="2">
        <v>6.2967734089057874</v>
      </c>
      <c r="IF53" s="2">
        <v>5.9191024126657599</v>
      </c>
      <c r="IG53" s="2">
        <v>5.46279065934106</v>
      </c>
      <c r="IH53" s="37">
        <v>30.541149253510792</v>
      </c>
      <c r="II53" s="2">
        <v>33.263352385716694</v>
      </c>
      <c r="IJ53" s="2">
        <v>31.623063362396707</v>
      </c>
      <c r="IK53" s="2">
        <v>42.639608853270452</v>
      </c>
      <c r="IL53" s="2">
        <v>39.939561489671895</v>
      </c>
      <c r="IM53" s="2">
        <v>45.810996146910732</v>
      </c>
      <c r="IN53" s="2">
        <v>44.873967954624824</v>
      </c>
      <c r="IO53" s="2">
        <v>60.706318433486686</v>
      </c>
      <c r="IP53" s="2">
        <v>62.249289447704626</v>
      </c>
      <c r="IQ53" s="2">
        <v>57.988953395280483</v>
      </c>
      <c r="IR53" s="2">
        <v>57.668044152811689</v>
      </c>
      <c r="IS53" s="2">
        <v>48.324823124806464</v>
      </c>
      <c r="IT53" s="2">
        <v>46.192402550068749</v>
      </c>
      <c r="IU53" s="2">
        <v>45.798279794619511</v>
      </c>
      <c r="IV53" s="2">
        <v>47.566539233555453</v>
      </c>
      <c r="IW53" s="2">
        <v>44.229976598507953</v>
      </c>
      <c r="IX53" s="38">
        <v>40.640524566591182</v>
      </c>
      <c r="IY53" s="37">
        <v>0.55120493209854649</v>
      </c>
      <c r="IZ53" s="2">
        <v>0.71537867375981867</v>
      </c>
      <c r="JA53" s="2">
        <v>0.9157803609963453</v>
      </c>
      <c r="JB53" s="2">
        <v>1.1737734762075887</v>
      </c>
      <c r="JC53" s="2">
        <v>1.5482851216717846</v>
      </c>
      <c r="JD53" s="2">
        <v>2.0989036047336116</v>
      </c>
      <c r="JE53" s="2">
        <v>6.5215667827391464</v>
      </c>
      <c r="JF53" s="2">
        <v>5.4012164444965398</v>
      </c>
      <c r="JG53" s="2">
        <v>7.7536332856523789</v>
      </c>
      <c r="JH53" s="2">
        <v>7.9274890053585008</v>
      </c>
      <c r="JI53" s="2">
        <v>8.4847455134950547</v>
      </c>
      <c r="JJ53" s="2">
        <v>6.8891315509521078</v>
      </c>
      <c r="JK53" s="2">
        <v>6.6099585678674631</v>
      </c>
      <c r="JL53" s="2">
        <v>7.5581972809977209</v>
      </c>
      <c r="JM53" s="2">
        <v>7.9453911400297361</v>
      </c>
      <c r="JN53" s="2">
        <v>7.652447664614753</v>
      </c>
      <c r="JO53" s="38">
        <v>3.6770163073946338</v>
      </c>
    </row>
    <row r="54" spans="1:275" x14ac:dyDescent="0.3">
      <c r="A54" s="65">
        <v>49</v>
      </c>
      <c r="B54" s="48" t="s">
        <v>94</v>
      </c>
      <c r="C54" s="28" t="s">
        <v>148</v>
      </c>
      <c r="D54" s="37">
        <v>149.11858021173623</v>
      </c>
      <c r="E54" s="2">
        <v>148.93024277857273</v>
      </c>
      <c r="F54" s="2">
        <v>151.92779325101796</v>
      </c>
      <c r="G54" s="2">
        <v>158.98337313164086</v>
      </c>
      <c r="H54" s="2">
        <v>152.11150765017103</v>
      </c>
      <c r="I54" s="2">
        <v>148.81184010008735</v>
      </c>
      <c r="J54" s="2">
        <v>145.11464464332769</v>
      </c>
      <c r="K54" s="2">
        <v>143.6909435842152</v>
      </c>
      <c r="L54" s="2">
        <v>135.71080912492675</v>
      </c>
      <c r="M54" s="2">
        <v>134.64885973920775</v>
      </c>
      <c r="N54" s="2">
        <v>127.02666753633982</v>
      </c>
      <c r="O54" s="2">
        <v>128.69081175658579</v>
      </c>
      <c r="P54" s="2">
        <v>120.89823954539663</v>
      </c>
      <c r="Q54" s="2">
        <v>121.60241372665268</v>
      </c>
      <c r="R54" s="2">
        <v>114.03999839775808</v>
      </c>
      <c r="S54" s="2">
        <v>122.44844458747143</v>
      </c>
      <c r="T54" s="2">
        <v>139.59878855774136</v>
      </c>
      <c r="U54" s="37">
        <v>146.04094281701177</v>
      </c>
      <c r="V54" s="2">
        <v>145.8489794949636</v>
      </c>
      <c r="W54" s="2">
        <v>148.88969020383044</v>
      </c>
      <c r="X54" s="2">
        <v>155.92238935293264</v>
      </c>
      <c r="Y54" s="2">
        <v>149.12363793949942</v>
      </c>
      <c r="Z54" s="2">
        <v>145.88639319137556</v>
      </c>
      <c r="AA54" s="2">
        <v>142.20891766910921</v>
      </c>
      <c r="AB54" s="2">
        <v>140.90069149985581</v>
      </c>
      <c r="AC54" s="2">
        <v>132.99837093478433</v>
      </c>
      <c r="AD54" s="2">
        <v>132.03363421519612</v>
      </c>
      <c r="AE54" s="2">
        <v>124.56141365520882</v>
      </c>
      <c r="AF54" s="2">
        <v>126.35723022863867</v>
      </c>
      <c r="AG54" s="2">
        <v>118.74218746458976</v>
      </c>
      <c r="AH54" s="2">
        <v>119.5416878483515</v>
      </c>
      <c r="AI54" s="2">
        <v>111.90870883265966</v>
      </c>
      <c r="AJ54" s="2">
        <v>120.26081612716735</v>
      </c>
      <c r="AK54" s="2">
        <v>137.78016619008164</v>
      </c>
      <c r="AL54" s="37">
        <v>10.489675608485227</v>
      </c>
      <c r="AM54" s="2">
        <v>8.6757525465261036</v>
      </c>
      <c r="AN54" s="2">
        <v>10.799443383133998</v>
      </c>
      <c r="AO54" s="2">
        <v>7.8770003531658137</v>
      </c>
      <c r="AP54" s="2">
        <v>5.9633020973048776</v>
      </c>
      <c r="AQ54" s="2">
        <v>5.5052702335300294</v>
      </c>
      <c r="AR54" s="2">
        <v>6.1055518372927597</v>
      </c>
      <c r="AS54" s="2">
        <v>5.1954336816910693</v>
      </c>
      <c r="AT54" s="2">
        <v>5.5955304230421818</v>
      </c>
      <c r="AU54" s="2">
        <v>5.7471026219842569</v>
      </c>
      <c r="AV54" s="2">
        <v>5.8092136274354127</v>
      </c>
      <c r="AW54" s="2">
        <v>5.2918671924636618</v>
      </c>
      <c r="AX54" s="2">
        <v>4.8290602248085399</v>
      </c>
      <c r="AY54" s="2">
        <v>4.9257643796014285</v>
      </c>
      <c r="AZ54" s="2">
        <v>4.8089186748072041</v>
      </c>
      <c r="BA54" s="2">
        <v>4.542186636596055</v>
      </c>
      <c r="BB54" s="2">
        <v>4.4391125699957605</v>
      </c>
      <c r="BC54" s="37">
        <v>3.4904229677155625</v>
      </c>
      <c r="BD54" s="2">
        <v>3.4513107812398474</v>
      </c>
      <c r="BE54" s="2">
        <v>3.7165047572012169</v>
      </c>
      <c r="BF54" s="2">
        <v>3.6664620931723291</v>
      </c>
      <c r="BG54" s="2">
        <v>3.8359738692669509</v>
      </c>
      <c r="BH54" s="2">
        <v>3.9701595513514181</v>
      </c>
      <c r="BI54" s="2">
        <v>4.1791140304700525</v>
      </c>
      <c r="BJ54" s="2">
        <v>4.3572273148317082</v>
      </c>
      <c r="BK54" s="2">
        <v>4.6192695018566683</v>
      </c>
      <c r="BL54" s="2">
        <v>4.9255536005455598</v>
      </c>
      <c r="BM54" s="2">
        <v>5.0993940228312731</v>
      </c>
      <c r="BN54" s="2">
        <v>5.1850959852752609</v>
      </c>
      <c r="BO54" s="2">
        <v>5.0122977408988394</v>
      </c>
      <c r="BP54" s="2">
        <v>5.0757118232887937</v>
      </c>
      <c r="BQ54" s="2">
        <v>5.6385048260495116</v>
      </c>
      <c r="BR54" s="2">
        <v>6.1290074563926336</v>
      </c>
      <c r="BS54" s="2">
        <v>5.0197711296663883</v>
      </c>
      <c r="BT54" s="37">
        <v>1858.9643912421848</v>
      </c>
      <c r="BU54" s="2">
        <v>1923.744855277693</v>
      </c>
      <c r="BV54" s="2">
        <v>1750.8448718012942</v>
      </c>
      <c r="BW54" s="2">
        <v>1868.8153141290591</v>
      </c>
      <c r="BX54" s="2">
        <v>1804.3641765912289</v>
      </c>
      <c r="BY54" s="2">
        <v>1719.207061064857</v>
      </c>
      <c r="BZ54" s="2">
        <v>1627.3063046995612</v>
      </c>
      <c r="CA54" s="2">
        <v>1490.1147028416271</v>
      </c>
      <c r="CB54" s="2">
        <v>1331.65692030521</v>
      </c>
      <c r="CC54" s="2">
        <v>1149.034946451565</v>
      </c>
      <c r="CD54" s="2">
        <v>951.25648351251789</v>
      </c>
      <c r="CE54" s="2">
        <v>811.35881046014993</v>
      </c>
      <c r="CF54" s="2">
        <v>692.57949317395196</v>
      </c>
      <c r="CG54" s="2">
        <v>577.74084250098304</v>
      </c>
      <c r="CH54" s="2">
        <v>502.43606330061505</v>
      </c>
      <c r="CI54" s="2">
        <v>436.26025853545002</v>
      </c>
      <c r="CJ54" s="2">
        <v>364.087866338239</v>
      </c>
      <c r="CK54" s="37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37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37">
        <v>0.69947965285439806</v>
      </c>
      <c r="DT54" s="2">
        <v>0.81507510678979467</v>
      </c>
      <c r="DU54" s="2">
        <v>0.82137972548982885</v>
      </c>
      <c r="DV54" s="2">
        <v>0.55883936615204421</v>
      </c>
      <c r="DW54" s="2">
        <v>0.55950775457438717</v>
      </c>
      <c r="DX54" s="2">
        <v>0.45159265140683219</v>
      </c>
      <c r="DY54" s="2">
        <v>0.47661499400055923</v>
      </c>
      <c r="DZ54" s="2">
        <v>0.29259383635992514</v>
      </c>
      <c r="EA54" s="2">
        <v>0.39430670360817383</v>
      </c>
      <c r="EB54" s="2">
        <v>0.27604376467055092</v>
      </c>
      <c r="EC54" s="2">
        <v>0.38628608552796734</v>
      </c>
      <c r="ED54" s="2">
        <v>0.30430304533278835</v>
      </c>
      <c r="EE54" s="2">
        <v>0.28715109499022817</v>
      </c>
      <c r="EF54" s="2">
        <v>0.66484979916771381</v>
      </c>
      <c r="EG54" s="2">
        <v>0.53757046856458435</v>
      </c>
      <c r="EH54" s="2">
        <v>0.36048639701391699</v>
      </c>
      <c r="EI54" s="2">
        <v>0.38379430792336139</v>
      </c>
      <c r="EJ54" s="37">
        <v>712.49247996457802</v>
      </c>
      <c r="EK54" s="2">
        <v>669.53924495822889</v>
      </c>
      <c r="EL54" s="2">
        <v>682.42522133524562</v>
      </c>
      <c r="EM54" s="2">
        <v>655.53448988169953</v>
      </c>
      <c r="EN54" s="2">
        <v>640.37999244233902</v>
      </c>
      <c r="EO54" s="2">
        <v>639.60052107266858</v>
      </c>
      <c r="EP54" s="2">
        <v>644.39147247322785</v>
      </c>
      <c r="EQ54" s="2">
        <v>620.05029557341379</v>
      </c>
      <c r="ER54" s="2">
        <v>601.70899983658092</v>
      </c>
      <c r="ES54" s="2">
        <v>579.77791550827203</v>
      </c>
      <c r="ET54" s="2">
        <v>546.906046578266</v>
      </c>
      <c r="EU54" s="2">
        <v>501.27103254982268</v>
      </c>
      <c r="EV54" s="2">
        <v>453.00975931612095</v>
      </c>
      <c r="EW54" s="2">
        <v>425.86590617650359</v>
      </c>
      <c r="EX54" s="2">
        <v>414.53251443173201</v>
      </c>
      <c r="EY54" s="2">
        <v>401.64378191070597</v>
      </c>
      <c r="EZ54" s="2">
        <v>347.73223650803652</v>
      </c>
      <c r="FA54" s="37">
        <v>991.45418653017771</v>
      </c>
      <c r="FB54" s="2">
        <v>865.4344627533394</v>
      </c>
      <c r="FC54" s="2">
        <v>1069.2086228079754</v>
      </c>
      <c r="FD54" s="2">
        <v>760.52025816269168</v>
      </c>
      <c r="FE54" s="2">
        <v>655.27557616333411</v>
      </c>
      <c r="FF54" s="2">
        <v>622.68176297435741</v>
      </c>
      <c r="FG54" s="2">
        <v>684.71545247282063</v>
      </c>
      <c r="FH54" s="2">
        <v>577.13527148416324</v>
      </c>
      <c r="FI54" s="2">
        <v>616.12297127247336</v>
      </c>
      <c r="FJ54" s="2">
        <v>633.24443089572844</v>
      </c>
      <c r="FK54" s="2">
        <v>610.86479388743533</v>
      </c>
      <c r="FL54" s="2">
        <v>549.44359695543903</v>
      </c>
      <c r="FM54" s="2">
        <v>497.90897942563964</v>
      </c>
      <c r="FN54" s="2">
        <v>517.39758804721134</v>
      </c>
      <c r="FO54" s="2">
        <v>531.30397575911638</v>
      </c>
      <c r="FP54" s="2">
        <v>496.33315862223458</v>
      </c>
      <c r="FQ54" s="2">
        <v>483.16839430539335</v>
      </c>
      <c r="FR54" s="37">
        <v>20.278265381884562</v>
      </c>
      <c r="FS54" s="2">
        <v>16.829223806358542</v>
      </c>
      <c r="FT54" s="2">
        <v>24.756097367580338</v>
      </c>
      <c r="FU54" s="2">
        <v>14.445110906370315</v>
      </c>
      <c r="FV54" s="2">
        <v>13.905941579798512</v>
      </c>
      <c r="FW54" s="2">
        <v>12.577833563320839</v>
      </c>
      <c r="FX54" s="2">
        <v>14.484455987789927</v>
      </c>
      <c r="FY54" s="2">
        <v>10.498410631058283</v>
      </c>
      <c r="FZ54" s="2">
        <v>10.520813330630968</v>
      </c>
      <c r="GA54" s="2">
        <v>10.423176757965152</v>
      </c>
      <c r="GB54" s="2">
        <v>10.07272157804441</v>
      </c>
      <c r="GC54" s="2">
        <v>8.1418081073756472</v>
      </c>
      <c r="GD54" s="2">
        <v>7.2648083480582386</v>
      </c>
      <c r="GE54" s="2">
        <v>7.3530836507105057</v>
      </c>
      <c r="GF54" s="2">
        <v>7.1093702910507304</v>
      </c>
      <c r="GG54" s="2">
        <v>6.7950610753211089</v>
      </c>
      <c r="GH54" s="2">
        <v>6.2457450971804782</v>
      </c>
      <c r="GI54" s="37">
        <v>204.99137740307972</v>
      </c>
      <c r="GJ54" s="2">
        <v>182.85854855006025</v>
      </c>
      <c r="GK54" s="2">
        <v>212.94654359705822</v>
      </c>
      <c r="GL54" s="2">
        <v>162.3759761611897</v>
      </c>
      <c r="GM54" s="2">
        <v>133.6508563135593</v>
      </c>
      <c r="GN54" s="2">
        <v>125.51713336313856</v>
      </c>
      <c r="GO54" s="2">
        <v>130.40041283947764</v>
      </c>
      <c r="GP54" s="2">
        <v>114.93549537317578</v>
      </c>
      <c r="GQ54" s="2">
        <v>116.74004503382947</v>
      </c>
      <c r="GR54" s="2">
        <v>113.38560329900398</v>
      </c>
      <c r="GS54" s="2">
        <v>109.33778931504683</v>
      </c>
      <c r="GT54" s="2">
        <v>101.00212571713837</v>
      </c>
      <c r="GU54" s="2">
        <v>94.04441948651457</v>
      </c>
      <c r="GV54" s="2">
        <v>95.896137688009972</v>
      </c>
      <c r="GW54" s="2">
        <v>93.709026458600206</v>
      </c>
      <c r="GX54" s="2">
        <v>89.605989106351743</v>
      </c>
      <c r="GY54" s="2">
        <v>86.910658795896325</v>
      </c>
      <c r="GZ54" s="37">
        <v>87.35512050937912</v>
      </c>
      <c r="HA54" s="2">
        <v>89.03466857237774</v>
      </c>
      <c r="HB54" s="2">
        <v>81.727110983472059</v>
      </c>
      <c r="HC54" s="2">
        <v>98.41061928711504</v>
      </c>
      <c r="HD54" s="2">
        <v>92.607495090877833</v>
      </c>
      <c r="HE54" s="2">
        <v>98.061533829756243</v>
      </c>
      <c r="HF54" s="2">
        <v>93.814396394285623</v>
      </c>
      <c r="HG54" s="2">
        <v>113.7803165022992</v>
      </c>
      <c r="HH54" s="2">
        <v>108.87911276020687</v>
      </c>
      <c r="HI54" s="2">
        <v>107.68603633377721</v>
      </c>
      <c r="HJ54" s="2">
        <v>108.13192907968474</v>
      </c>
      <c r="HK54" s="2">
        <v>103.30869880165341</v>
      </c>
      <c r="HL54" s="2">
        <v>99.462180718669643</v>
      </c>
      <c r="HM54" s="2">
        <v>99.33222490803449</v>
      </c>
      <c r="HN54" s="2">
        <v>103.83313841030137</v>
      </c>
      <c r="HO54" s="2">
        <v>96.183958098240737</v>
      </c>
      <c r="HP54" s="2">
        <v>87.970081868116168</v>
      </c>
      <c r="HQ54" s="37">
        <v>45.275852785969533</v>
      </c>
      <c r="HR54" s="2">
        <v>44.229334302766354</v>
      </c>
      <c r="HS54" s="2">
        <v>43.242120608802729</v>
      </c>
      <c r="HT54" s="2">
        <v>43.794491082880185</v>
      </c>
      <c r="HU54" s="2">
        <v>41.972616564987604</v>
      </c>
      <c r="HV54" s="2">
        <v>41.647650378420643</v>
      </c>
      <c r="HW54" s="2">
        <v>40.833034079256315</v>
      </c>
      <c r="HX54" s="2">
        <v>41.779676703817486</v>
      </c>
      <c r="HY54" s="2">
        <v>40.584541118409334</v>
      </c>
      <c r="HZ54" s="2">
        <v>39.53319228431468</v>
      </c>
      <c r="IA54" s="2">
        <v>38.589314359340101</v>
      </c>
      <c r="IB54" s="2">
        <v>36.937266458691177</v>
      </c>
      <c r="IC54" s="2">
        <v>34.68191617228841</v>
      </c>
      <c r="ID54" s="2">
        <v>32.834938396905393</v>
      </c>
      <c r="IE54" s="2">
        <v>31.160369781636309</v>
      </c>
      <c r="IF54" s="2">
        <v>28.359444815219806</v>
      </c>
      <c r="IG54" s="2">
        <v>25.354170432725272</v>
      </c>
      <c r="IH54" s="37">
        <v>131.26909535808252</v>
      </c>
      <c r="II54" s="2">
        <v>135.85192327444599</v>
      </c>
      <c r="IJ54" s="2">
        <v>121.76509048297157</v>
      </c>
      <c r="IK54" s="2">
        <v>155.64350868144786</v>
      </c>
      <c r="IL54" s="2">
        <v>145.63008411632376</v>
      </c>
      <c r="IM54" s="2">
        <v>157.19909636117455</v>
      </c>
      <c r="IN54" s="2">
        <v>149.22828284325357</v>
      </c>
      <c r="IO54" s="2">
        <v>189.45589287389799</v>
      </c>
      <c r="IP54" s="2">
        <v>180.49244720204433</v>
      </c>
      <c r="IQ54" s="2">
        <v>179.1545106010997</v>
      </c>
      <c r="IR54" s="2">
        <v>180.94533734672589</v>
      </c>
      <c r="IS54" s="2">
        <v>172.82828738656005</v>
      </c>
      <c r="IT54" s="2">
        <v>167.29685359802684</v>
      </c>
      <c r="IU54" s="2">
        <v>168.87229014977925</v>
      </c>
      <c r="IV54" s="2">
        <v>180.00637148052172</v>
      </c>
      <c r="IW54" s="2">
        <v>167.15209278041357</v>
      </c>
      <c r="IX54" s="38">
        <v>153.34743650738017</v>
      </c>
      <c r="IY54" s="37">
        <v>8.2849383697952153</v>
      </c>
      <c r="IZ54" s="2">
        <v>4.0672849759109519</v>
      </c>
      <c r="JA54" s="2">
        <v>21.203780399037928</v>
      </c>
      <c r="JB54" s="2">
        <v>5.7053038450378404</v>
      </c>
      <c r="JC54" s="2">
        <v>7.9334862918361182</v>
      </c>
      <c r="JD54" s="2">
        <v>10.654503009685529</v>
      </c>
      <c r="JE54" s="2">
        <v>20.867169402623386</v>
      </c>
      <c r="JF54" s="2">
        <v>20.369978683613457</v>
      </c>
      <c r="JG54" s="2">
        <v>28.539103628035917</v>
      </c>
      <c r="JH54" s="2">
        <v>33.993686235300835</v>
      </c>
      <c r="JI54" s="2">
        <v>37.398698214144801</v>
      </c>
      <c r="JJ54" s="2">
        <v>34.053635245900168</v>
      </c>
      <c r="JK54" s="2">
        <v>33.689630154562671</v>
      </c>
      <c r="JL54" s="2">
        <v>36.871205784607056</v>
      </c>
      <c r="JM54" s="2">
        <v>45.955167797087611</v>
      </c>
      <c r="JN54" s="2">
        <v>45.352724820301873</v>
      </c>
      <c r="JO54" s="38">
        <v>15.441277879720108</v>
      </c>
    </row>
    <row r="55" spans="1:275" x14ac:dyDescent="0.3">
      <c r="A55" s="65">
        <v>50</v>
      </c>
      <c r="B55" s="48" t="s">
        <v>94</v>
      </c>
      <c r="C55" s="28" t="s">
        <v>149</v>
      </c>
      <c r="D55" s="37">
        <v>132.5031570740897</v>
      </c>
      <c r="E55" s="2">
        <v>127.92816215563579</v>
      </c>
      <c r="F55" s="2">
        <v>136.90716471101067</v>
      </c>
      <c r="G55" s="2">
        <v>141.79085828551788</v>
      </c>
      <c r="H55" s="2">
        <v>124.78450846873585</v>
      </c>
      <c r="I55" s="2">
        <v>120.08259750583558</v>
      </c>
      <c r="J55" s="2">
        <v>120.03997188618486</v>
      </c>
      <c r="K55" s="2">
        <v>100.85276193776662</v>
      </c>
      <c r="L55" s="2">
        <v>98.201035758410882</v>
      </c>
      <c r="M55" s="2">
        <v>95.15042355832486</v>
      </c>
      <c r="N55" s="2">
        <v>90.834158898471571</v>
      </c>
      <c r="O55" s="2">
        <v>88.374376849023605</v>
      </c>
      <c r="P55" s="2">
        <v>84.04715628326295</v>
      </c>
      <c r="Q55" s="2">
        <v>82.120010015052856</v>
      </c>
      <c r="R55" s="2">
        <v>73.375171360683666</v>
      </c>
      <c r="S55" s="2">
        <v>70.206450298953698</v>
      </c>
      <c r="T55" s="2">
        <v>84.335013119120632</v>
      </c>
      <c r="U55" s="37">
        <v>129.58248944851803</v>
      </c>
      <c r="V55" s="2">
        <v>124.93451937824267</v>
      </c>
      <c r="W55" s="2">
        <v>134.10527985301067</v>
      </c>
      <c r="X55" s="2">
        <v>139.0174687305398</v>
      </c>
      <c r="Y55" s="2">
        <v>122.11127921500908</v>
      </c>
      <c r="Z55" s="2">
        <v>117.5299369180704</v>
      </c>
      <c r="AA55" s="2">
        <v>117.57769345712998</v>
      </c>
      <c r="AB55" s="2">
        <v>98.59421455368711</v>
      </c>
      <c r="AC55" s="2">
        <v>96.031836606952652</v>
      </c>
      <c r="AD55" s="2">
        <v>93.164574023556725</v>
      </c>
      <c r="AE55" s="2">
        <v>88.979191476854865</v>
      </c>
      <c r="AF55" s="2">
        <v>86.693428025142623</v>
      </c>
      <c r="AG55" s="2">
        <v>82.457772023501235</v>
      </c>
      <c r="AH55" s="2">
        <v>80.650413223507329</v>
      </c>
      <c r="AI55" s="2">
        <v>71.959284901274842</v>
      </c>
      <c r="AJ55" s="2">
        <v>68.942528039521605</v>
      </c>
      <c r="AK55" s="2">
        <v>83.161703679184768</v>
      </c>
      <c r="AL55" s="37">
        <v>9.9206682405727946</v>
      </c>
      <c r="AM55" s="2">
        <v>9.0662064788755536</v>
      </c>
      <c r="AN55" s="2">
        <v>8.2245764027226684</v>
      </c>
      <c r="AO55" s="2">
        <v>7.7311922951664096</v>
      </c>
      <c r="AP55" s="2">
        <v>5.5992177610056215</v>
      </c>
      <c r="AQ55" s="2">
        <v>5.1155595174129456</v>
      </c>
      <c r="AR55" s="2">
        <v>4.8864101126699797</v>
      </c>
      <c r="AS55" s="2">
        <v>4.511966959916661</v>
      </c>
      <c r="AT55" s="2">
        <v>4.7581281675323055</v>
      </c>
      <c r="AU55" s="2">
        <v>4.5682562914057794</v>
      </c>
      <c r="AV55" s="2">
        <v>4.4343758674846185</v>
      </c>
      <c r="AW55" s="2">
        <v>4.2035743910083685</v>
      </c>
      <c r="AX55" s="2">
        <v>3.9803496093719635</v>
      </c>
      <c r="AY55" s="2">
        <v>3.9313343664279166</v>
      </c>
      <c r="AZ55" s="2">
        <v>4.0268418601611584</v>
      </c>
      <c r="BA55" s="2">
        <v>3.6023261030437479</v>
      </c>
      <c r="BB55" s="2">
        <v>3.5467456755995772</v>
      </c>
      <c r="BC55" s="37">
        <v>1.6874441460983742</v>
      </c>
      <c r="BD55" s="2">
        <v>1.7059199455130087</v>
      </c>
      <c r="BE55" s="2">
        <v>1.7497647316101153</v>
      </c>
      <c r="BF55" s="2">
        <v>1.7822638766043004</v>
      </c>
      <c r="BG55" s="2">
        <v>1.9546269463607115</v>
      </c>
      <c r="BH55" s="2">
        <v>2.0370441933057815</v>
      </c>
      <c r="BI55" s="2">
        <v>2.187846435246743</v>
      </c>
      <c r="BJ55" s="2">
        <v>2.223101391554128</v>
      </c>
      <c r="BK55" s="2">
        <v>2.4788470998493688</v>
      </c>
      <c r="BL55" s="2">
        <v>2.657083325267509</v>
      </c>
      <c r="BM55" s="2">
        <v>2.8902482341620184</v>
      </c>
      <c r="BN55" s="2">
        <v>2.876363380069304</v>
      </c>
      <c r="BO55" s="2">
        <v>2.9168788311950591</v>
      </c>
      <c r="BP55" s="2">
        <v>2.9470787197889887</v>
      </c>
      <c r="BQ55" s="2">
        <v>3.0410064063583029</v>
      </c>
      <c r="BR55" s="2">
        <v>2.8582652333965295</v>
      </c>
      <c r="BS55" s="2">
        <v>2.7991894934779298</v>
      </c>
      <c r="BT55" s="37">
        <v>2195.7162161196088</v>
      </c>
      <c r="BU55" s="2">
        <v>2287.7202104235967</v>
      </c>
      <c r="BV55" s="2">
        <v>2107.9090648471006</v>
      </c>
      <c r="BW55" s="2">
        <v>2084.6162434133885</v>
      </c>
      <c r="BX55" s="2">
        <v>1998.4750156329935</v>
      </c>
      <c r="BY55" s="2">
        <v>1869.608210051578</v>
      </c>
      <c r="BZ55" s="2">
        <v>1745.6796405598038</v>
      </c>
      <c r="CA55" s="2">
        <v>1543.090440439885</v>
      </c>
      <c r="CB55" s="2">
        <v>1379.0770813072522</v>
      </c>
      <c r="CC55" s="2">
        <v>1153.8112774129888</v>
      </c>
      <c r="CD55" s="2">
        <v>964.88911527405287</v>
      </c>
      <c r="CE55" s="2">
        <v>801.01244521453657</v>
      </c>
      <c r="CF55" s="2">
        <v>704.96158043266075</v>
      </c>
      <c r="CG55" s="2">
        <v>578.54356854138462</v>
      </c>
      <c r="CH55" s="2">
        <v>497.2681896392466</v>
      </c>
      <c r="CI55" s="2">
        <v>405.61684169683008</v>
      </c>
      <c r="CJ55" s="2">
        <v>332.21534524756373</v>
      </c>
      <c r="CK55" s="37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37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37">
        <v>8.1516997004718696</v>
      </c>
      <c r="DT55" s="2">
        <v>8.2195023375948448</v>
      </c>
      <c r="DU55" s="2">
        <v>8.2669020802186548</v>
      </c>
      <c r="DV55" s="2">
        <v>8.3035986636581214</v>
      </c>
      <c r="DW55" s="2">
        <v>8.3664290321946986</v>
      </c>
      <c r="DX55" s="2">
        <v>8.4199783435781423</v>
      </c>
      <c r="DY55" s="2">
        <v>8.3356261985352447</v>
      </c>
      <c r="DZ55" s="2">
        <v>8.8981158832318954</v>
      </c>
      <c r="EA55" s="2">
        <v>8.9454101973707143</v>
      </c>
      <c r="EB55" s="2">
        <v>8.978211776522901</v>
      </c>
      <c r="EC55" s="2">
        <v>9.1703542663958935</v>
      </c>
      <c r="ED55" s="2">
        <v>8.7427061772793451</v>
      </c>
      <c r="EE55" s="2">
        <v>9.5889885926120666</v>
      </c>
      <c r="EF55" s="2">
        <v>9.1883931795410714</v>
      </c>
      <c r="EG55" s="2">
        <v>9.2152090506168012</v>
      </c>
      <c r="EH55" s="2">
        <v>9.250730819385474</v>
      </c>
      <c r="EI55" s="2">
        <v>9.1477796327283123</v>
      </c>
      <c r="EJ55" s="37">
        <v>449.57205473530621</v>
      </c>
      <c r="EK55" s="2">
        <v>431.81974043085484</v>
      </c>
      <c r="EL55" s="2">
        <v>432.80721447103974</v>
      </c>
      <c r="EM55" s="2">
        <v>435.59492346014542</v>
      </c>
      <c r="EN55" s="2">
        <v>428.68196750195796</v>
      </c>
      <c r="EO55" s="2">
        <v>425.40686620812772</v>
      </c>
      <c r="EP55" s="2">
        <v>429.711477594413</v>
      </c>
      <c r="EQ55" s="2">
        <v>391.913314187217</v>
      </c>
      <c r="ER55" s="2">
        <v>387.29978870753547</v>
      </c>
      <c r="ES55" s="2">
        <v>368.64982932865593</v>
      </c>
      <c r="ET55" s="2">
        <v>351.24130360120273</v>
      </c>
      <c r="EU55" s="2">
        <v>310.57476340440144</v>
      </c>
      <c r="EV55" s="2">
        <v>294.07085778487965</v>
      </c>
      <c r="EW55" s="2">
        <v>272.51748870749117</v>
      </c>
      <c r="EX55" s="2">
        <v>263.46648536986311</v>
      </c>
      <c r="EY55" s="2">
        <v>242.22151660248187</v>
      </c>
      <c r="EZ55" s="2">
        <v>227.0256197570362</v>
      </c>
      <c r="FA55" s="37">
        <v>986.21179095153013</v>
      </c>
      <c r="FB55" s="2">
        <v>928.69682103099126</v>
      </c>
      <c r="FC55" s="2">
        <v>829.48470804350484</v>
      </c>
      <c r="FD55" s="2">
        <v>754.88714304109453</v>
      </c>
      <c r="FE55" s="2">
        <v>611.96891625611374</v>
      </c>
      <c r="FF55" s="2">
        <v>556.11751864716246</v>
      </c>
      <c r="FG55" s="2">
        <v>531.99906799641815</v>
      </c>
      <c r="FH55" s="2">
        <v>490.35387491448711</v>
      </c>
      <c r="FI55" s="2">
        <v>497.86654006971986</v>
      </c>
      <c r="FJ55" s="2">
        <v>457.86369365096414</v>
      </c>
      <c r="FK55" s="2">
        <v>420.93165201795648</v>
      </c>
      <c r="FL55" s="2">
        <v>392.1267499234774</v>
      </c>
      <c r="FM55" s="2">
        <v>370.80596633996851</v>
      </c>
      <c r="FN55" s="2">
        <v>364.0605372230541</v>
      </c>
      <c r="FO55" s="2">
        <v>372.62777050179625</v>
      </c>
      <c r="FP55" s="2">
        <v>314.18618762951559</v>
      </c>
      <c r="FQ55" s="2">
        <v>307.16962847961162</v>
      </c>
      <c r="FR55" s="37">
        <v>21.937854968576438</v>
      </c>
      <c r="FS55" s="2">
        <v>20.831973707495752</v>
      </c>
      <c r="FT55" s="2">
        <v>18.755012317457208</v>
      </c>
      <c r="FU55" s="2">
        <v>16.833042953157022</v>
      </c>
      <c r="FV55" s="2">
        <v>15.599230102921462</v>
      </c>
      <c r="FW55" s="2">
        <v>13.646286359144478</v>
      </c>
      <c r="FX55" s="2">
        <v>12.288118702831863</v>
      </c>
      <c r="FY55" s="2">
        <v>10.978886347069553</v>
      </c>
      <c r="FZ55" s="2">
        <v>10.603912589544006</v>
      </c>
      <c r="GA55" s="2">
        <v>9.608097137696916</v>
      </c>
      <c r="GB55" s="2">
        <v>8.470829686360883</v>
      </c>
      <c r="GC55" s="2">
        <v>7.6372522323492573</v>
      </c>
      <c r="GD55" s="2">
        <v>7.0332858788001911</v>
      </c>
      <c r="GE55" s="2">
        <v>6.5999565649181005</v>
      </c>
      <c r="GF55" s="2">
        <v>6.6940240266928077</v>
      </c>
      <c r="GG55" s="2">
        <v>5.6300975553204218</v>
      </c>
      <c r="GH55" s="2">
        <v>5.3173195604544974</v>
      </c>
      <c r="GI55" s="37">
        <v>321.95218266412724</v>
      </c>
      <c r="GJ55" s="2">
        <v>281.48618409313076</v>
      </c>
      <c r="GK55" s="2">
        <v>269.88897537936253</v>
      </c>
      <c r="GL55" s="2">
        <v>244.56005419871678</v>
      </c>
      <c r="GM55" s="2">
        <v>210.6917139351014</v>
      </c>
      <c r="GN55" s="2">
        <v>175.03555434504204</v>
      </c>
      <c r="GO55" s="2">
        <v>172.45833631043379</v>
      </c>
      <c r="GP55" s="2">
        <v>170.65973516877861</v>
      </c>
      <c r="GQ55" s="2">
        <v>181.45458341779891</v>
      </c>
      <c r="GR55" s="2">
        <v>174.72279850626606</v>
      </c>
      <c r="GS55" s="2">
        <v>169.55426544385702</v>
      </c>
      <c r="GT55" s="2">
        <v>149.71711884935408</v>
      </c>
      <c r="GU55" s="2">
        <v>139.95040939566144</v>
      </c>
      <c r="GV55" s="2">
        <v>147.19924580595804</v>
      </c>
      <c r="GW55" s="2">
        <v>135.64461779838658</v>
      </c>
      <c r="GX55" s="2">
        <v>129.86427707604258</v>
      </c>
      <c r="GY55" s="2">
        <v>132.11311151606475</v>
      </c>
      <c r="GZ55" s="37">
        <v>67.596835537650591</v>
      </c>
      <c r="HA55" s="2">
        <v>70.860844385333451</v>
      </c>
      <c r="HB55" s="2">
        <v>62.963344631845814</v>
      </c>
      <c r="HC55" s="2">
        <v>78.697163381698047</v>
      </c>
      <c r="HD55" s="2">
        <v>72.262750104568454</v>
      </c>
      <c r="HE55" s="2">
        <v>77.352041788154608</v>
      </c>
      <c r="HF55" s="2">
        <v>71.890264968143796</v>
      </c>
      <c r="HG55" s="2">
        <v>90.323527820767723</v>
      </c>
      <c r="HH55" s="2">
        <v>85.755518148898148</v>
      </c>
      <c r="HI55" s="2">
        <v>82.809153582955815</v>
      </c>
      <c r="HJ55" s="2">
        <v>84.662049645382027</v>
      </c>
      <c r="HK55" s="2">
        <v>78.500770851400631</v>
      </c>
      <c r="HL55" s="2">
        <v>78.892111175162213</v>
      </c>
      <c r="HM55" s="2">
        <v>79.346171673441603</v>
      </c>
      <c r="HN55" s="2">
        <v>85.067002159569412</v>
      </c>
      <c r="HO55" s="2">
        <v>75.121741675971052</v>
      </c>
      <c r="HP55" s="2">
        <v>68.446476842510506</v>
      </c>
      <c r="HQ55" s="37">
        <v>19.817893139837892</v>
      </c>
      <c r="HR55" s="2">
        <v>19.487137925547263</v>
      </c>
      <c r="HS55" s="2">
        <v>18.546472891372911</v>
      </c>
      <c r="HT55" s="2">
        <v>19.509092202857186</v>
      </c>
      <c r="HU55" s="2">
        <v>17.875085948534405</v>
      </c>
      <c r="HV55" s="2">
        <v>17.640501615317302</v>
      </c>
      <c r="HW55" s="2">
        <v>16.661189826368442</v>
      </c>
      <c r="HX55" s="2">
        <v>17.303359656805192</v>
      </c>
      <c r="HY55" s="2">
        <v>16.532093153900338</v>
      </c>
      <c r="HZ55" s="2">
        <v>15.787002826183778</v>
      </c>
      <c r="IA55" s="2">
        <v>15.52881657495389</v>
      </c>
      <c r="IB55" s="2">
        <v>14.301584480927229</v>
      </c>
      <c r="IC55" s="2">
        <v>14.235377135691254</v>
      </c>
      <c r="ID55" s="2">
        <v>13.911934444335206</v>
      </c>
      <c r="IE55" s="2">
        <v>14.160376693212772</v>
      </c>
      <c r="IF55" s="2">
        <v>12.902762312257178</v>
      </c>
      <c r="IG55" s="2">
        <v>12.043890380616556</v>
      </c>
      <c r="IH55" s="37">
        <v>117.81031033635746</v>
      </c>
      <c r="II55" s="2">
        <v>124.89690552156486</v>
      </c>
      <c r="IJ55" s="2">
        <v>109.5229513632852</v>
      </c>
      <c r="IK55" s="2">
        <v>141.07836888218898</v>
      </c>
      <c r="IL55" s="2">
        <v>129.57252953695209</v>
      </c>
      <c r="IM55" s="2">
        <v>140.30591177411259</v>
      </c>
      <c r="IN55" s="2">
        <v>130.00536131215014</v>
      </c>
      <c r="IO55" s="2">
        <v>167.43556226828923</v>
      </c>
      <c r="IP55" s="2">
        <v>158.69997170483401</v>
      </c>
      <c r="IQ55" s="2">
        <v>153.45048777418893</v>
      </c>
      <c r="IR55" s="2">
        <v>157.40628798686976</v>
      </c>
      <c r="IS55" s="2">
        <v>146.09292581477632</v>
      </c>
      <c r="IT55" s="2">
        <v>146.9726521860768</v>
      </c>
      <c r="IU55" s="2">
        <v>148.1278126579432</v>
      </c>
      <c r="IV55" s="2">
        <v>159.74242594996875</v>
      </c>
      <c r="IW55" s="2">
        <v>140.5733427556552</v>
      </c>
      <c r="IX55" s="38">
        <v>127.67435288790506</v>
      </c>
      <c r="IY55" s="37">
        <v>1.3627528193610179</v>
      </c>
      <c r="IZ55" s="2">
        <v>1.8267697788761756</v>
      </c>
      <c r="JA55" s="2">
        <v>2.0928190580619876</v>
      </c>
      <c r="JB55" s="2">
        <v>2.8213119693865676</v>
      </c>
      <c r="JC55" s="2">
        <v>4.0666074379537447</v>
      </c>
      <c r="JD55" s="2">
        <v>6.0019451240005166</v>
      </c>
      <c r="JE55" s="2">
        <v>8.5920286621127229</v>
      </c>
      <c r="JF55" s="2">
        <v>10.33126613541441</v>
      </c>
      <c r="JG55" s="2">
        <v>14.575742444498406</v>
      </c>
      <c r="JH55" s="2">
        <v>16.818935728291077</v>
      </c>
      <c r="JI55" s="2">
        <v>18.723975338494881</v>
      </c>
      <c r="JJ55" s="2">
        <v>17.269893095050602</v>
      </c>
      <c r="JK55" s="2">
        <v>18.412760602587198</v>
      </c>
      <c r="JL55" s="2">
        <v>19.513918623304559</v>
      </c>
      <c r="JM55" s="2">
        <v>24.601758272110192</v>
      </c>
      <c r="JN55" s="2">
        <v>20.42016420414236</v>
      </c>
      <c r="JO55" s="38">
        <v>7.8613910943436558</v>
      </c>
    </row>
    <row r="56" spans="1:275" x14ac:dyDescent="0.3">
      <c r="A56" s="65">
        <v>51</v>
      </c>
      <c r="B56" s="48" t="s">
        <v>94</v>
      </c>
      <c r="C56" s="28" t="s">
        <v>150</v>
      </c>
      <c r="D56" s="37">
        <v>1.8748797684760697E-2</v>
      </c>
      <c r="E56" s="2">
        <v>2.3216054918371275E-2</v>
      </c>
      <c r="F56" s="2">
        <v>2.5692185236902577E-2</v>
      </c>
      <c r="G56" s="2">
        <v>5.7568593930341664E-3</v>
      </c>
      <c r="H56" s="2">
        <v>5.2279279127219339E-3</v>
      </c>
      <c r="I56" s="2">
        <v>7.1942392739378575E-3</v>
      </c>
      <c r="J56" s="2">
        <v>9.4688924285729458E-3</v>
      </c>
      <c r="K56" s="2">
        <v>1.901984081002606E-2</v>
      </c>
      <c r="L56" s="2">
        <v>2.46430016728139E-2</v>
      </c>
      <c r="M56" s="2">
        <v>2.9450602383633357E-2</v>
      </c>
      <c r="N56" s="2">
        <v>3.1927206907179241E-2</v>
      </c>
      <c r="O56" s="2">
        <v>0.35466158453784075</v>
      </c>
      <c r="P56" s="2">
        <v>0.31556558025994863</v>
      </c>
      <c r="Q56" s="2">
        <v>0.29180579972452947</v>
      </c>
      <c r="R56" s="2">
        <v>0.26806632220224413</v>
      </c>
      <c r="S56" s="2">
        <v>0.2892314153897147</v>
      </c>
      <c r="T56" s="2">
        <v>0.32879992149273607</v>
      </c>
      <c r="U56" s="37">
        <v>1.8230764792096031E-2</v>
      </c>
      <c r="V56" s="2">
        <v>2.2547740065016399E-2</v>
      </c>
      <c r="W56" s="2">
        <v>2.4950664542849662E-2</v>
      </c>
      <c r="X56" s="2">
        <v>5.6232489778511308E-3</v>
      </c>
      <c r="Y56" s="2">
        <v>5.1117567385303231E-3</v>
      </c>
      <c r="Z56" s="2">
        <v>7.039099987076013E-3</v>
      </c>
      <c r="AA56" s="2">
        <v>9.2145230092137743E-3</v>
      </c>
      <c r="AB56" s="2">
        <v>1.8503439339286349E-2</v>
      </c>
      <c r="AC56" s="2">
        <v>2.4073525626260937E-2</v>
      </c>
      <c r="AD56" s="2">
        <v>2.8732571708350543E-2</v>
      </c>
      <c r="AE56" s="2">
        <v>3.1274674409251996E-2</v>
      </c>
      <c r="AF56" s="2">
        <v>0.34765536285965298</v>
      </c>
      <c r="AG56" s="2">
        <v>0.30955062990966697</v>
      </c>
      <c r="AH56" s="2">
        <v>0.28651693152652902</v>
      </c>
      <c r="AI56" s="2">
        <v>0.26337233678663724</v>
      </c>
      <c r="AJ56" s="2">
        <v>0.28442122306581619</v>
      </c>
      <c r="AK56" s="2">
        <v>0.32439262653686335</v>
      </c>
      <c r="AL56" s="37">
        <v>2.4140173016968113E-3</v>
      </c>
      <c r="AM56" s="2">
        <v>2.4720512554170953E-3</v>
      </c>
      <c r="AN56" s="2">
        <v>2.4028335361558611E-3</v>
      </c>
      <c r="AO56" s="2">
        <v>5.9566147882228113E-4</v>
      </c>
      <c r="AP56" s="2">
        <v>4.2548219819587831E-4</v>
      </c>
      <c r="AQ56" s="2">
        <v>5.2938710490961819E-4</v>
      </c>
      <c r="AR56" s="2">
        <v>5.0732530455252934E-4</v>
      </c>
      <c r="AS56" s="2">
        <v>9.1654849039879025E-4</v>
      </c>
      <c r="AT56" s="2">
        <v>1.4810285637125334E-3</v>
      </c>
      <c r="AU56" s="2">
        <v>1.6756310788310026E-3</v>
      </c>
      <c r="AV56" s="2">
        <v>1.9560503255230781E-3</v>
      </c>
      <c r="AW56" s="2">
        <v>2.1048923309326558E-2</v>
      </c>
      <c r="AX56" s="2">
        <v>1.8342454857017326E-2</v>
      </c>
      <c r="AY56" s="2">
        <v>1.6981331476816887E-2</v>
      </c>
      <c r="AZ56" s="2">
        <v>1.7203666288313779E-2</v>
      </c>
      <c r="BA56" s="2">
        <v>1.8165738287447331E-2</v>
      </c>
      <c r="BB56" s="2">
        <v>1.7016690941467065E-2</v>
      </c>
      <c r="BC56" s="37">
        <v>2.2911666973699231E-4</v>
      </c>
      <c r="BD56" s="2">
        <v>2.7641793245772144E-4</v>
      </c>
      <c r="BE56" s="2">
        <v>3.1941247401440502E-4</v>
      </c>
      <c r="BF56" s="2">
        <v>4.3082702407429236E-5</v>
      </c>
      <c r="BG56" s="2">
        <v>4.4296723738230449E-5</v>
      </c>
      <c r="BH56" s="2">
        <v>6.2839433374499304E-5</v>
      </c>
      <c r="BI56" s="2">
        <v>1.5415733821106948E-4</v>
      </c>
      <c r="BJ56" s="2">
        <v>3.9567985211899989E-4</v>
      </c>
      <c r="BK56" s="2">
        <v>4.6622360448077889E-4</v>
      </c>
      <c r="BL56" s="2">
        <v>7.7654317720440955E-4</v>
      </c>
      <c r="BM56" s="2">
        <v>7.6279999768633729E-4</v>
      </c>
      <c r="BN56" s="2">
        <v>9.5148318219282543E-3</v>
      </c>
      <c r="BO56" s="2">
        <v>8.6829371831914498E-3</v>
      </c>
      <c r="BP56" s="2">
        <v>8.5329612183503434E-3</v>
      </c>
      <c r="BQ56" s="2">
        <v>7.810492725737919E-3</v>
      </c>
      <c r="BR56" s="2">
        <v>8.6959588274357989E-3</v>
      </c>
      <c r="BS56" s="2">
        <v>8.6226971483763497E-3</v>
      </c>
      <c r="BT56" s="37">
        <v>0.38972449073679699</v>
      </c>
      <c r="BU56" s="2">
        <v>0.52584666610186104</v>
      </c>
      <c r="BV56" s="2">
        <v>0.58959704942679003</v>
      </c>
      <c r="BW56" s="2">
        <v>0.105514977638048</v>
      </c>
      <c r="BX56" s="2">
        <v>9.25190408515046E-2</v>
      </c>
      <c r="BY56" s="2">
        <v>0.123663998080128</v>
      </c>
      <c r="BZ56" s="2">
        <v>0.19931261620575999</v>
      </c>
      <c r="CA56" s="2">
        <v>0.38588295219699897</v>
      </c>
      <c r="CB56" s="2">
        <v>0.40445799158160001</v>
      </c>
      <c r="CC56" s="2">
        <v>0.46532906311637801</v>
      </c>
      <c r="CD56" s="2">
        <v>0.39562108942589103</v>
      </c>
      <c r="CE56" s="2">
        <v>3.8954213927155501</v>
      </c>
      <c r="CF56" s="2">
        <v>3.2003832607387102</v>
      </c>
      <c r="CG56" s="2">
        <v>2.5521561937869799</v>
      </c>
      <c r="CH56" s="2">
        <v>2.1425021872128398</v>
      </c>
      <c r="CI56" s="2">
        <v>1.9971225625790201</v>
      </c>
      <c r="CJ56" s="2">
        <v>1.64581286519208</v>
      </c>
      <c r="CK56" s="37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37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37">
        <v>4.4010431585921502E-5</v>
      </c>
      <c r="DT56" s="2">
        <v>5.2036018882707912E-5</v>
      </c>
      <c r="DU56" s="2">
        <v>6.0391073210117756E-5</v>
      </c>
      <c r="DV56" s="2">
        <v>1.34689299265625E-5</v>
      </c>
      <c r="DW56" s="2">
        <v>1.13357402096959E-5</v>
      </c>
      <c r="DX56" s="2">
        <v>1.6737865874512656E-5</v>
      </c>
      <c r="DY56" s="2">
        <v>2.0581204432919827E-5</v>
      </c>
      <c r="DZ56" s="2">
        <v>3.6173775754066705E-5</v>
      </c>
      <c r="EA56" s="2">
        <v>6.0793476712652947E-5</v>
      </c>
      <c r="EB56" s="2">
        <v>5.5707495709968381E-5</v>
      </c>
      <c r="EC56" s="2">
        <v>8.8060511624039637E-5</v>
      </c>
      <c r="ED56" s="2">
        <v>9.0275020048741271E-4</v>
      </c>
      <c r="EE56" s="2">
        <v>7.8918096827640893E-4</v>
      </c>
      <c r="EF56" s="2">
        <v>6.8896102332289167E-4</v>
      </c>
      <c r="EG56" s="2">
        <v>6.708634553321812E-4</v>
      </c>
      <c r="EH56" s="2">
        <v>7.1323475606030094E-4</v>
      </c>
      <c r="EI56" s="2">
        <v>7.6184752981519124E-4</v>
      </c>
      <c r="EJ56" s="37">
        <v>2.8643764797852099E-2</v>
      </c>
      <c r="EK56" s="2">
        <v>3.8860197898236234E-2</v>
      </c>
      <c r="EL56" s="2">
        <v>4.7258419454905186E-2</v>
      </c>
      <c r="EM56" s="2">
        <v>6.3685405291182403E-3</v>
      </c>
      <c r="EN56" s="2">
        <v>5.9664417598825296E-3</v>
      </c>
      <c r="EO56" s="2">
        <v>9.1192980798496526E-3</v>
      </c>
      <c r="EP56" s="2">
        <v>2.3522500036249391E-2</v>
      </c>
      <c r="EQ56" s="2">
        <v>5.5096124415004125E-2</v>
      </c>
      <c r="ER56" s="2">
        <v>5.94990711753412E-2</v>
      </c>
      <c r="ES56" s="2">
        <v>8.5935907985169008E-2</v>
      </c>
      <c r="ET56" s="2">
        <v>7.7128847620445501E-2</v>
      </c>
      <c r="EU56" s="2">
        <v>0.83231120855416907</v>
      </c>
      <c r="EV56" s="2">
        <v>0.69659993691753908</v>
      </c>
      <c r="EW56" s="2">
        <v>0.62906530923290593</v>
      </c>
      <c r="EX56" s="2">
        <v>0.57755215724275799</v>
      </c>
      <c r="EY56" s="2">
        <v>0.63594924416809695</v>
      </c>
      <c r="EZ56" s="2">
        <v>0.61659113392920717</v>
      </c>
      <c r="FA56" s="37">
        <v>0.22157383361240701</v>
      </c>
      <c r="FB56" s="2">
        <v>0.22750719848963943</v>
      </c>
      <c r="FC56" s="2">
        <v>0.22094722023214178</v>
      </c>
      <c r="FD56" s="2">
        <v>5.4861596209916402E-2</v>
      </c>
      <c r="FE56" s="2">
        <v>4.3848748314732601E-2</v>
      </c>
      <c r="FF56" s="2">
        <v>5.4971950935508065E-2</v>
      </c>
      <c r="FG56" s="2">
        <v>4.8563143378960401E-2</v>
      </c>
      <c r="FH56" s="2">
        <v>7.8304314403875017E-2</v>
      </c>
      <c r="FI56" s="2">
        <v>0.13535197370370075</v>
      </c>
      <c r="FJ56" s="2">
        <v>0.12601185717719135</v>
      </c>
      <c r="FK56" s="2">
        <v>0.1591227111844345</v>
      </c>
      <c r="FL56" s="2">
        <v>1.6152642120101806</v>
      </c>
      <c r="FM56" s="2">
        <v>1.3781197107447916</v>
      </c>
      <c r="FN56" s="2">
        <v>1.2588187883273212</v>
      </c>
      <c r="FO56" s="2">
        <v>1.5048227556643177</v>
      </c>
      <c r="FP56" s="2">
        <v>1.4964141745948245</v>
      </c>
      <c r="FQ56" s="2">
        <v>1.37237993895637</v>
      </c>
      <c r="FR56" s="37">
        <v>6.1097394136133002E-3</v>
      </c>
      <c r="FS56" s="2">
        <v>6.3016342178673912E-3</v>
      </c>
      <c r="FT56" s="2">
        <v>6.1471671648244261E-3</v>
      </c>
      <c r="FU56" s="2">
        <v>1.55236263791413E-3</v>
      </c>
      <c r="FV56" s="2">
        <v>1.4701473212492199E-3</v>
      </c>
      <c r="FW56" s="2">
        <v>1.8005963535951293E-3</v>
      </c>
      <c r="FX56" s="2">
        <v>1.4736646825327057E-3</v>
      </c>
      <c r="FY56" s="2">
        <v>2.2490809994847255E-3</v>
      </c>
      <c r="FZ56" s="2">
        <v>3.7197410137436268E-3</v>
      </c>
      <c r="GA56" s="2">
        <v>3.3760111950603962E-3</v>
      </c>
      <c r="GB56" s="2">
        <v>4.0948722444546504E-3</v>
      </c>
      <c r="GC56" s="2">
        <v>3.9784118854614296E-2</v>
      </c>
      <c r="GD56" s="2">
        <v>3.4267961794252885E-2</v>
      </c>
      <c r="GE56" s="2">
        <v>2.9680264020385091E-2</v>
      </c>
      <c r="GF56" s="2">
        <v>3.0279281200688131E-2</v>
      </c>
      <c r="GG56" s="2">
        <v>3.1180799329855818E-2</v>
      </c>
      <c r="GH56" s="2">
        <v>2.7870422196244124E-2</v>
      </c>
      <c r="GI56" s="37">
        <v>4.1505396283649035E-2</v>
      </c>
      <c r="GJ56" s="2">
        <v>4.2609633824695188E-2</v>
      </c>
      <c r="GK56" s="2">
        <v>4.1537357878557307E-2</v>
      </c>
      <c r="GL56" s="2">
        <v>1.043948079569898E-2</v>
      </c>
      <c r="GM56" s="2">
        <v>7.5377801822830402E-3</v>
      </c>
      <c r="GN56" s="2">
        <v>9.3619140263356809E-3</v>
      </c>
      <c r="GO56" s="2">
        <v>8.1210476517303495E-3</v>
      </c>
      <c r="GP56" s="2">
        <v>1.2775288960196498E-2</v>
      </c>
      <c r="GQ56" s="2">
        <v>2.256422218626351E-2</v>
      </c>
      <c r="GR56" s="2">
        <v>2.0529906957682639E-2</v>
      </c>
      <c r="GS56" s="2">
        <v>2.6107200188547151E-2</v>
      </c>
      <c r="GT56" s="2">
        <v>0.26419489131910529</v>
      </c>
      <c r="GU56" s="2">
        <v>0.22749201182677461</v>
      </c>
      <c r="GV56" s="2">
        <v>0.21139906001582251</v>
      </c>
      <c r="GW56" s="2">
        <v>0.23402862896865803</v>
      </c>
      <c r="GX56" s="2">
        <v>0.23770534552035874</v>
      </c>
      <c r="GY56" s="2">
        <v>0.21446145941284203</v>
      </c>
      <c r="GZ56" s="37">
        <v>9.6162240817747758E-3</v>
      </c>
      <c r="HA56" s="2">
        <v>1.3670244291149299E-2</v>
      </c>
      <c r="HB56" s="2">
        <v>1.4615172242796903E-2</v>
      </c>
      <c r="HC56" s="2">
        <v>3.3685853115593806E-3</v>
      </c>
      <c r="HD56" s="2">
        <v>2.8408644418823582E-3</v>
      </c>
      <c r="HE56" s="2">
        <v>4.4598514115496701E-3</v>
      </c>
      <c r="HF56" s="2">
        <v>7.2239349293513307E-3</v>
      </c>
      <c r="HG56" s="2">
        <v>2.0611545695772684E-2</v>
      </c>
      <c r="HH56" s="2">
        <v>2.2931103787081252E-2</v>
      </c>
      <c r="HI56" s="2">
        <v>3.0512413392206669E-2</v>
      </c>
      <c r="HJ56" s="2">
        <v>3.1889613080548482E-2</v>
      </c>
      <c r="HK56" s="2">
        <v>0.35092972309747394</v>
      </c>
      <c r="HL56" s="2">
        <v>0.32926731730260167</v>
      </c>
      <c r="HM56" s="2">
        <v>0.32370431377876396</v>
      </c>
      <c r="HN56" s="2">
        <v>0.34159967193751511</v>
      </c>
      <c r="HO56" s="2">
        <v>0.3430939587250692</v>
      </c>
      <c r="HP56" s="2">
        <v>0.31368658888742096</v>
      </c>
      <c r="HQ56" s="37">
        <v>1.1582301262634781E-3</v>
      </c>
      <c r="HR56" s="2">
        <v>1.8900502609592003E-3</v>
      </c>
      <c r="HS56" s="2">
        <v>2.2281185482242727E-3</v>
      </c>
      <c r="HT56" s="2">
        <v>3.7921333490239969E-4</v>
      </c>
      <c r="HU56" s="2">
        <v>3.2861102161123041E-4</v>
      </c>
      <c r="HV56" s="2">
        <v>5.1809918546350301E-4</v>
      </c>
      <c r="HW56" s="2">
        <v>9.3144243840433247E-4</v>
      </c>
      <c r="HX56" s="2">
        <v>2.3798800551524659E-3</v>
      </c>
      <c r="HY56" s="2">
        <v>2.6618464470171666E-3</v>
      </c>
      <c r="HZ56" s="2">
        <v>3.5263836516235781E-3</v>
      </c>
      <c r="IA56" s="2">
        <v>3.5870889941068259E-3</v>
      </c>
      <c r="IB56" s="2">
        <v>3.9229316808224488E-2</v>
      </c>
      <c r="IC56" s="2">
        <v>3.6177408476991066E-2</v>
      </c>
      <c r="ID56" s="2">
        <v>3.5446021338013563E-2</v>
      </c>
      <c r="IE56" s="2">
        <v>3.644535582720862E-2</v>
      </c>
      <c r="IF56" s="2">
        <v>3.710789083193361E-2</v>
      </c>
      <c r="IG56" s="2">
        <v>3.4586243456802765E-2</v>
      </c>
      <c r="IH56" s="37">
        <v>1.8458857088698273E-2</v>
      </c>
      <c r="II56" s="2">
        <v>2.6000387369397499E-2</v>
      </c>
      <c r="IJ56" s="2">
        <v>2.7526089086221405E-2</v>
      </c>
      <c r="IK56" s="2">
        <v>6.5057019563866609E-3</v>
      </c>
      <c r="IL56" s="2">
        <v>5.4755480722606881E-3</v>
      </c>
      <c r="IM56" s="2">
        <v>8.5975201459833703E-3</v>
      </c>
      <c r="IN56" s="2">
        <v>1.3814389261047099E-2</v>
      </c>
      <c r="IO56" s="2">
        <v>3.9794887734884682E-2</v>
      </c>
      <c r="IP56" s="2">
        <v>4.4208359505017655E-2</v>
      </c>
      <c r="IQ56" s="2">
        <v>5.8841186543406372E-2</v>
      </c>
      <c r="IR56" s="2">
        <v>6.1552437915166083E-2</v>
      </c>
      <c r="IS56" s="2">
        <v>0.67774476795894301</v>
      </c>
      <c r="IT56" s="2">
        <v>0.63647152982426769</v>
      </c>
      <c r="IU56" s="2">
        <v>0.625404007644487</v>
      </c>
      <c r="IV56" s="2">
        <v>0.66168076832911815</v>
      </c>
      <c r="IW56" s="2">
        <v>0.66347097124729815</v>
      </c>
      <c r="IX56" s="38">
        <v>0.60526968689404992</v>
      </c>
      <c r="IY56" s="37">
        <v>0</v>
      </c>
      <c r="IZ56" s="2">
        <v>1.04924008166975E-4</v>
      </c>
      <c r="JA56" s="2">
        <v>2.0609168758080199E-4</v>
      </c>
      <c r="JB56" s="2">
        <v>0</v>
      </c>
      <c r="JC56" s="2">
        <v>0</v>
      </c>
      <c r="JD56" s="2">
        <v>4.1642580256682701E-5</v>
      </c>
      <c r="JE56" s="2">
        <v>5.4555321005871397E-4</v>
      </c>
      <c r="JF56" s="2">
        <v>1.85986687820346E-3</v>
      </c>
      <c r="JG56" s="2">
        <v>2.4869077001540099E-3</v>
      </c>
      <c r="JH56" s="2">
        <v>4.83514326614646E-3</v>
      </c>
      <c r="JI56" s="2">
        <v>4.7478198394985101E-3</v>
      </c>
      <c r="JJ56" s="2">
        <v>5.4659892670015198E-2</v>
      </c>
      <c r="JK56" s="2">
        <v>5.35294552595421E-2</v>
      </c>
      <c r="JL56" s="2">
        <v>5.4342331362008098E-2</v>
      </c>
      <c r="JM56" s="2">
        <v>5.7820194182747198E-2</v>
      </c>
      <c r="JN56" s="2">
        <v>6.4267404192545494E-2</v>
      </c>
      <c r="JO56" s="38">
        <v>2.19119253472282E-2</v>
      </c>
    </row>
    <row r="57" spans="1:275" x14ac:dyDescent="0.3">
      <c r="A57" s="65">
        <v>52</v>
      </c>
      <c r="B57" s="48" t="s">
        <v>154</v>
      </c>
      <c r="C57" s="28" t="s">
        <v>151</v>
      </c>
      <c r="D57" s="37">
        <v>577.13890704185656</v>
      </c>
      <c r="E57" s="2">
        <v>544.33764075644922</v>
      </c>
      <c r="F57" s="2">
        <v>559.32011970919962</v>
      </c>
      <c r="G57" s="2">
        <v>496.83133757371871</v>
      </c>
      <c r="H57" s="2">
        <v>507.15694710598854</v>
      </c>
      <c r="I57" s="2">
        <v>443.09340243532631</v>
      </c>
      <c r="J57" s="2">
        <v>414.91114318760498</v>
      </c>
      <c r="K57" s="2">
        <v>406.93596934250797</v>
      </c>
      <c r="L57" s="2">
        <v>396.27288911985704</v>
      </c>
      <c r="M57" s="2">
        <v>378.66752106059715</v>
      </c>
      <c r="N57" s="2">
        <v>363.63129419371882</v>
      </c>
      <c r="O57" s="2">
        <v>389.1363162638325</v>
      </c>
      <c r="P57" s="2">
        <v>371.64108881225621</v>
      </c>
      <c r="Q57" s="2">
        <v>361.43354389610136</v>
      </c>
      <c r="R57" s="2">
        <v>319.83791581081209</v>
      </c>
      <c r="S57" s="2">
        <v>313.97041435543287</v>
      </c>
      <c r="T57" s="2">
        <v>365.80461930275055</v>
      </c>
      <c r="U57" s="37">
        <v>560.64796331888192</v>
      </c>
      <c r="V57" s="2">
        <v>528.6791909587165</v>
      </c>
      <c r="W57" s="2">
        <v>545.52320651859827</v>
      </c>
      <c r="X57" s="2">
        <v>483.29526653800417</v>
      </c>
      <c r="Y57" s="2">
        <v>494.13873766498403</v>
      </c>
      <c r="Z57" s="2">
        <v>430.95533593172229</v>
      </c>
      <c r="AA57" s="2">
        <v>403.72220140183009</v>
      </c>
      <c r="AB57" s="2">
        <v>396.19221858133409</v>
      </c>
      <c r="AC57" s="2">
        <v>385.14683370363633</v>
      </c>
      <c r="AD57" s="2">
        <v>367.93864095799256</v>
      </c>
      <c r="AE57" s="2">
        <v>354.26192274301286</v>
      </c>
      <c r="AF57" s="2">
        <v>381.27789469065948</v>
      </c>
      <c r="AG57" s="2">
        <v>364.25154568976831</v>
      </c>
      <c r="AH57" s="2">
        <v>354.31880748412533</v>
      </c>
      <c r="AI57" s="2">
        <v>313.28880353688669</v>
      </c>
      <c r="AJ57" s="2">
        <v>307.5088050469447</v>
      </c>
      <c r="AK57" s="2">
        <v>359.56743791328626</v>
      </c>
      <c r="AL57" s="37">
        <v>153.19930166495135</v>
      </c>
      <c r="AM57" s="2">
        <v>155.38110536825394</v>
      </c>
      <c r="AN57" s="2">
        <v>149.21558346685188</v>
      </c>
      <c r="AO57" s="2">
        <v>153.37818376242927</v>
      </c>
      <c r="AP57" s="2">
        <v>137.91381196275697</v>
      </c>
      <c r="AQ57" s="2">
        <v>122.14059360078896</v>
      </c>
      <c r="AR57" s="2">
        <v>121.86810772069592</v>
      </c>
      <c r="AS57" s="2">
        <v>119.8797485929486</v>
      </c>
      <c r="AT57" s="2">
        <v>118.8182788836622</v>
      </c>
      <c r="AU57" s="2">
        <v>89.798906056756095</v>
      </c>
      <c r="AV57" s="2">
        <v>85.556252345087756</v>
      </c>
      <c r="AW57" s="2">
        <v>77.149413421945226</v>
      </c>
      <c r="AX57" s="2">
        <v>73.288814507059541</v>
      </c>
      <c r="AY57" s="2">
        <v>70.78903907840737</v>
      </c>
      <c r="AZ57" s="2">
        <v>65.178678030863708</v>
      </c>
      <c r="BA57" s="2">
        <v>61.802817672241424</v>
      </c>
      <c r="BB57" s="2">
        <v>57.631194900583488</v>
      </c>
      <c r="BC57" s="37">
        <v>10.94035643626002</v>
      </c>
      <c r="BD57" s="2">
        <v>14.002868278516456</v>
      </c>
      <c r="BE57" s="2">
        <v>12.485884154285515</v>
      </c>
      <c r="BF57" s="2">
        <v>12.948761034161235</v>
      </c>
      <c r="BG57" s="2">
        <v>13.867662352724313</v>
      </c>
      <c r="BH57" s="2">
        <v>13.660685236686332</v>
      </c>
      <c r="BI57" s="2">
        <v>12.063445481561013</v>
      </c>
      <c r="BJ57" s="2">
        <v>12.705439524674306</v>
      </c>
      <c r="BK57" s="2">
        <v>16.20774260168362</v>
      </c>
      <c r="BL57" s="2">
        <v>16.715067432235546</v>
      </c>
      <c r="BM57" s="2">
        <v>17.052790080227954</v>
      </c>
      <c r="BN57" s="2">
        <v>14.185083748567227</v>
      </c>
      <c r="BO57" s="2">
        <v>13.80778719268215</v>
      </c>
      <c r="BP57" s="2">
        <v>14.216382300718685</v>
      </c>
      <c r="BQ57" s="2">
        <v>13.466161834232526</v>
      </c>
      <c r="BR57" s="2">
        <v>13.79004005252521</v>
      </c>
      <c r="BS57" s="2">
        <v>13.948801925934156</v>
      </c>
      <c r="BT57" s="37">
        <v>9302.168820746876</v>
      </c>
      <c r="BU57" s="2">
        <v>7597.0187536143376</v>
      </c>
      <c r="BV57" s="2">
        <v>6310.1175526435109</v>
      </c>
      <c r="BW57" s="2">
        <v>5810.0602163135036</v>
      </c>
      <c r="BX57" s="2">
        <v>5481.6921825754052</v>
      </c>
      <c r="BY57" s="2">
        <v>5098.0482950592368</v>
      </c>
      <c r="BZ57" s="2">
        <v>4579.8217169811478</v>
      </c>
      <c r="CA57" s="2">
        <v>4020.1763265322124</v>
      </c>
      <c r="CB57" s="2">
        <v>3504.0918180316507</v>
      </c>
      <c r="CC57" s="2">
        <v>3785.0178634730773</v>
      </c>
      <c r="CD57" s="2">
        <v>2454.8070137834811</v>
      </c>
      <c r="CE57" s="2">
        <v>1939.1908039883131</v>
      </c>
      <c r="CF57" s="2">
        <v>1678.3927102295791</v>
      </c>
      <c r="CG57" s="2">
        <v>1365.3020080905069</v>
      </c>
      <c r="CH57" s="2">
        <v>1155.5764029894574</v>
      </c>
      <c r="CI57" s="2">
        <v>1076.7697997461348</v>
      </c>
      <c r="CJ57" s="2">
        <v>927.07542187559613</v>
      </c>
      <c r="CK57" s="37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37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37">
        <v>62.167469656394843</v>
      </c>
      <c r="DT57" s="2">
        <v>64.721973480000898</v>
      </c>
      <c r="DU57" s="2">
        <v>61.047877487346746</v>
      </c>
      <c r="DV57" s="2">
        <v>52.439584432883436</v>
      </c>
      <c r="DW57" s="2">
        <v>57.928348813835491</v>
      </c>
      <c r="DX57" s="2">
        <v>40.233612943710789</v>
      </c>
      <c r="DY57" s="2">
        <v>31.857914801326782</v>
      </c>
      <c r="DZ57" s="2">
        <v>31.841220902638035</v>
      </c>
      <c r="EA57" s="2">
        <v>39.776960485301714</v>
      </c>
      <c r="EB57" s="2">
        <v>40.329662956177856</v>
      </c>
      <c r="EC57" s="2">
        <v>40.270810679056474</v>
      </c>
      <c r="ED57" s="2">
        <v>25.59481690136526</v>
      </c>
      <c r="EE57" s="2">
        <v>24.934672239893754</v>
      </c>
      <c r="EF57" s="2">
        <v>26.197031096935156</v>
      </c>
      <c r="EG57" s="2">
        <v>21.475088501970419</v>
      </c>
      <c r="EH57" s="2">
        <v>21.414330342476294</v>
      </c>
      <c r="EI57" s="2">
        <v>21.508081362408529</v>
      </c>
      <c r="EJ57" s="37">
        <v>1703.8204646757229</v>
      </c>
      <c r="EK57" s="2">
        <v>1536.688941530668</v>
      </c>
      <c r="EL57" s="2">
        <v>1465.7873980687111</v>
      </c>
      <c r="EM57" s="2">
        <v>1413.7947355067924</v>
      </c>
      <c r="EN57" s="2">
        <v>1418.8991920414878</v>
      </c>
      <c r="EO57" s="2">
        <v>1380.796782246782</v>
      </c>
      <c r="EP57" s="2">
        <v>1323.0709820539148</v>
      </c>
      <c r="EQ57" s="2">
        <v>1293.8100016137398</v>
      </c>
      <c r="ER57" s="2">
        <v>1279.4416559708313</v>
      </c>
      <c r="ES57" s="2">
        <v>1196.3940495241825</v>
      </c>
      <c r="ET57" s="2">
        <v>1124.3318588302745</v>
      </c>
      <c r="EU57" s="2">
        <v>999.34505596888641</v>
      </c>
      <c r="EV57" s="2">
        <v>911.76959693933918</v>
      </c>
      <c r="EW57" s="2">
        <v>856.42692555467545</v>
      </c>
      <c r="EX57" s="2">
        <v>789.29167630261315</v>
      </c>
      <c r="EY57" s="2">
        <v>761.08998055264522</v>
      </c>
      <c r="EZ57" s="2">
        <v>732.016668840649</v>
      </c>
      <c r="FA57" s="37">
        <v>24648.500152093668</v>
      </c>
      <c r="FB57" s="2">
        <v>23845.560720522157</v>
      </c>
      <c r="FC57" s="2">
        <v>23547.952984468619</v>
      </c>
      <c r="FD57" s="2">
        <v>23467.416615498656</v>
      </c>
      <c r="FE57" s="2">
        <v>23460.687136556538</v>
      </c>
      <c r="FF57" s="2">
        <v>23256.429071252602</v>
      </c>
      <c r="FG57" s="2">
        <v>23099.237441799683</v>
      </c>
      <c r="FH57" s="2">
        <v>23432.215779039074</v>
      </c>
      <c r="FI57" s="2">
        <v>23909.224576291355</v>
      </c>
      <c r="FJ57" s="2">
        <v>23919.871442717875</v>
      </c>
      <c r="FK57" s="2">
        <v>23742.221201802338</v>
      </c>
      <c r="FL57" s="2">
        <v>23182.667078988819</v>
      </c>
      <c r="FM57" s="2">
        <v>22842.681045154502</v>
      </c>
      <c r="FN57" s="2">
        <v>22599.649292381033</v>
      </c>
      <c r="FO57" s="2">
        <v>22116.172581695093</v>
      </c>
      <c r="FP57" s="2">
        <v>21578.390103993148</v>
      </c>
      <c r="FQ57" s="2">
        <v>21038.623316671459</v>
      </c>
      <c r="FR57" s="37">
        <v>52.453890660883552</v>
      </c>
      <c r="FS57" s="2">
        <v>51.022054737092638</v>
      </c>
      <c r="FT57" s="2">
        <v>45.175633421716725</v>
      </c>
      <c r="FU57" s="2">
        <v>42.025184341027881</v>
      </c>
      <c r="FV57" s="2">
        <v>34.858396679475398</v>
      </c>
      <c r="FW57" s="2">
        <v>28.883569522483075</v>
      </c>
      <c r="FX57" s="2">
        <v>26.651292985673734</v>
      </c>
      <c r="FY57" s="2">
        <v>33.749862294584325</v>
      </c>
      <c r="FZ57" s="2">
        <v>28.98364453923902</v>
      </c>
      <c r="GA57" s="2">
        <v>25.081597157768154</v>
      </c>
      <c r="GB57" s="2">
        <v>24.366841032378662</v>
      </c>
      <c r="GC57" s="2">
        <v>22.3659992162824</v>
      </c>
      <c r="GD57" s="2">
        <v>20.876517017946988</v>
      </c>
      <c r="GE57" s="2">
        <v>19.780725393085568</v>
      </c>
      <c r="GF57" s="2">
        <v>17.650379481503656</v>
      </c>
      <c r="GG57" s="2">
        <v>17.596240379084566</v>
      </c>
      <c r="GH57" s="2">
        <v>16.835344039473636</v>
      </c>
      <c r="GI57" s="37">
        <v>2038.5063796369161</v>
      </c>
      <c r="GJ57" s="2">
        <v>1906.5299699136278</v>
      </c>
      <c r="GK57" s="2">
        <v>1785.0224587009482</v>
      </c>
      <c r="GL57" s="2">
        <v>1649.8531139789022</v>
      </c>
      <c r="GM57" s="2">
        <v>1505.6008641626217</v>
      </c>
      <c r="GN57" s="2">
        <v>1338.114551993131</v>
      </c>
      <c r="GO57" s="2">
        <v>1211.989922338433</v>
      </c>
      <c r="GP57" s="2">
        <v>1176.156023553538</v>
      </c>
      <c r="GQ57" s="2">
        <v>1156.2886442917115</v>
      </c>
      <c r="GR57" s="2">
        <v>1103.5377766879215</v>
      </c>
      <c r="GS57" s="2">
        <v>1041.8004851987439</v>
      </c>
      <c r="GT57" s="2">
        <v>961.25779401146906</v>
      </c>
      <c r="GU57" s="2">
        <v>908.19148834763985</v>
      </c>
      <c r="GV57" s="2">
        <v>876.35485516687686</v>
      </c>
      <c r="GW57" s="2">
        <v>827.65383612915934</v>
      </c>
      <c r="GX57" s="2">
        <v>769.84370563709092</v>
      </c>
      <c r="GY57" s="2">
        <v>717.62727114588813</v>
      </c>
      <c r="GZ57" s="37">
        <v>302.75641288854536</v>
      </c>
      <c r="HA57" s="2">
        <v>340.39490733982848</v>
      </c>
      <c r="HB57" s="2">
        <v>310.08725888242572</v>
      </c>
      <c r="HC57" s="2">
        <v>329.95353441782891</v>
      </c>
      <c r="HD57" s="2">
        <v>337.91446464072948</v>
      </c>
      <c r="HE57" s="2">
        <v>334.01895288583319</v>
      </c>
      <c r="HF57" s="2">
        <v>289.91979048792172</v>
      </c>
      <c r="HG57" s="2">
        <v>336.41854526350471</v>
      </c>
      <c r="HH57" s="2">
        <v>359.26724732369786</v>
      </c>
      <c r="HI57" s="2">
        <v>352.18145667049203</v>
      </c>
      <c r="HJ57" s="2">
        <v>345.6088287911935</v>
      </c>
      <c r="HK57" s="2">
        <v>296.06157070947756</v>
      </c>
      <c r="HL57" s="2">
        <v>290.57657092146798</v>
      </c>
      <c r="HM57" s="2">
        <v>292.50515441917105</v>
      </c>
      <c r="HN57" s="2">
        <v>289.49987083936787</v>
      </c>
      <c r="HO57" s="2">
        <v>288.88986511322076</v>
      </c>
      <c r="HP57" s="2">
        <v>274.80061282685864</v>
      </c>
      <c r="HQ57" s="37">
        <v>165.34772215671791</v>
      </c>
      <c r="HR57" s="2">
        <v>196.37102524083141</v>
      </c>
      <c r="HS57" s="2">
        <v>185.80600875134562</v>
      </c>
      <c r="HT57" s="2">
        <v>174.72169145292139</v>
      </c>
      <c r="HU57" s="2">
        <v>190.72789266529418</v>
      </c>
      <c r="HV57" s="2">
        <v>171.98591529417851</v>
      </c>
      <c r="HW57" s="2">
        <v>145.23663791892173</v>
      </c>
      <c r="HX57" s="2">
        <v>147.28785902839348</v>
      </c>
      <c r="HY57" s="2">
        <v>182.23376000431827</v>
      </c>
      <c r="HZ57" s="2">
        <v>182.38992043625052</v>
      </c>
      <c r="IA57" s="2">
        <v>176.41118162085505</v>
      </c>
      <c r="IB57" s="2">
        <v>137.76749008472677</v>
      </c>
      <c r="IC57" s="2">
        <v>133.26663663956154</v>
      </c>
      <c r="ID57" s="2">
        <v>134.56944184958454</v>
      </c>
      <c r="IE57" s="2">
        <v>121.6556083626122</v>
      </c>
      <c r="IF57" s="2">
        <v>120.54125369954762</v>
      </c>
      <c r="IG57" s="2">
        <v>114.41839787972775</v>
      </c>
      <c r="IH57" s="37">
        <v>444.92040768148536</v>
      </c>
      <c r="II57" s="2">
        <v>488.60474357859994</v>
      </c>
      <c r="IJ57" s="2">
        <v>436.98635328258837</v>
      </c>
      <c r="IK57" s="2">
        <v>490.98829238314067</v>
      </c>
      <c r="IL57" s="2">
        <v>489.78059011718636</v>
      </c>
      <c r="IM57" s="2">
        <v>502.17899087168985</v>
      </c>
      <c r="IN57" s="2">
        <v>440.1054660068254</v>
      </c>
      <c r="IO57" s="2">
        <v>534.03351560713952</v>
      </c>
      <c r="IP57" s="2">
        <v>542.68842922883732</v>
      </c>
      <c r="IQ57" s="2">
        <v>527.97941770272985</v>
      </c>
      <c r="IR57" s="2">
        <v>520.53303337375417</v>
      </c>
      <c r="IS57" s="2">
        <v>460.58323289715389</v>
      </c>
      <c r="IT57" s="2">
        <v>454.07206000304956</v>
      </c>
      <c r="IU57" s="2">
        <v>456.31169938235195</v>
      </c>
      <c r="IV57" s="2">
        <v>464.36697644905462</v>
      </c>
      <c r="IW57" s="2">
        <v>463.86186420211294</v>
      </c>
      <c r="IX57" s="38">
        <v>441.08220616655103</v>
      </c>
      <c r="IY57" s="37">
        <v>110.08101121560753</v>
      </c>
      <c r="IZ57" s="2">
        <v>198.6647039029607</v>
      </c>
      <c r="JA57" s="2">
        <v>162.55075481888252</v>
      </c>
      <c r="JB57" s="2">
        <v>178.4027817978417</v>
      </c>
      <c r="JC57" s="2">
        <v>184.12139002217498</v>
      </c>
      <c r="JD57" s="2">
        <v>178.28530513642781</v>
      </c>
      <c r="JE57" s="2">
        <v>134.83504154050985</v>
      </c>
      <c r="JF57" s="2">
        <v>158.70322565042031</v>
      </c>
      <c r="JG57" s="2">
        <v>240.50817930656621</v>
      </c>
      <c r="JH57" s="2">
        <v>256.77058108134696</v>
      </c>
      <c r="JI57" s="2">
        <v>259.39520850262011</v>
      </c>
      <c r="JJ57" s="2">
        <v>186.43969388765561</v>
      </c>
      <c r="JK57" s="2">
        <v>184.0182512531851</v>
      </c>
      <c r="JL57" s="2">
        <v>195.17303712313631</v>
      </c>
      <c r="JM57" s="2">
        <v>182.15563020787462</v>
      </c>
      <c r="JN57" s="2">
        <v>191.24740847838805</v>
      </c>
      <c r="JO57" s="38">
        <v>154.14469698716212</v>
      </c>
    </row>
    <row r="58" spans="1:275" x14ac:dyDescent="0.3">
      <c r="A58" s="65">
        <v>53</v>
      </c>
      <c r="B58" s="48" t="s">
        <v>95</v>
      </c>
      <c r="C58" s="28" t="s">
        <v>152</v>
      </c>
      <c r="D58" s="37">
        <v>22.478827545735356</v>
      </c>
      <c r="E58" s="2">
        <v>21.922783982987987</v>
      </c>
      <c r="F58" s="2">
        <v>23.071112059897789</v>
      </c>
      <c r="G58" s="2">
        <v>22.249627619033848</v>
      </c>
      <c r="H58" s="2">
        <v>21.652951973520757</v>
      </c>
      <c r="I58" s="2">
        <v>21.370720394509295</v>
      </c>
      <c r="J58" s="2">
        <v>21.096993230348435</v>
      </c>
      <c r="K58" s="2">
        <v>21.254290688082111</v>
      </c>
      <c r="L58" s="2">
        <v>19.541980719697342</v>
      </c>
      <c r="M58" s="2">
        <v>18.846740941823214</v>
      </c>
      <c r="N58" s="2">
        <v>18.062794800739788</v>
      </c>
      <c r="O58" s="2">
        <v>18.327886913964445</v>
      </c>
      <c r="P58" s="2">
        <v>16.545993196065183</v>
      </c>
      <c r="Q58" s="2">
        <v>15.823699046075429</v>
      </c>
      <c r="R58" s="2">
        <v>14.237145627749861</v>
      </c>
      <c r="S58" s="2">
        <v>14.244127547638357</v>
      </c>
      <c r="T58" s="2">
        <v>17.724868605720317</v>
      </c>
      <c r="U58" s="37">
        <v>21.872345647150922</v>
      </c>
      <c r="V58" s="2">
        <v>21.316746187185178</v>
      </c>
      <c r="W58" s="2">
        <v>22.468839304110141</v>
      </c>
      <c r="X58" s="2">
        <v>21.682892632407558</v>
      </c>
      <c r="Y58" s="2">
        <v>21.077549511958527</v>
      </c>
      <c r="Z58" s="2">
        <v>20.797180291160313</v>
      </c>
      <c r="AA58" s="2">
        <v>20.5375278689338</v>
      </c>
      <c r="AB58" s="2">
        <v>20.708476913699201</v>
      </c>
      <c r="AC58" s="2">
        <v>19.024974105302377</v>
      </c>
      <c r="AD58" s="2">
        <v>18.366601543620469</v>
      </c>
      <c r="AE58" s="2">
        <v>17.605834699348669</v>
      </c>
      <c r="AF58" s="2">
        <v>17.897926129804855</v>
      </c>
      <c r="AG58" s="2">
        <v>16.16652054078844</v>
      </c>
      <c r="AH58" s="2">
        <v>15.491118940050242</v>
      </c>
      <c r="AI58" s="2">
        <v>13.912195749056206</v>
      </c>
      <c r="AJ58" s="2">
        <v>13.942991937071083</v>
      </c>
      <c r="AK58" s="2">
        <v>17.444383879694001</v>
      </c>
      <c r="AL58" s="37">
        <v>1.4411447765499164</v>
      </c>
      <c r="AM58" s="2">
        <v>1.2536594111021837</v>
      </c>
      <c r="AN58" s="2">
        <v>1.1248816066749128</v>
      </c>
      <c r="AO58" s="2">
        <v>0.98700685798516929</v>
      </c>
      <c r="AP58" s="2">
        <v>0.78435094339498368</v>
      </c>
      <c r="AQ58" s="2">
        <v>0.7274344304734075</v>
      </c>
      <c r="AR58" s="2">
        <v>0.6722035157900258</v>
      </c>
      <c r="AS58" s="2">
        <v>0.65412466238485667</v>
      </c>
      <c r="AT58" s="2">
        <v>0.68077206711127647</v>
      </c>
      <c r="AU58" s="2">
        <v>0.6839654158297479</v>
      </c>
      <c r="AV58" s="2">
        <v>0.75524794419270258</v>
      </c>
      <c r="AW58" s="2">
        <v>0.7289006636457197</v>
      </c>
      <c r="AX58" s="2">
        <v>0.66158025152697031</v>
      </c>
      <c r="AY58" s="2">
        <v>0.61362679669145537</v>
      </c>
      <c r="AZ58" s="2">
        <v>0.63888219825994308</v>
      </c>
      <c r="BA58" s="2">
        <v>0.62244874236406067</v>
      </c>
      <c r="BB58" s="2">
        <v>0.59176880115399333</v>
      </c>
      <c r="BC58" s="37">
        <v>0.35561593233939859</v>
      </c>
      <c r="BD58" s="2">
        <v>0.36883358610381561</v>
      </c>
      <c r="BE58" s="2">
        <v>0.41773677620613531</v>
      </c>
      <c r="BF58" s="2">
        <v>0.4382532448896459</v>
      </c>
      <c r="BG58" s="2">
        <v>0.50281966475545237</v>
      </c>
      <c r="BH58" s="2">
        <v>0.55705057515112777</v>
      </c>
      <c r="BI58" s="2">
        <v>0.61436279623438306</v>
      </c>
      <c r="BJ58" s="2">
        <v>0.6955039890703032</v>
      </c>
      <c r="BK58" s="2">
        <v>0.74457702033806838</v>
      </c>
      <c r="BL58" s="2">
        <v>0.79796688767840673</v>
      </c>
      <c r="BM58" s="2">
        <v>0.84397343180754436</v>
      </c>
      <c r="BN58" s="2">
        <v>0.87451508074979667</v>
      </c>
      <c r="BO58" s="2">
        <v>0.81399292482407959</v>
      </c>
      <c r="BP58" s="2">
        <v>0.76841413232589417</v>
      </c>
      <c r="BQ58" s="2">
        <v>0.78127158438463284</v>
      </c>
      <c r="BR58" s="2">
        <v>0.74951523451632107</v>
      </c>
      <c r="BS58" s="2">
        <v>0.73182642040074952</v>
      </c>
      <c r="BT58" s="37">
        <v>471.89162277107903</v>
      </c>
      <c r="BU58" s="2">
        <v>473.19443197446998</v>
      </c>
      <c r="BV58" s="2">
        <v>460.07582510608597</v>
      </c>
      <c r="BW58" s="2">
        <v>422.96168470702202</v>
      </c>
      <c r="BX58" s="2">
        <v>420.19342398697302</v>
      </c>
      <c r="BY58" s="2">
        <v>405.553536880678</v>
      </c>
      <c r="BZ58" s="2">
        <v>377.837521970338</v>
      </c>
      <c r="CA58" s="2">
        <v>343.18972673248601</v>
      </c>
      <c r="CB58" s="2">
        <v>300.63208612631502</v>
      </c>
      <c r="CC58" s="2">
        <v>249.527141324708</v>
      </c>
      <c r="CD58" s="2">
        <v>212.16019952466999</v>
      </c>
      <c r="CE58" s="2">
        <v>177.805069178748</v>
      </c>
      <c r="CF58" s="2">
        <v>145.24028315563399</v>
      </c>
      <c r="CG58" s="2">
        <v>111.76881065143699</v>
      </c>
      <c r="CH58" s="2">
        <v>100.024207280512</v>
      </c>
      <c r="CI58" s="2">
        <v>85.085508634228006</v>
      </c>
      <c r="CJ58" s="2">
        <v>69.981198187788905</v>
      </c>
      <c r="CK58" s="37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37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37">
        <v>4.3014186854383019E-2</v>
      </c>
      <c r="DT58" s="2">
        <v>4.4586624061608182E-2</v>
      </c>
      <c r="DU58" s="2">
        <v>4.6453613203993278E-2</v>
      </c>
      <c r="DV58" s="2">
        <v>4.6785346863062557E-2</v>
      </c>
      <c r="DW58" s="2">
        <v>4.5712320463444922E-2</v>
      </c>
      <c r="DX58" s="2">
        <v>4.1961108481881809E-2</v>
      </c>
      <c r="DY58" s="2">
        <v>4.3773042982887901E-2</v>
      </c>
      <c r="DZ58" s="2">
        <v>4.1029529051797277E-2</v>
      </c>
      <c r="EA58" s="2">
        <v>5.695688573998893E-2</v>
      </c>
      <c r="EB58" s="2">
        <v>3.4998876134795909E-2</v>
      </c>
      <c r="EC58" s="2">
        <v>5.2391395543905789E-2</v>
      </c>
      <c r="ED58" s="2">
        <v>4.1307336767362444E-2</v>
      </c>
      <c r="EE58" s="2">
        <v>3.8726329801138652E-2</v>
      </c>
      <c r="EF58" s="2">
        <v>3.343838630856185E-2</v>
      </c>
      <c r="EG58" s="2">
        <v>3.3983405044560287E-2</v>
      </c>
      <c r="EH58" s="2">
        <v>3.3328717080128273E-2</v>
      </c>
      <c r="EI58" s="2">
        <v>3.8098438908803114E-2</v>
      </c>
      <c r="EJ58" s="37">
        <v>106.80206821892419</v>
      </c>
      <c r="EK58" s="2">
        <v>97.762830559907371</v>
      </c>
      <c r="EL58" s="2">
        <v>103.93229013825373</v>
      </c>
      <c r="EM58" s="2">
        <v>99.989560186949191</v>
      </c>
      <c r="EN58" s="2">
        <v>98.986865441186424</v>
      </c>
      <c r="EO58" s="2">
        <v>99.43269308863978</v>
      </c>
      <c r="EP58" s="2">
        <v>101.73480683851665</v>
      </c>
      <c r="EQ58" s="2">
        <v>98.516526883586437</v>
      </c>
      <c r="ER58" s="2">
        <v>92.275617194262338</v>
      </c>
      <c r="ES58" s="2">
        <v>84.869034552601931</v>
      </c>
      <c r="ET58" s="2">
        <v>78.264319168905786</v>
      </c>
      <c r="EU58" s="2">
        <v>69.103396451291474</v>
      </c>
      <c r="EV58" s="2">
        <v>57.394210346816166</v>
      </c>
      <c r="EW58" s="2">
        <v>48.625032295548372</v>
      </c>
      <c r="EX58" s="2">
        <v>46.168064892110763</v>
      </c>
      <c r="EY58" s="2">
        <v>41.485936938225827</v>
      </c>
      <c r="EZ58" s="2">
        <v>36.842496052380504</v>
      </c>
      <c r="FA58" s="37">
        <v>167.48706017661607</v>
      </c>
      <c r="FB58" s="2">
        <v>145.32900086797702</v>
      </c>
      <c r="FC58" s="2">
        <v>125.76040438216191</v>
      </c>
      <c r="FD58" s="2">
        <v>110.7907802705235</v>
      </c>
      <c r="FE58" s="2">
        <v>90.38443071883168</v>
      </c>
      <c r="FF58" s="2">
        <v>85.928748089522045</v>
      </c>
      <c r="FG58" s="2">
        <v>82.426338219050606</v>
      </c>
      <c r="FH58" s="2">
        <v>75.527451920641653</v>
      </c>
      <c r="FI58" s="2">
        <v>70.649459666888987</v>
      </c>
      <c r="FJ58" s="2">
        <v>63.863821555684716</v>
      </c>
      <c r="FK58" s="2">
        <v>60.383852881905241</v>
      </c>
      <c r="FL58" s="2">
        <v>58.935058953237203</v>
      </c>
      <c r="FM58" s="2">
        <v>49.529533780879312</v>
      </c>
      <c r="FN58" s="2">
        <v>48.629543333925255</v>
      </c>
      <c r="FO58" s="2">
        <v>48.670008433749686</v>
      </c>
      <c r="FP58" s="2">
        <v>47.568561863735866</v>
      </c>
      <c r="FQ58" s="2">
        <v>43.221666354213085</v>
      </c>
      <c r="FR58" s="37">
        <v>3.0969988799358394</v>
      </c>
      <c r="FS58" s="2">
        <v>2.736078836966791</v>
      </c>
      <c r="FT58" s="2">
        <v>2.3301496353413955</v>
      </c>
      <c r="FU58" s="2">
        <v>1.91297190146048</v>
      </c>
      <c r="FV58" s="2">
        <v>1.7299161479067517</v>
      </c>
      <c r="FW58" s="2">
        <v>1.4952965205961739</v>
      </c>
      <c r="FX58" s="2">
        <v>1.3049050006318872</v>
      </c>
      <c r="FY58" s="2">
        <v>1.1620401351878682</v>
      </c>
      <c r="FZ58" s="2">
        <v>1.0813230437392372</v>
      </c>
      <c r="GA58" s="2">
        <v>0.999404257219492</v>
      </c>
      <c r="GB58" s="2">
        <v>1.0086085409093477</v>
      </c>
      <c r="GC58" s="2">
        <v>0.96021374837891682</v>
      </c>
      <c r="GD58" s="2">
        <v>0.89927670115031089</v>
      </c>
      <c r="GE58" s="2">
        <v>0.92223917639597386</v>
      </c>
      <c r="GF58" s="2">
        <v>0.92524644268231104</v>
      </c>
      <c r="GG58" s="2">
        <v>0.90709066372652225</v>
      </c>
      <c r="GH58" s="2">
        <v>0.84345148030017214</v>
      </c>
      <c r="GI58" s="37">
        <v>24.404364601447377</v>
      </c>
      <c r="GJ58" s="2">
        <v>20.927892216630319</v>
      </c>
      <c r="GK58" s="2">
        <v>17.678639009056806</v>
      </c>
      <c r="GL58" s="2">
        <v>14.93688849743196</v>
      </c>
      <c r="GM58" s="2">
        <v>10.466622361091327</v>
      </c>
      <c r="GN58" s="2">
        <v>9.2096478978537846</v>
      </c>
      <c r="GO58" s="2">
        <v>8.2873409820912567</v>
      </c>
      <c r="GP58" s="2">
        <v>7.2387467074636449</v>
      </c>
      <c r="GQ58" s="2">
        <v>6.8595292720850303</v>
      </c>
      <c r="GR58" s="2">
        <v>6.0351635298998509</v>
      </c>
      <c r="GS58" s="2">
        <v>5.8574977307035354</v>
      </c>
      <c r="GT58" s="2">
        <v>5.7799532851931446</v>
      </c>
      <c r="GU58" s="2">
        <v>5.1294643451242576</v>
      </c>
      <c r="GV58" s="2">
        <v>5.6551164224515267</v>
      </c>
      <c r="GW58" s="2">
        <v>5.7625496306774986</v>
      </c>
      <c r="GX58" s="2">
        <v>5.7499327536041731</v>
      </c>
      <c r="GY58" s="2">
        <v>5.342370913541183</v>
      </c>
      <c r="GZ58" s="37">
        <v>14.323242598309534</v>
      </c>
      <c r="HA58" s="2">
        <v>14.33119386211022</v>
      </c>
      <c r="HB58" s="2">
        <v>13.406817302150367</v>
      </c>
      <c r="HC58" s="2">
        <v>15.633893461918644</v>
      </c>
      <c r="HD58" s="2">
        <v>14.683983945082657</v>
      </c>
      <c r="HE58" s="2">
        <v>16.163723477731757</v>
      </c>
      <c r="HF58" s="2">
        <v>14.977540016194807</v>
      </c>
      <c r="HG58" s="2">
        <v>19.452970212513989</v>
      </c>
      <c r="HH58" s="2">
        <v>17.98623056735936</v>
      </c>
      <c r="HI58" s="2">
        <v>17.147047549845354</v>
      </c>
      <c r="HJ58" s="2">
        <v>17.770060466901402</v>
      </c>
      <c r="HK58" s="2">
        <v>16.584885872997081</v>
      </c>
      <c r="HL58" s="2">
        <v>15.412477552359906</v>
      </c>
      <c r="HM58" s="2">
        <v>14.574159299606475</v>
      </c>
      <c r="HN58" s="2">
        <v>16.302284566712672</v>
      </c>
      <c r="HO58" s="2">
        <v>14.914034899202749</v>
      </c>
      <c r="HP58" s="2">
        <v>13.597422227708062</v>
      </c>
      <c r="HQ58" s="37">
        <v>4.082016840317003</v>
      </c>
      <c r="HR58" s="2">
        <v>3.7305329052048997</v>
      </c>
      <c r="HS58" s="2">
        <v>3.740920984140498</v>
      </c>
      <c r="HT58" s="2">
        <v>3.6508571597163355</v>
      </c>
      <c r="HU58" s="2">
        <v>3.274090836905867</v>
      </c>
      <c r="HV58" s="2">
        <v>3.236828167742499</v>
      </c>
      <c r="HW58" s="2">
        <v>3.0488432028333774</v>
      </c>
      <c r="HX58" s="2">
        <v>3.2384152199724756</v>
      </c>
      <c r="HY58" s="2">
        <v>2.920168713701619</v>
      </c>
      <c r="HZ58" s="2">
        <v>2.6761120536304359</v>
      </c>
      <c r="IA58" s="2">
        <v>2.5922316864766923</v>
      </c>
      <c r="IB58" s="2">
        <v>2.3574360759242325</v>
      </c>
      <c r="IC58" s="2">
        <v>2.1114264344806162</v>
      </c>
      <c r="ID58" s="2">
        <v>1.9502115236241448</v>
      </c>
      <c r="IE58" s="2">
        <v>2.0559427196282907</v>
      </c>
      <c r="IF58" s="2">
        <v>1.8777892979042095</v>
      </c>
      <c r="IG58" s="2">
        <v>1.7298660790441918</v>
      </c>
      <c r="IH58" s="37">
        <v>25.030202356772136</v>
      </c>
      <c r="II58" s="2">
        <v>25.426738297767823</v>
      </c>
      <c r="IJ58" s="2">
        <v>23.481495805696966</v>
      </c>
      <c r="IK58" s="2">
        <v>28.209171123164346</v>
      </c>
      <c r="IL58" s="2">
        <v>26.649917936421652</v>
      </c>
      <c r="IM58" s="2">
        <v>29.733122945173363</v>
      </c>
      <c r="IN58" s="2">
        <v>27.471083981198611</v>
      </c>
      <c r="IO58" s="2">
        <v>36.513910258545479</v>
      </c>
      <c r="IP58" s="2">
        <v>33.801533779722256</v>
      </c>
      <c r="IQ58" s="2">
        <v>32.338013130877854</v>
      </c>
      <c r="IR58" s="2">
        <v>33.677379372752306</v>
      </c>
      <c r="IS58" s="2">
        <v>31.502237759217579</v>
      </c>
      <c r="IT58" s="2">
        <v>29.354066161641509</v>
      </c>
      <c r="IU58" s="2">
        <v>27.786758136372274</v>
      </c>
      <c r="IV58" s="2">
        <v>31.245493550641868</v>
      </c>
      <c r="IW58" s="2">
        <v>28.563393018699553</v>
      </c>
      <c r="IX58" s="38">
        <v>25.995754384037355</v>
      </c>
      <c r="IY58" s="37">
        <v>0.62258006971704427</v>
      </c>
      <c r="IZ58" s="2">
        <v>0.74130666844114201</v>
      </c>
      <c r="JA58" s="2">
        <v>1.1348299948395859</v>
      </c>
      <c r="JB58" s="2">
        <v>1.2548946773363001</v>
      </c>
      <c r="JC58" s="2">
        <v>1.5931907126599141</v>
      </c>
      <c r="JD58" s="2">
        <v>1.9687327303709221</v>
      </c>
      <c r="JE58" s="2">
        <v>2.7925934891791568</v>
      </c>
      <c r="JF58" s="2">
        <v>3.649484896994704</v>
      </c>
      <c r="JG58" s="2">
        <v>4.8759529025591322</v>
      </c>
      <c r="JH58" s="2">
        <v>5.5319838032503501</v>
      </c>
      <c r="JI58" s="2">
        <v>5.845735363997532</v>
      </c>
      <c r="JJ58" s="2">
        <v>5.7320328669492726</v>
      </c>
      <c r="JK58" s="2">
        <v>5.4427137609654865</v>
      </c>
      <c r="JL58" s="2">
        <v>5.2869781985153805</v>
      </c>
      <c r="JM58" s="2">
        <v>6.1335734887526741</v>
      </c>
      <c r="JN58" s="2">
        <v>5.4703099569900244</v>
      </c>
      <c r="JO58" s="38">
        <v>2.3617082063444981</v>
      </c>
    </row>
    <row r="59" spans="1:275" x14ac:dyDescent="0.3">
      <c r="A59" s="65">
        <v>54</v>
      </c>
      <c r="B59" s="48" t="s">
        <v>95</v>
      </c>
      <c r="C59" s="28" t="s">
        <v>155</v>
      </c>
      <c r="D59" s="37">
        <v>11285.189760482026</v>
      </c>
      <c r="E59" s="2">
        <v>11215.425134186333</v>
      </c>
      <c r="F59" s="2">
        <v>10971.413136786727</v>
      </c>
      <c r="G59" s="2">
        <v>10244.947124045553</v>
      </c>
      <c r="H59" s="2">
        <v>9883.1841474923895</v>
      </c>
      <c r="I59" s="2">
        <v>9841.0175738154903</v>
      </c>
      <c r="J59" s="2">
        <v>9782.0261347499327</v>
      </c>
      <c r="K59" s="2">
        <v>9919.6796141664454</v>
      </c>
      <c r="L59" s="2">
        <v>9690.6563356676379</v>
      </c>
      <c r="M59" s="2">
        <v>9592.1625990224038</v>
      </c>
      <c r="N59" s="2">
        <v>9114.4252875045095</v>
      </c>
      <c r="O59" s="2">
        <v>8959.2455717201738</v>
      </c>
      <c r="P59" s="2">
        <v>8325.6723905692161</v>
      </c>
      <c r="Q59" s="2">
        <v>8343.5880916759324</v>
      </c>
      <c r="R59" s="2">
        <v>7381.6386466816148</v>
      </c>
      <c r="S59" s="2">
        <v>7213.7203000240261</v>
      </c>
      <c r="T59" s="2">
        <v>8566.1332165564636</v>
      </c>
      <c r="U59" s="37">
        <v>10766.247545986398</v>
      </c>
      <c r="V59" s="2">
        <v>10698.641164127343</v>
      </c>
      <c r="W59" s="2">
        <v>10474.764309946981</v>
      </c>
      <c r="X59" s="2">
        <v>9773.5953231702515</v>
      </c>
      <c r="Y59" s="2">
        <v>9425.3018050048613</v>
      </c>
      <c r="Z59" s="2">
        <v>9389.0868418882001</v>
      </c>
      <c r="AA59" s="2">
        <v>9339.2278580190778</v>
      </c>
      <c r="AB59" s="2">
        <v>9486.9807505591489</v>
      </c>
      <c r="AC59" s="2">
        <v>9259.1159189793761</v>
      </c>
      <c r="AD59" s="2">
        <v>9175.9370695686866</v>
      </c>
      <c r="AE59" s="2">
        <v>8724.4427839451837</v>
      </c>
      <c r="AF59" s="2">
        <v>8583.9100483894836</v>
      </c>
      <c r="AG59" s="2">
        <v>7969.1943367839795</v>
      </c>
      <c r="AH59" s="2">
        <v>7996.6399535592655</v>
      </c>
      <c r="AI59" s="2">
        <v>7058.9637972578967</v>
      </c>
      <c r="AJ59" s="2">
        <v>6904.9589094824296</v>
      </c>
      <c r="AK59" s="2">
        <v>8266.777965562751</v>
      </c>
      <c r="AL59" s="37">
        <v>4269.9217215861263</v>
      </c>
      <c r="AM59" s="2">
        <v>4291.7628415324261</v>
      </c>
      <c r="AN59" s="2">
        <v>4153.312806213311</v>
      </c>
      <c r="AO59" s="2">
        <v>3965.5024970686786</v>
      </c>
      <c r="AP59" s="2">
        <v>3568.0793028018511</v>
      </c>
      <c r="AQ59" s="2">
        <v>3519.6976335563572</v>
      </c>
      <c r="AR59" s="2">
        <v>3336.7200891092893</v>
      </c>
      <c r="AS59" s="2">
        <v>3177.0078823671988</v>
      </c>
      <c r="AT59" s="2">
        <v>3255.5511262949904</v>
      </c>
      <c r="AU59" s="2">
        <v>3166.5955688419335</v>
      </c>
      <c r="AV59" s="2">
        <v>2799.4307439231984</v>
      </c>
      <c r="AW59" s="2">
        <v>2800.7758094484566</v>
      </c>
      <c r="AX59" s="2">
        <v>2650.6969500077421</v>
      </c>
      <c r="AY59" s="2">
        <v>2749.4023761555172</v>
      </c>
      <c r="AZ59" s="2">
        <v>2471.5881287426964</v>
      </c>
      <c r="BA59" s="2">
        <v>2366.1889296883746</v>
      </c>
      <c r="BB59" s="2">
        <v>2363.4218543445654</v>
      </c>
      <c r="BC59" s="37">
        <v>330.41457692731933</v>
      </c>
      <c r="BD59" s="2">
        <v>334.56929456213481</v>
      </c>
      <c r="BE59" s="2">
        <v>327.45338334637648</v>
      </c>
      <c r="BF59" s="2">
        <v>308.34086216969206</v>
      </c>
      <c r="BG59" s="2">
        <v>316.18240783230414</v>
      </c>
      <c r="BH59" s="2">
        <v>312.53034815340555</v>
      </c>
      <c r="BI59" s="2">
        <v>309.97983845617807</v>
      </c>
      <c r="BJ59" s="2">
        <v>323.52091770023651</v>
      </c>
      <c r="BK59" s="2">
        <v>346.88282283107651</v>
      </c>
      <c r="BL59" s="2">
        <v>362.51693526391364</v>
      </c>
      <c r="BM59" s="2">
        <v>356.34781994645726</v>
      </c>
      <c r="BN59" s="2">
        <v>363.87729787993288</v>
      </c>
      <c r="BO59" s="2">
        <v>356.39158513056316</v>
      </c>
      <c r="BP59" s="2">
        <v>367.94548025284996</v>
      </c>
      <c r="BQ59" s="2">
        <v>349.68576453945036</v>
      </c>
      <c r="BR59" s="2">
        <v>339.65519203990061</v>
      </c>
      <c r="BS59" s="2">
        <v>342.4113235884692</v>
      </c>
      <c r="BT59" s="37">
        <v>311273.390897409</v>
      </c>
      <c r="BU59" s="2">
        <v>307408.106454138</v>
      </c>
      <c r="BV59" s="2">
        <v>293040.737105835</v>
      </c>
      <c r="BW59" s="2">
        <v>278072.61975497601</v>
      </c>
      <c r="BX59" s="2">
        <v>273658.34903336398</v>
      </c>
      <c r="BY59" s="2">
        <v>270034.51537590899</v>
      </c>
      <c r="BZ59" s="2">
        <v>266706.55789927498</v>
      </c>
      <c r="CA59" s="2">
        <v>257495.889556284</v>
      </c>
      <c r="CB59" s="2">
        <v>247952.46404913301</v>
      </c>
      <c r="CC59" s="2">
        <v>230990.3783591</v>
      </c>
      <c r="CD59" s="2">
        <v>216667.81799477301</v>
      </c>
      <c r="CE59" s="2">
        <v>199992.848803548</v>
      </c>
      <c r="CF59" s="2">
        <v>187347.912429855</v>
      </c>
      <c r="CG59" s="2">
        <v>172018.80773828999</v>
      </c>
      <c r="CH59" s="2">
        <v>160385.15668998001</v>
      </c>
      <c r="CI59" s="2">
        <v>152102.77100626499</v>
      </c>
      <c r="CJ59" s="2">
        <v>142065.310681003</v>
      </c>
      <c r="CK59" s="37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37">
        <v>551.15250806182405</v>
      </c>
      <c r="DC59" s="2">
        <v>545.64098298120598</v>
      </c>
      <c r="DD59" s="2">
        <v>540.18457315139403</v>
      </c>
      <c r="DE59" s="2">
        <v>534.78272741988098</v>
      </c>
      <c r="DF59" s="2">
        <v>529.43490014568101</v>
      </c>
      <c r="DG59" s="2">
        <v>524.14055114422399</v>
      </c>
      <c r="DH59" s="2">
        <v>518.89914563278205</v>
      </c>
      <c r="DI59" s="2">
        <v>513.71015417645503</v>
      </c>
      <c r="DJ59" s="2">
        <v>508.57305263468999</v>
      </c>
      <c r="DK59" s="2">
        <v>503.48732210834299</v>
      </c>
      <c r="DL59" s="2">
        <v>498.45244888726</v>
      </c>
      <c r="DM59" s="2">
        <v>493.467924398386</v>
      </c>
      <c r="DN59" s="2">
        <v>466.85669556244602</v>
      </c>
      <c r="DO59" s="2">
        <v>440.51157901486403</v>
      </c>
      <c r="DP59" s="2">
        <v>418.49752598602203</v>
      </c>
      <c r="DQ59" s="2">
        <v>396.70361348746701</v>
      </c>
      <c r="DR59" s="2">
        <v>375.12764011389601</v>
      </c>
      <c r="DS59" s="37">
        <v>738.32061134287017</v>
      </c>
      <c r="DT59" s="2">
        <v>719.075163619259</v>
      </c>
      <c r="DU59" s="2">
        <v>690.11855779135499</v>
      </c>
      <c r="DV59" s="2">
        <v>647.3282472769888</v>
      </c>
      <c r="DW59" s="2">
        <v>623.29102882930351</v>
      </c>
      <c r="DX59" s="2">
        <v>610.6950985771557</v>
      </c>
      <c r="DY59" s="2">
        <v>572.50871521089334</v>
      </c>
      <c r="DZ59" s="2">
        <v>552.84103891486166</v>
      </c>
      <c r="EA59" s="2">
        <v>547.53564342659604</v>
      </c>
      <c r="EB59" s="2">
        <v>537.26322048506938</v>
      </c>
      <c r="EC59" s="2">
        <v>479.37890992667724</v>
      </c>
      <c r="ED59" s="2">
        <v>478.96286795986202</v>
      </c>
      <c r="EE59" s="2">
        <v>466.73986760991147</v>
      </c>
      <c r="EF59" s="2">
        <v>488.503216781368</v>
      </c>
      <c r="EG59" s="2">
        <v>432.24859024905538</v>
      </c>
      <c r="EH59" s="2">
        <v>412.55318808034878</v>
      </c>
      <c r="EI59" s="2">
        <v>415.27498376341936</v>
      </c>
      <c r="EJ59" s="37">
        <v>26740.590216094592</v>
      </c>
      <c r="EK59" s="2">
        <v>25902.980388574917</v>
      </c>
      <c r="EL59" s="2">
        <v>25495.013723923825</v>
      </c>
      <c r="EM59" s="2">
        <v>23663.724328641372</v>
      </c>
      <c r="EN59" s="2">
        <v>24635.434316535306</v>
      </c>
      <c r="EO59" s="2">
        <v>25272.364987293549</v>
      </c>
      <c r="EP59" s="2">
        <v>26201.090842168771</v>
      </c>
      <c r="EQ59" s="2">
        <v>26669.487129839501</v>
      </c>
      <c r="ER59" s="2">
        <v>27730.478672193731</v>
      </c>
      <c r="ES59" s="2">
        <v>27222.047752133574</v>
      </c>
      <c r="ET59" s="2">
        <v>25967.125852245437</v>
      </c>
      <c r="EU59" s="2">
        <v>24087.796389994812</v>
      </c>
      <c r="EV59" s="2">
        <v>21745.72862309328</v>
      </c>
      <c r="EW59" s="2">
        <v>21095.663712771769</v>
      </c>
      <c r="EX59" s="2">
        <v>19836.542833073399</v>
      </c>
      <c r="EY59" s="2">
        <v>19261.820096219883</v>
      </c>
      <c r="EZ59" s="2">
        <v>19156.134538348175</v>
      </c>
      <c r="FA59" s="37">
        <v>274036.44006493193</v>
      </c>
      <c r="FB59" s="2">
        <v>268911.00500801491</v>
      </c>
      <c r="FC59" s="2">
        <v>259244.7373969644</v>
      </c>
      <c r="FD59" s="2">
        <v>243425.87821310555</v>
      </c>
      <c r="FE59" s="2">
        <v>222534.92844699501</v>
      </c>
      <c r="FF59" s="2">
        <v>216578.79553868624</v>
      </c>
      <c r="FG59" s="2">
        <v>207273.47144457331</v>
      </c>
      <c r="FH59" s="2">
        <v>197755.06087540626</v>
      </c>
      <c r="FI59" s="2">
        <v>201759.14936244933</v>
      </c>
      <c r="FJ59" s="2">
        <v>193649.785138034</v>
      </c>
      <c r="FK59" s="2">
        <v>176272.84369279639</v>
      </c>
      <c r="FL59" s="2">
        <v>173606.98096989217</v>
      </c>
      <c r="FM59" s="2">
        <v>162790.26120671598</v>
      </c>
      <c r="FN59" s="2">
        <v>165870.22996276311</v>
      </c>
      <c r="FO59" s="2">
        <v>154671.41512805113</v>
      </c>
      <c r="FP59" s="2">
        <v>148664.46472773165</v>
      </c>
      <c r="FQ59" s="2">
        <v>147081.06189697512</v>
      </c>
      <c r="FR59" s="37">
        <v>3823.7031372584947</v>
      </c>
      <c r="FS59" s="2">
        <v>3655.922344844696</v>
      </c>
      <c r="FT59" s="2">
        <v>3494.824146859994</v>
      </c>
      <c r="FU59" s="2">
        <v>3072.3142911028185</v>
      </c>
      <c r="FV59" s="2">
        <v>3023.9492526482986</v>
      </c>
      <c r="FW59" s="2">
        <v>2802.7488734789158</v>
      </c>
      <c r="FX59" s="2">
        <v>2648.3080087485728</v>
      </c>
      <c r="FY59" s="2">
        <v>2471.379439622739</v>
      </c>
      <c r="FZ59" s="2">
        <v>2453.3464979209066</v>
      </c>
      <c r="GA59" s="2">
        <v>2314.9496922628296</v>
      </c>
      <c r="GB59" s="2">
        <v>2182.6906809918432</v>
      </c>
      <c r="GC59" s="2">
        <v>2093.5091920671011</v>
      </c>
      <c r="GD59" s="2">
        <v>1993.6652969999886</v>
      </c>
      <c r="GE59" s="2">
        <v>1999.3079483655079</v>
      </c>
      <c r="GF59" s="2">
        <v>1979.9007850842668</v>
      </c>
      <c r="GG59" s="2">
        <v>1952.4585397925716</v>
      </c>
      <c r="GH59" s="2">
        <v>1958.6033766195014</v>
      </c>
      <c r="GI59" s="37">
        <v>69008.178854352271</v>
      </c>
      <c r="GJ59" s="2">
        <v>67121.808693039216</v>
      </c>
      <c r="GK59" s="2">
        <v>65761.268349212391</v>
      </c>
      <c r="GL59" s="2">
        <v>63340.599478445387</v>
      </c>
      <c r="GM59" s="2">
        <v>57909.477166993624</v>
      </c>
      <c r="GN59" s="2">
        <v>54498.00908504043</v>
      </c>
      <c r="GO59" s="2">
        <v>52190.726977026978</v>
      </c>
      <c r="GP59" s="2">
        <v>51997.111378449074</v>
      </c>
      <c r="GQ59" s="2">
        <v>49939.226270314291</v>
      </c>
      <c r="GR59" s="2">
        <v>47313.567174323944</v>
      </c>
      <c r="GS59" s="2">
        <v>45165.638310816255</v>
      </c>
      <c r="GT59" s="2">
        <v>44728.286932160641</v>
      </c>
      <c r="GU59" s="2">
        <v>44143.710539924898</v>
      </c>
      <c r="GV59" s="2">
        <v>41737.859254691924</v>
      </c>
      <c r="GW59" s="2">
        <v>42488.007494992286</v>
      </c>
      <c r="GX59" s="2">
        <v>38529.293663983568</v>
      </c>
      <c r="GY59" s="2">
        <v>36514.733194746514</v>
      </c>
      <c r="GZ59" s="37">
        <v>15609.299256301185</v>
      </c>
      <c r="HA59" s="2">
        <v>16043.779333569008</v>
      </c>
      <c r="HB59" s="2">
        <v>15129.810475351576</v>
      </c>
      <c r="HC59" s="2">
        <v>16054.956087963346</v>
      </c>
      <c r="HD59" s="2">
        <v>14874.51454293148</v>
      </c>
      <c r="HE59" s="2">
        <v>15259.356029426981</v>
      </c>
      <c r="HF59" s="2">
        <v>14137.631211113208</v>
      </c>
      <c r="HG59" s="2">
        <v>15999.412168187513</v>
      </c>
      <c r="HH59" s="2">
        <v>15566.967252903403</v>
      </c>
      <c r="HI59" s="2">
        <v>15252.476385081052</v>
      </c>
      <c r="HJ59" s="2">
        <v>14413.224433665164</v>
      </c>
      <c r="HK59" s="2">
        <v>13947.282118327359</v>
      </c>
      <c r="HL59" s="2">
        <v>13478.894332332755</v>
      </c>
      <c r="HM59" s="2">
        <v>13925.704600139761</v>
      </c>
      <c r="HN59" s="2">
        <v>13839.190697217162</v>
      </c>
      <c r="HO59" s="2">
        <v>12816.873184435246</v>
      </c>
      <c r="HP59" s="2">
        <v>12432.633403732285</v>
      </c>
      <c r="HQ59" s="37">
        <v>10212.22315257949</v>
      </c>
      <c r="HR59" s="2">
        <v>10457.316295676745</v>
      </c>
      <c r="HS59" s="2">
        <v>10110.618637673149</v>
      </c>
      <c r="HT59" s="2">
        <v>10008.66353676679</v>
      </c>
      <c r="HU59" s="2">
        <v>9289.9579619094238</v>
      </c>
      <c r="HV59" s="2">
        <v>9064.1985017843108</v>
      </c>
      <c r="HW59" s="2">
        <v>8342.7731796431253</v>
      </c>
      <c r="HX59" s="2">
        <v>8250.9319517781078</v>
      </c>
      <c r="HY59" s="2">
        <v>8111.5140417230796</v>
      </c>
      <c r="HZ59" s="2">
        <v>7912.9171786501265</v>
      </c>
      <c r="IA59" s="2">
        <v>6906.5063848294621</v>
      </c>
      <c r="IB59" s="2">
        <v>6788.2016775275933</v>
      </c>
      <c r="IC59" s="2">
        <v>6467.6579165028343</v>
      </c>
      <c r="ID59" s="2">
        <v>6621.7580135291128</v>
      </c>
      <c r="IE59" s="2">
        <v>6037.9121952257956</v>
      </c>
      <c r="IF59" s="2">
        <v>5667.8896516758923</v>
      </c>
      <c r="IG59" s="2">
        <v>5638.2788084376152</v>
      </c>
      <c r="IH59" s="37">
        <v>20885.768034502202</v>
      </c>
      <c r="II59" s="2">
        <v>21527.749608474391</v>
      </c>
      <c r="IJ59" s="2">
        <v>20002.744669324635</v>
      </c>
      <c r="IK59" s="2">
        <v>22047.923390783191</v>
      </c>
      <c r="IL59" s="2">
        <v>20410.850171702019</v>
      </c>
      <c r="IM59" s="2">
        <v>21443.810466330393</v>
      </c>
      <c r="IN59" s="2">
        <v>19911.698280400553</v>
      </c>
      <c r="IO59" s="2">
        <v>23872.409669662313</v>
      </c>
      <c r="IP59" s="2">
        <v>23118.821468192851</v>
      </c>
      <c r="IQ59" s="2">
        <v>22691.431414517567</v>
      </c>
      <c r="IR59" s="2">
        <v>22054.862150333032</v>
      </c>
      <c r="IS59" s="2">
        <v>21230.498090478079</v>
      </c>
      <c r="IT59" s="2">
        <v>20627.794090348289</v>
      </c>
      <c r="IU59" s="2">
        <v>21375.784566752714</v>
      </c>
      <c r="IV59" s="2">
        <v>21816.875422278445</v>
      </c>
      <c r="IW59" s="2">
        <v>20117.54297846913</v>
      </c>
      <c r="IX59" s="38">
        <v>19341.460259080926</v>
      </c>
      <c r="IY59" s="37">
        <v>5173.0319641831984</v>
      </c>
      <c r="IZ59" s="2">
        <v>5552.5327414299136</v>
      </c>
      <c r="JA59" s="2">
        <v>5547.762511104127</v>
      </c>
      <c r="JB59" s="2">
        <v>5613.9500977383059</v>
      </c>
      <c r="JC59" s="2">
        <v>5520.7810543541818</v>
      </c>
      <c r="JD59" s="2">
        <v>5380.4832396440197</v>
      </c>
      <c r="JE59" s="2">
        <v>5308.0059322433272</v>
      </c>
      <c r="JF59" s="2">
        <v>5317.5584017851679</v>
      </c>
      <c r="JG59" s="2">
        <v>5664.157072668444</v>
      </c>
      <c r="JH59" s="2">
        <v>5778.6595868894037</v>
      </c>
      <c r="JI59" s="2">
        <v>5406.7928846010982</v>
      </c>
      <c r="JJ59" s="2">
        <v>5322.0142036146026</v>
      </c>
      <c r="JK59" s="2">
        <v>5313.9953837950652</v>
      </c>
      <c r="JL59" s="2">
        <v>5595.5873542107156</v>
      </c>
      <c r="JM59" s="2">
        <v>5525.7208157750019</v>
      </c>
      <c r="JN59" s="2">
        <v>5328.7327423927482</v>
      </c>
      <c r="JO59" s="38">
        <v>4387.6869957901117</v>
      </c>
    </row>
    <row r="60" spans="1:275" x14ac:dyDescent="0.3">
      <c r="A60" s="126"/>
      <c r="B60" s="49" t="s">
        <v>96</v>
      </c>
      <c r="C60" s="60" t="s">
        <v>96</v>
      </c>
      <c r="D60" s="39">
        <v>67410.900597714499</v>
      </c>
      <c r="E60" s="40">
        <v>61977.613682747738</v>
      </c>
      <c r="F60" s="40">
        <v>68110.602371168527</v>
      </c>
      <c r="G60" s="40">
        <v>62820.48392981803</v>
      </c>
      <c r="H60" s="40">
        <v>59284.490395003748</v>
      </c>
      <c r="I60" s="40">
        <v>57694.273835606808</v>
      </c>
      <c r="J60" s="40">
        <v>56136.769272346151</v>
      </c>
      <c r="K60" s="40">
        <v>56788.342105749151</v>
      </c>
      <c r="L60" s="40">
        <v>57709.867809985168</v>
      </c>
      <c r="M60" s="40">
        <v>56360.95984380976</v>
      </c>
      <c r="N60" s="40">
        <v>55399.668326757936</v>
      </c>
      <c r="O60" s="40">
        <v>54128.298486718217</v>
      </c>
      <c r="P60" s="40">
        <v>48590.951515415662</v>
      </c>
      <c r="Q60" s="40">
        <v>50620.213836521878</v>
      </c>
      <c r="R60" s="40">
        <v>49424.790373032149</v>
      </c>
      <c r="S60" s="40">
        <v>48587.928853689562</v>
      </c>
      <c r="T60" s="40">
        <v>52106.102970592008</v>
      </c>
      <c r="U60" s="39">
        <v>55720.343611996032</v>
      </c>
      <c r="V60" s="40">
        <v>50917.044011169797</v>
      </c>
      <c r="W60" s="40">
        <v>56927.969584270497</v>
      </c>
      <c r="X60" s="40">
        <v>52113.5850015451</v>
      </c>
      <c r="Y60" s="40">
        <v>48987.944855834037</v>
      </c>
      <c r="Z60" s="40">
        <v>47526.894841417539</v>
      </c>
      <c r="AA60" s="40">
        <v>45962.295054704067</v>
      </c>
      <c r="AB60" s="40">
        <v>46734.647351896849</v>
      </c>
      <c r="AC60" s="40">
        <v>47743.346221462598</v>
      </c>
      <c r="AD60" s="40">
        <v>46355.396254193671</v>
      </c>
      <c r="AE60" s="40">
        <v>45757.864430459216</v>
      </c>
      <c r="AF60" s="40">
        <v>44643.434529775994</v>
      </c>
      <c r="AG60" s="40">
        <v>39195.920265087567</v>
      </c>
      <c r="AH60" s="40">
        <v>41431.704330088069</v>
      </c>
      <c r="AI60" s="40">
        <v>40285.886691317392</v>
      </c>
      <c r="AJ60" s="40">
        <v>39702.547871166615</v>
      </c>
      <c r="AK60" s="40">
        <v>43378.948281025339</v>
      </c>
      <c r="AL60" s="39">
        <v>226704.78583933742</v>
      </c>
      <c r="AM60" s="40">
        <v>220380.55118974231</v>
      </c>
      <c r="AN60" s="40">
        <v>216319.26298516736</v>
      </c>
      <c r="AO60" s="40">
        <v>209972.40297512655</v>
      </c>
      <c r="AP60" s="40">
        <v>202498.55965445438</v>
      </c>
      <c r="AQ60" s="40">
        <v>198418.94459001429</v>
      </c>
      <c r="AR60" s="40">
        <v>193099.18963162918</v>
      </c>
      <c r="AS60" s="40">
        <v>188160.54089451747</v>
      </c>
      <c r="AT60" s="40">
        <v>185520.10395058215</v>
      </c>
      <c r="AU60" s="40">
        <v>183954.78346803048</v>
      </c>
      <c r="AV60" s="40">
        <v>180534.97133329272</v>
      </c>
      <c r="AW60" s="40">
        <v>174861.40199958166</v>
      </c>
      <c r="AX60" s="40">
        <v>171367.17643591197</v>
      </c>
      <c r="AY60" s="40">
        <v>169396.15275670943</v>
      </c>
      <c r="AZ60" s="40">
        <v>167833.97848542288</v>
      </c>
      <c r="BA60" s="40">
        <v>165949.76873840723</v>
      </c>
      <c r="BB60" s="40">
        <v>161392.55298403688</v>
      </c>
      <c r="BC60" s="39">
        <v>14581.437688883883</v>
      </c>
      <c r="BD60" s="40">
        <v>13920.425742980557</v>
      </c>
      <c r="BE60" s="40">
        <v>14442.699777960497</v>
      </c>
      <c r="BF60" s="40">
        <v>13350.790735981433</v>
      </c>
      <c r="BG60" s="40">
        <v>13124.833161241611</v>
      </c>
      <c r="BH60" s="40">
        <v>13238.69969145112</v>
      </c>
      <c r="BI60" s="40">
        <v>13612.174174763937</v>
      </c>
      <c r="BJ60" s="40">
        <v>13736.01763082598</v>
      </c>
      <c r="BK60" s="40">
        <v>13615.595672106872</v>
      </c>
      <c r="BL60" s="40">
        <v>14087.754003873883</v>
      </c>
      <c r="BM60" s="40">
        <v>13248.031253617195</v>
      </c>
      <c r="BN60" s="40">
        <v>13479.006473614269</v>
      </c>
      <c r="BO60" s="40">
        <v>13627.328453930355</v>
      </c>
      <c r="BP60" s="40">
        <v>13246.11553065849</v>
      </c>
      <c r="BQ60" s="40">
        <v>13396.847112196419</v>
      </c>
      <c r="BR60" s="40">
        <v>12872.077316385879</v>
      </c>
      <c r="BS60" s="40">
        <v>12961.727926789208</v>
      </c>
      <c r="BT60" s="39">
        <v>1087446.1994110784</v>
      </c>
      <c r="BU60" s="40">
        <v>1084060.2088586758</v>
      </c>
      <c r="BV60" s="40">
        <v>1063729.567819909</v>
      </c>
      <c r="BW60" s="40">
        <v>1038904.0179855067</v>
      </c>
      <c r="BX60" s="40">
        <v>1022800.1597583853</v>
      </c>
      <c r="BY60" s="40">
        <v>1013827.4711497702</v>
      </c>
      <c r="BZ60" s="40">
        <v>1039298.4309263167</v>
      </c>
      <c r="CA60" s="40">
        <v>1058693.9074631361</v>
      </c>
      <c r="CB60" s="40">
        <v>1076483.4271644866</v>
      </c>
      <c r="CC60" s="40">
        <v>1041407.9837113104</v>
      </c>
      <c r="CD60" s="40">
        <v>986430.05401780468</v>
      </c>
      <c r="CE60" s="40">
        <v>937066.87369116617</v>
      </c>
      <c r="CF60" s="40">
        <v>888640.46254957595</v>
      </c>
      <c r="CG60" s="40">
        <v>850833.01989950251</v>
      </c>
      <c r="CH60" s="40">
        <v>816418.69085592148</v>
      </c>
      <c r="CI60" s="40">
        <v>757480.8494471797</v>
      </c>
      <c r="CJ60" s="40">
        <v>707467.99914211489</v>
      </c>
      <c r="CK60" s="39">
        <v>316205.71912456694</v>
      </c>
      <c r="CL60" s="40">
        <v>44780.05755862697</v>
      </c>
      <c r="CM60" s="40">
        <v>169244.38117181198</v>
      </c>
      <c r="CN60" s="40">
        <v>193666.62294370998</v>
      </c>
      <c r="CO60" s="40">
        <v>70942.200679743008</v>
      </c>
      <c r="CP60" s="40">
        <v>46216.017452384993</v>
      </c>
      <c r="CQ60" s="40">
        <v>73885.169665593014</v>
      </c>
      <c r="CR60" s="40">
        <v>31693.523564079002</v>
      </c>
      <c r="CS60" s="40">
        <v>28114.9169565339</v>
      </c>
      <c r="CT60" s="40">
        <v>32949.489675684999</v>
      </c>
      <c r="CU60" s="40">
        <v>55671.161103820203</v>
      </c>
      <c r="CV60" s="40">
        <v>44425.9480307505</v>
      </c>
      <c r="CW60" s="40">
        <v>58653.468247828103</v>
      </c>
      <c r="CX60" s="40">
        <v>44749.4939952239</v>
      </c>
      <c r="CY60" s="40">
        <v>34433.1778374844</v>
      </c>
      <c r="CZ60" s="40">
        <v>31348.102818082101</v>
      </c>
      <c r="DA60" s="40">
        <v>24140.7935009584</v>
      </c>
      <c r="DB60" s="39">
        <v>75090.076127127657</v>
      </c>
      <c r="DC60" s="40">
        <v>72161.149957983609</v>
      </c>
      <c r="DD60" s="40">
        <v>65404.033162078595</v>
      </c>
      <c r="DE60" s="40">
        <v>57141.459005092263</v>
      </c>
      <c r="DF60" s="40">
        <v>54762.72067783276</v>
      </c>
      <c r="DG60" s="40">
        <v>43349.638832150245</v>
      </c>
      <c r="DH60" s="40">
        <v>47287.151052171954</v>
      </c>
      <c r="DI60" s="40">
        <v>54767.505609685017</v>
      </c>
      <c r="DJ60" s="40">
        <v>59227.48067693448</v>
      </c>
      <c r="DK60" s="40">
        <v>47217.368097650084</v>
      </c>
      <c r="DL60" s="40">
        <v>33995.201636345228</v>
      </c>
      <c r="DM60" s="40">
        <v>35315.163724245671</v>
      </c>
      <c r="DN60" s="40">
        <v>38214.339033608696</v>
      </c>
      <c r="DO60" s="40">
        <v>39614.099726687622</v>
      </c>
      <c r="DP60" s="40">
        <v>38535.930697455042</v>
      </c>
      <c r="DQ60" s="40">
        <v>38858.016740044528</v>
      </c>
      <c r="DR60" s="40">
        <v>41696.512771424896</v>
      </c>
      <c r="DS60" s="39">
        <v>57379.519416336218</v>
      </c>
      <c r="DT60" s="40">
        <v>50981.779620109235</v>
      </c>
      <c r="DU60" s="40">
        <v>46999.174782452254</v>
      </c>
      <c r="DV60" s="40">
        <v>35053.79878308656</v>
      </c>
      <c r="DW60" s="40">
        <v>31442.830566965189</v>
      </c>
      <c r="DX60" s="40">
        <v>35950.216521989205</v>
      </c>
      <c r="DY60" s="40">
        <v>34022.322427683357</v>
      </c>
      <c r="DZ60" s="40">
        <v>31823.098492785113</v>
      </c>
      <c r="EA60" s="40">
        <v>42996.940376331157</v>
      </c>
      <c r="EB60" s="40">
        <v>42029.477814293816</v>
      </c>
      <c r="EC60" s="40">
        <v>34869.705016956766</v>
      </c>
      <c r="ED60" s="40">
        <v>35131.750304887377</v>
      </c>
      <c r="EE60" s="40">
        <v>20804.805723424284</v>
      </c>
      <c r="EF60" s="40">
        <v>20759.000424374139</v>
      </c>
      <c r="EG60" s="40">
        <v>20512.064474300525</v>
      </c>
      <c r="EH60" s="40">
        <v>20009.718945217563</v>
      </c>
      <c r="EI60" s="40">
        <v>17873.816431985331</v>
      </c>
      <c r="EJ60" s="39">
        <v>257639.40482286096</v>
      </c>
      <c r="EK60" s="40">
        <v>231987.87085418266</v>
      </c>
      <c r="EL60" s="40">
        <v>234062.7605861983</v>
      </c>
      <c r="EM60" s="40">
        <v>202641.77776504043</v>
      </c>
      <c r="EN60" s="40">
        <v>182785.36511812426</v>
      </c>
      <c r="EO60" s="40">
        <v>185470.53484997593</v>
      </c>
      <c r="EP60" s="40">
        <v>185612.82848767019</v>
      </c>
      <c r="EQ60" s="40">
        <v>186836.72400268077</v>
      </c>
      <c r="ER60" s="40">
        <v>196120.96758285796</v>
      </c>
      <c r="ES60" s="40">
        <v>186664.31270284351</v>
      </c>
      <c r="ET60" s="40">
        <v>184156.48349864947</v>
      </c>
      <c r="EU60" s="40">
        <v>175782.57406440077</v>
      </c>
      <c r="EV60" s="40">
        <v>153014.74235568353</v>
      </c>
      <c r="EW60" s="40">
        <v>146989.03914933407</v>
      </c>
      <c r="EX60" s="40">
        <v>148469.66583702259</v>
      </c>
      <c r="EY60" s="40">
        <v>140924.013081535</v>
      </c>
      <c r="EZ60" s="40">
        <v>135737.01956461472</v>
      </c>
      <c r="FA60" s="39">
        <v>429531.24720283633</v>
      </c>
      <c r="FB60" s="40">
        <v>413179.41618746857</v>
      </c>
      <c r="FC60" s="40">
        <v>405393.08035068645</v>
      </c>
      <c r="FD60" s="40">
        <v>386486.45467032341</v>
      </c>
      <c r="FE60" s="40">
        <v>361123.01644458144</v>
      </c>
      <c r="FF60" s="40">
        <v>353302.21917246649</v>
      </c>
      <c r="FG60" s="40">
        <v>343030.64095436432</v>
      </c>
      <c r="FH60" s="40">
        <v>331675.44937108411</v>
      </c>
      <c r="FI60" s="40">
        <v>338099.7728926597</v>
      </c>
      <c r="FJ60" s="40">
        <v>330158.08397857315</v>
      </c>
      <c r="FK60" s="40">
        <v>310710.56982858415</v>
      </c>
      <c r="FL60" s="40">
        <v>304972.11769653682</v>
      </c>
      <c r="FM60" s="40">
        <v>284574.92529584037</v>
      </c>
      <c r="FN60" s="40">
        <v>285587.25199110172</v>
      </c>
      <c r="FO60" s="40">
        <v>277581.62825781846</v>
      </c>
      <c r="FP60" s="40">
        <v>269079.49612856429</v>
      </c>
      <c r="FQ60" s="40">
        <v>264871.64886564948</v>
      </c>
      <c r="FR60" s="39">
        <v>62075.014891318533</v>
      </c>
      <c r="FS60" s="40">
        <v>58359.520647851758</v>
      </c>
      <c r="FT60" s="40">
        <v>59552.235438783318</v>
      </c>
      <c r="FU60" s="40">
        <v>59242.382330704757</v>
      </c>
      <c r="FV60" s="40">
        <v>57870.781964443573</v>
      </c>
      <c r="FW60" s="40">
        <v>58885.13485898394</v>
      </c>
      <c r="FX60" s="40">
        <v>59491.195309258066</v>
      </c>
      <c r="FY60" s="40">
        <v>59526.836082514346</v>
      </c>
      <c r="FZ60" s="40">
        <v>58162.757736154133</v>
      </c>
      <c r="GA60" s="40">
        <v>58637.678518130953</v>
      </c>
      <c r="GB60" s="40">
        <v>57775.761995599059</v>
      </c>
      <c r="GC60" s="40">
        <v>57603.955027859898</v>
      </c>
      <c r="GD60" s="40">
        <v>58481.765914906595</v>
      </c>
      <c r="GE60" s="40">
        <v>57135.331031182475</v>
      </c>
      <c r="GF60" s="40">
        <v>56706.413130901674</v>
      </c>
      <c r="GG60" s="40">
        <v>56720.9699774935</v>
      </c>
      <c r="GH60" s="40">
        <v>56070.182151283501</v>
      </c>
      <c r="GI60" s="39">
        <v>196999.81883315032</v>
      </c>
      <c r="GJ60" s="40">
        <v>181492.36846186602</v>
      </c>
      <c r="GK60" s="40">
        <v>178628.48382136511</v>
      </c>
      <c r="GL60" s="40">
        <v>176243.99607820599</v>
      </c>
      <c r="GM60" s="40">
        <v>168289.20071294412</v>
      </c>
      <c r="GN60" s="40">
        <v>161100.25082298653</v>
      </c>
      <c r="GO60" s="40">
        <v>157315.36470590613</v>
      </c>
      <c r="GP60" s="40">
        <v>158855.76688618702</v>
      </c>
      <c r="GQ60" s="40">
        <v>152370.83176474634</v>
      </c>
      <c r="GR60" s="40">
        <v>144695.57219290387</v>
      </c>
      <c r="GS60" s="40">
        <v>140470.6413147795</v>
      </c>
      <c r="GT60" s="40">
        <v>141380.4967841295</v>
      </c>
      <c r="GU60" s="40">
        <v>139439.65177508912</v>
      </c>
      <c r="GV60" s="40">
        <v>136136.59596624903</v>
      </c>
      <c r="GW60" s="40">
        <v>139687.4135062292</v>
      </c>
      <c r="GX60" s="40">
        <v>131496.98741896029</v>
      </c>
      <c r="GY60" s="40">
        <v>126901.11635252024</v>
      </c>
      <c r="GZ60" s="39">
        <v>73271.622708112613</v>
      </c>
      <c r="HA60" s="40">
        <v>70324.367635184739</v>
      </c>
      <c r="HB60" s="40">
        <v>67881.19789835604</v>
      </c>
      <c r="HC60" s="40">
        <v>66941.000009794399</v>
      </c>
      <c r="HD60" s="40">
        <v>63455.21636755627</v>
      </c>
      <c r="HE60" s="40">
        <v>64479.516292568747</v>
      </c>
      <c r="HF60" s="40">
        <v>60870.631843805168</v>
      </c>
      <c r="HG60" s="40">
        <v>46313.313117765058</v>
      </c>
      <c r="HH60" s="40">
        <v>47218.167214559129</v>
      </c>
      <c r="HI60" s="40">
        <v>47183.898769786028</v>
      </c>
      <c r="HJ60" s="40">
        <v>46551.900352675351</v>
      </c>
      <c r="HK60" s="40">
        <v>44559.567225259299</v>
      </c>
      <c r="HL60" s="40">
        <v>41839.26225295163</v>
      </c>
      <c r="HM60" s="40">
        <v>41467.768148605988</v>
      </c>
      <c r="HN60" s="40">
        <v>42243.165944827015</v>
      </c>
      <c r="HO60" s="40">
        <v>40227.073521078222</v>
      </c>
      <c r="HP60" s="40">
        <v>38914.523577515873</v>
      </c>
      <c r="HQ60" s="39">
        <v>33246.491979024046</v>
      </c>
      <c r="HR60" s="40">
        <v>30868.441463607156</v>
      </c>
      <c r="HS60" s="40">
        <v>30296.960967448227</v>
      </c>
      <c r="HT60" s="40">
        <v>27512.579006135325</v>
      </c>
      <c r="HU60" s="40">
        <v>25496.464625563749</v>
      </c>
      <c r="HV60" s="40">
        <v>25343.726866204706</v>
      </c>
      <c r="HW60" s="40">
        <v>22622.567428832259</v>
      </c>
      <c r="HX60" s="40">
        <v>20177.631991161896</v>
      </c>
      <c r="HY60" s="40">
        <v>21430.446556486684</v>
      </c>
      <c r="HZ60" s="40">
        <v>21438.098707199795</v>
      </c>
      <c r="IA60" s="40">
        <v>20563.020612004253</v>
      </c>
      <c r="IB60" s="40">
        <v>19210.027698649606</v>
      </c>
      <c r="IC60" s="40">
        <v>17091.712589398889</v>
      </c>
      <c r="ID60" s="40">
        <v>16025.74555282057</v>
      </c>
      <c r="IE60" s="40">
        <v>15909.100136718656</v>
      </c>
      <c r="IF60" s="40">
        <v>15561.325199499781</v>
      </c>
      <c r="IG60" s="40">
        <v>15237.362643626517</v>
      </c>
      <c r="IH60" s="39">
        <v>151758.66555921163</v>
      </c>
      <c r="II60" s="40">
        <v>147905.75869124022</v>
      </c>
      <c r="IJ60" s="40">
        <v>141693.13112529734</v>
      </c>
      <c r="IK60" s="40">
        <v>143797.38838180035</v>
      </c>
      <c r="IL60" s="40">
        <v>138445.94032454808</v>
      </c>
      <c r="IM60" s="40">
        <v>140771.07436700107</v>
      </c>
      <c r="IN60" s="40">
        <v>136298.55554652077</v>
      </c>
      <c r="IO60" s="40">
        <v>85171.604268774143</v>
      </c>
      <c r="IP60" s="40">
        <v>86012.546026849624</v>
      </c>
      <c r="IQ60" s="40">
        <v>86203.109467868941</v>
      </c>
      <c r="IR60" s="40">
        <v>85624.668532193129</v>
      </c>
      <c r="IS60" s="40">
        <v>83088.756184169659</v>
      </c>
      <c r="IT60" s="40">
        <v>79952.028442481838</v>
      </c>
      <c r="IU60" s="40">
        <v>80764.469623487239</v>
      </c>
      <c r="IV60" s="40">
        <v>82451.530962371631</v>
      </c>
      <c r="IW60" s="40">
        <v>77946.286184717843</v>
      </c>
      <c r="IX60" s="41">
        <v>75382.76631874952</v>
      </c>
      <c r="IY60" s="39">
        <v>42662.826674201613</v>
      </c>
      <c r="IZ60" s="40">
        <v>43942.217308042294</v>
      </c>
      <c r="JA60" s="40">
        <v>47600.344625436352</v>
      </c>
      <c r="JB60" s="40">
        <v>45905.079989782898</v>
      </c>
      <c r="JC60" s="40">
        <v>47382.683532237272</v>
      </c>
      <c r="JD60" s="40">
        <v>47210.122289752384</v>
      </c>
      <c r="JE60" s="40">
        <v>47107.604628756009</v>
      </c>
      <c r="JF60" s="40">
        <v>48220.272090323269</v>
      </c>
      <c r="JG60" s="40">
        <v>49907.979540986911</v>
      </c>
      <c r="JH60" s="40">
        <v>51117.145861677491</v>
      </c>
      <c r="JI60" s="40">
        <v>50538.411876034923</v>
      </c>
      <c r="JJ60" s="40">
        <v>51974.979813113772</v>
      </c>
      <c r="JK60" s="40">
        <v>50320.390936403383</v>
      </c>
      <c r="JL60" s="40">
        <v>53879.103136781363</v>
      </c>
      <c r="JM60" s="40">
        <v>53527.467380928101</v>
      </c>
      <c r="JN60" s="40">
        <v>52532.473342776357</v>
      </c>
      <c r="JO60" s="41">
        <v>47827.29293413437</v>
      </c>
    </row>
    <row r="61" spans="1:275" x14ac:dyDescent="0.3">
      <c r="A61" s="3"/>
      <c r="B61" s="20"/>
      <c r="C61" s="26"/>
      <c r="D61" s="2"/>
      <c r="E61" s="2"/>
      <c r="F61" s="2"/>
      <c r="G61" s="2"/>
      <c r="H61" s="2"/>
      <c r="I61" s="2"/>
      <c r="J61" s="84"/>
      <c r="K61" s="84"/>
      <c r="L61" s="84"/>
      <c r="M61" s="84"/>
      <c r="N61" s="84"/>
      <c r="O61" s="84"/>
      <c r="P61" s="84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84"/>
      <c r="AD61" s="84"/>
      <c r="AE61" s="84"/>
      <c r="AF61" s="84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84"/>
      <c r="AT61" s="84"/>
      <c r="AU61" s="84"/>
      <c r="AV61" s="84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84"/>
      <c r="BJ61" s="84"/>
      <c r="BK61" s="84"/>
      <c r="BL61" s="84"/>
      <c r="BM61" s="84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84"/>
      <c r="CA61" s="84"/>
      <c r="CB61" s="84"/>
      <c r="CC61" s="84"/>
      <c r="CD61" s="84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84"/>
      <c r="CR61" s="84"/>
      <c r="CS61" s="84"/>
      <c r="CT61" s="84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84"/>
      <c r="DH61" s="84"/>
      <c r="DI61" s="84"/>
      <c r="DJ61" s="84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84"/>
      <c r="DX61" s="84"/>
      <c r="DY61" s="84"/>
      <c r="DZ61" s="84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84"/>
      <c r="EN61" s="84"/>
      <c r="EO61" s="84"/>
      <c r="EP61" s="84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84"/>
      <c r="FD61" s="84"/>
      <c r="FE61" s="84"/>
      <c r="FF61" s="84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84"/>
      <c r="FT61" s="84"/>
      <c r="FU61" s="84"/>
      <c r="FV61" s="84"/>
      <c r="FW61" s="2"/>
      <c r="FX61" s="2"/>
      <c r="FY61" s="2"/>
      <c r="FZ61" s="2"/>
      <c r="GA61" s="2"/>
      <c r="GB61" s="2"/>
      <c r="GC61" s="2"/>
      <c r="GD61" s="2"/>
      <c r="GE61" s="84"/>
      <c r="GF61" s="84"/>
      <c r="GG61" s="84"/>
      <c r="GH61" s="84"/>
      <c r="GI61" s="84"/>
      <c r="GJ61" s="84"/>
      <c r="GK61" s="84"/>
      <c r="GL61" s="84"/>
      <c r="GM61" s="2"/>
      <c r="GN61" s="2"/>
      <c r="GO61" s="2"/>
      <c r="GP61" s="2"/>
      <c r="GQ61" s="2"/>
      <c r="GR61" s="2"/>
      <c r="GS61" s="2"/>
      <c r="GT61" s="2"/>
      <c r="GU61" s="84"/>
      <c r="GV61" s="84"/>
      <c r="GW61" s="84"/>
      <c r="GX61" s="84"/>
      <c r="GY61" s="84"/>
      <c r="GZ61" s="84"/>
      <c r="HA61" s="84"/>
      <c r="HB61" s="84"/>
      <c r="HC61" s="2"/>
      <c r="HD61" s="2"/>
      <c r="HE61" s="2"/>
      <c r="HF61" s="2"/>
      <c r="HG61" s="2"/>
      <c r="HH61" s="2"/>
      <c r="HI61" s="2"/>
      <c r="HJ61" s="2"/>
      <c r="HK61" s="84"/>
      <c r="HL61" s="84"/>
      <c r="HM61" s="84"/>
      <c r="HN61" s="84"/>
      <c r="HO61" s="84"/>
      <c r="HP61" s="84"/>
      <c r="HQ61" s="84"/>
      <c r="HR61" s="84"/>
      <c r="HS61" s="2"/>
      <c r="HT61" s="2"/>
      <c r="HU61" s="2"/>
      <c r="HV61" s="2"/>
      <c r="HW61" s="2"/>
      <c r="HX61" s="2"/>
      <c r="HY61" s="2"/>
      <c r="HZ61" s="2"/>
      <c r="IA61" s="84"/>
      <c r="IB61" s="84"/>
      <c r="IC61" s="84"/>
      <c r="ID61" s="84"/>
      <c r="IE61" s="84"/>
      <c r="IF61" s="84"/>
      <c r="IG61" s="84"/>
      <c r="IT61" s="3"/>
      <c r="IU61" s="170"/>
      <c r="IV61" s="170"/>
      <c r="IW61" s="170"/>
      <c r="IX61" s="27"/>
      <c r="IY61" s="2"/>
      <c r="IZ61" s="2"/>
      <c r="JA61" s="2"/>
      <c r="JB61" s="2"/>
      <c r="JC61" s="2"/>
      <c r="JD61" s="2"/>
      <c r="JE61" s="84"/>
      <c r="JF61" s="84"/>
      <c r="JG61" s="84"/>
      <c r="JH61" s="84"/>
      <c r="JI61" s="84"/>
      <c r="JJ61" s="84"/>
      <c r="JK61" s="84"/>
      <c r="JL61" s="84"/>
      <c r="JM61" s="84"/>
      <c r="JN61" s="84"/>
      <c r="JO61" s="292"/>
    </row>
    <row r="62" spans="1:275" x14ac:dyDescent="0.3">
      <c r="A62" s="3"/>
      <c r="B62" s="20"/>
      <c r="C62" s="2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T62" s="3"/>
      <c r="IV62" s="207"/>
      <c r="IW62" s="207"/>
      <c r="IX62" s="27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38"/>
    </row>
    <row r="63" spans="1:275" ht="15.6" x14ac:dyDescent="0.35">
      <c r="A63" s="16"/>
      <c r="B63" s="63"/>
      <c r="C63" s="63"/>
      <c r="D63" s="208" t="s">
        <v>214</v>
      </c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170"/>
      <c r="R63" s="170"/>
      <c r="S63" s="170"/>
      <c r="T63" s="170"/>
      <c r="U63" s="209" t="s">
        <v>252</v>
      </c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170"/>
      <c r="AH63" s="209"/>
      <c r="AI63" s="209"/>
      <c r="AJ63" s="209"/>
      <c r="AK63" s="209"/>
      <c r="AL63" s="208" t="s">
        <v>251</v>
      </c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170"/>
      <c r="AX63" s="209"/>
      <c r="AY63" s="209"/>
      <c r="AZ63" s="209"/>
      <c r="BA63" s="209"/>
      <c r="BB63" s="137"/>
      <c r="BC63" s="209" t="s">
        <v>253</v>
      </c>
      <c r="BD63" s="209"/>
      <c r="BE63" s="209"/>
      <c r="BF63" s="209"/>
      <c r="BG63" s="209"/>
      <c r="BH63" s="209"/>
      <c r="BI63" s="209"/>
      <c r="BJ63" s="209"/>
      <c r="BK63" s="209"/>
      <c r="BL63" s="209"/>
      <c r="BM63" s="209"/>
      <c r="BN63" s="170"/>
      <c r="BO63" s="209"/>
      <c r="BP63" s="209"/>
      <c r="BQ63" s="209"/>
      <c r="BR63" s="209"/>
      <c r="BS63" s="209"/>
      <c r="BT63" s="208" t="s">
        <v>176</v>
      </c>
      <c r="BU63" s="209"/>
      <c r="BV63" s="209"/>
      <c r="BW63" s="209"/>
      <c r="BX63" s="209"/>
      <c r="BY63" s="209"/>
      <c r="BZ63" s="209"/>
      <c r="CA63" s="209"/>
      <c r="CB63" s="209"/>
      <c r="CC63" s="209"/>
      <c r="CD63" s="209"/>
      <c r="CE63" s="170"/>
      <c r="CF63" s="209"/>
      <c r="CG63" s="209"/>
      <c r="CH63" s="209"/>
      <c r="CI63" s="209"/>
      <c r="CJ63" s="209"/>
      <c r="CK63" s="208" t="s">
        <v>178</v>
      </c>
      <c r="CL63" s="209"/>
      <c r="CM63" s="209"/>
      <c r="CN63" s="209"/>
      <c r="CO63" s="209"/>
      <c r="CP63" s="209"/>
      <c r="CQ63" s="209"/>
      <c r="CR63" s="209"/>
      <c r="CS63" s="209"/>
      <c r="CT63" s="209"/>
      <c r="CU63" s="170"/>
      <c r="CV63" s="209"/>
      <c r="CW63" s="209"/>
      <c r="CX63" s="209"/>
      <c r="CY63" s="209"/>
      <c r="CZ63" s="209"/>
      <c r="DA63" s="209"/>
      <c r="DB63" s="208" t="s">
        <v>257</v>
      </c>
      <c r="DC63" s="209"/>
      <c r="DD63" s="209"/>
      <c r="DE63" s="209"/>
      <c r="DF63" s="209"/>
      <c r="DG63" s="209"/>
      <c r="DH63" s="209"/>
      <c r="DI63" s="209"/>
      <c r="DJ63" s="209"/>
      <c r="DK63" s="170"/>
      <c r="DL63" s="209"/>
      <c r="DM63" s="209"/>
      <c r="DN63" s="209"/>
      <c r="DO63" s="209"/>
      <c r="DP63" s="209"/>
      <c r="DQ63" s="209"/>
      <c r="DR63" s="209"/>
      <c r="DS63" s="208" t="s">
        <v>254</v>
      </c>
      <c r="DT63" s="209"/>
      <c r="DU63" s="209"/>
      <c r="DV63" s="209"/>
      <c r="DW63" s="209"/>
      <c r="DX63" s="209"/>
      <c r="DY63" s="209"/>
      <c r="DZ63" s="209"/>
      <c r="EA63" s="170"/>
      <c r="EB63" s="209"/>
      <c r="EC63" s="209"/>
      <c r="ED63" s="209"/>
      <c r="EE63" s="209"/>
      <c r="EF63" s="209"/>
      <c r="EG63" s="209"/>
      <c r="EH63" s="209"/>
      <c r="EI63" s="209"/>
      <c r="EJ63" s="208" t="s">
        <v>255</v>
      </c>
      <c r="EK63" s="209"/>
      <c r="EL63" s="209"/>
      <c r="EM63" s="209"/>
      <c r="EN63" s="209"/>
      <c r="EO63" s="209"/>
      <c r="EP63" s="209"/>
      <c r="EQ63" s="170"/>
      <c r="ER63" s="209"/>
      <c r="ES63" s="209"/>
      <c r="ET63" s="209"/>
      <c r="EU63" s="209"/>
      <c r="EV63" s="209"/>
      <c r="EW63" s="209"/>
      <c r="EX63" s="209"/>
      <c r="EY63" s="209"/>
      <c r="EZ63" s="209"/>
      <c r="FA63" s="208" t="s">
        <v>173</v>
      </c>
      <c r="FB63" s="209"/>
      <c r="FC63" s="209"/>
      <c r="FD63" s="209"/>
      <c r="FE63" s="209"/>
      <c r="FF63" s="209"/>
      <c r="FG63" s="170"/>
      <c r="FH63" s="209"/>
      <c r="FI63" s="209"/>
      <c r="FJ63" s="209"/>
      <c r="FK63" s="209"/>
      <c r="FL63" s="209"/>
      <c r="FM63" s="209"/>
      <c r="FN63" s="209"/>
      <c r="FO63" s="209"/>
      <c r="FP63" s="209"/>
      <c r="FQ63" s="209"/>
      <c r="FR63" s="208" t="s">
        <v>256</v>
      </c>
      <c r="FS63" s="209"/>
      <c r="FT63" s="209"/>
      <c r="FU63" s="209"/>
      <c r="FV63" s="209"/>
      <c r="FW63" s="170"/>
      <c r="FX63" s="209"/>
      <c r="FY63" s="209"/>
      <c r="FZ63" s="209"/>
      <c r="GA63" s="209"/>
      <c r="GB63" s="209"/>
      <c r="GC63" s="209"/>
      <c r="GD63" s="209"/>
      <c r="GE63" s="209"/>
      <c r="GF63" s="209"/>
      <c r="GG63" s="209"/>
      <c r="GH63" s="209"/>
      <c r="GI63" s="208" t="s">
        <v>174</v>
      </c>
      <c r="GJ63" s="209"/>
      <c r="GK63" s="209"/>
      <c r="GL63" s="209"/>
      <c r="GM63" s="170"/>
      <c r="GN63" s="209"/>
      <c r="GO63" s="209"/>
      <c r="GP63" s="209"/>
      <c r="GQ63" s="209"/>
      <c r="GR63" s="209"/>
      <c r="GS63" s="209"/>
      <c r="GT63" s="209"/>
      <c r="GU63" s="209"/>
      <c r="GV63" s="209"/>
      <c r="GW63" s="209"/>
      <c r="GX63" s="209"/>
      <c r="GY63" s="209"/>
      <c r="GZ63" s="208" t="s">
        <v>222</v>
      </c>
      <c r="HA63" s="209"/>
      <c r="HB63" s="209"/>
      <c r="HC63" s="170"/>
      <c r="HD63" s="209"/>
      <c r="HE63" s="209"/>
      <c r="HF63" s="209"/>
      <c r="HG63" s="209"/>
      <c r="HH63" s="209"/>
      <c r="HI63" s="209"/>
      <c r="HJ63" s="209"/>
      <c r="HK63" s="209"/>
      <c r="HL63" s="209"/>
      <c r="HM63" s="209"/>
      <c r="HN63" s="209"/>
      <c r="HO63" s="209"/>
      <c r="HP63" s="209"/>
      <c r="HQ63" s="208" t="s">
        <v>223</v>
      </c>
      <c r="HR63" s="137"/>
      <c r="HS63" s="170"/>
      <c r="HT63" s="209"/>
      <c r="HU63" s="209"/>
      <c r="HV63" s="209"/>
      <c r="HW63" s="209"/>
      <c r="HX63" s="209"/>
      <c r="HY63" s="209"/>
      <c r="HZ63" s="209"/>
      <c r="IA63" s="209"/>
      <c r="IB63" s="209"/>
      <c r="IC63" s="209"/>
      <c r="ID63" s="209"/>
      <c r="IE63" s="209"/>
      <c r="IF63" s="209"/>
      <c r="IG63" s="209"/>
      <c r="IH63" s="208" t="s">
        <v>175</v>
      </c>
      <c r="II63" s="170"/>
      <c r="IJ63" s="170"/>
      <c r="IK63" s="170"/>
      <c r="IL63" s="170"/>
      <c r="IM63" s="170"/>
      <c r="IN63" s="170"/>
      <c r="IO63" s="170"/>
      <c r="IP63" s="170"/>
      <c r="IQ63" s="170"/>
      <c r="IR63" s="170"/>
      <c r="IS63" s="170"/>
      <c r="IT63" s="215"/>
      <c r="IU63" s="170"/>
      <c r="IV63" s="27"/>
      <c r="IW63" s="27"/>
      <c r="IX63" s="170"/>
      <c r="IY63" s="208" t="s">
        <v>276</v>
      </c>
      <c r="IZ63" s="209"/>
      <c r="JA63" s="209"/>
      <c r="JB63" s="209"/>
      <c r="JC63" s="209"/>
      <c r="JD63" s="209"/>
      <c r="JE63" s="209"/>
      <c r="JF63" s="209"/>
      <c r="JG63" s="209"/>
      <c r="JH63" s="209"/>
      <c r="JI63" s="209"/>
      <c r="JJ63" s="209"/>
      <c r="JK63" s="209"/>
      <c r="JL63" s="209"/>
      <c r="JM63" s="209"/>
      <c r="JN63" s="209"/>
      <c r="JO63" s="137"/>
    </row>
    <row r="64" spans="1:275" x14ac:dyDescent="0.3">
      <c r="A64" s="16"/>
      <c r="B64" s="63"/>
      <c r="C64" s="16"/>
      <c r="D64" s="213" t="s">
        <v>98</v>
      </c>
      <c r="E64" s="212"/>
      <c r="F64" s="212"/>
      <c r="G64" s="212"/>
      <c r="H64" s="212"/>
      <c r="I64" s="212"/>
      <c r="J64" s="212"/>
      <c r="K64" s="212"/>
      <c r="L64" s="212"/>
      <c r="M64" s="211"/>
      <c r="N64" s="211"/>
      <c r="O64" s="211"/>
      <c r="P64" s="211"/>
      <c r="Q64" s="207"/>
      <c r="R64" s="207"/>
      <c r="S64" s="207"/>
      <c r="T64" s="27"/>
      <c r="U64" s="249" t="s">
        <v>99</v>
      </c>
      <c r="V64" s="212"/>
      <c r="W64" s="212"/>
      <c r="X64" s="212"/>
      <c r="Y64" s="212"/>
      <c r="Z64" s="212"/>
      <c r="AA64" s="212"/>
      <c r="AB64" s="212"/>
      <c r="AC64" s="212"/>
      <c r="AD64" s="211"/>
      <c r="AE64" s="211"/>
      <c r="AF64" s="211"/>
      <c r="AG64" s="207"/>
      <c r="AH64" s="212"/>
      <c r="AI64" s="225"/>
      <c r="AJ64" s="249"/>
      <c r="AK64" s="298"/>
      <c r="AL64" s="213" t="s">
        <v>172</v>
      </c>
      <c r="AM64" s="212"/>
      <c r="AN64" s="212"/>
      <c r="AO64" s="212"/>
      <c r="AP64" s="212"/>
      <c r="AQ64" s="212"/>
      <c r="AR64" s="212"/>
      <c r="AS64" s="212"/>
      <c r="AT64" s="211"/>
      <c r="AU64" s="211"/>
      <c r="AV64" s="211"/>
      <c r="AW64" s="207"/>
      <c r="AX64" s="212"/>
      <c r="AY64" s="212"/>
      <c r="AZ64" s="225"/>
      <c r="BA64" s="298"/>
      <c r="BB64" s="131"/>
      <c r="BC64" s="249" t="s">
        <v>172</v>
      </c>
      <c r="BD64" s="212"/>
      <c r="BE64" s="212"/>
      <c r="BF64" s="212"/>
      <c r="BG64" s="212"/>
      <c r="BH64" s="212"/>
      <c r="BI64" s="212"/>
      <c r="BJ64" s="211"/>
      <c r="BK64" s="211"/>
      <c r="BL64" s="211"/>
      <c r="BM64" s="211"/>
      <c r="BN64" s="207"/>
      <c r="BO64" s="212"/>
      <c r="BP64" s="212"/>
      <c r="BQ64" s="225"/>
      <c r="BR64" s="249"/>
      <c r="BS64" s="298"/>
      <c r="BT64" s="213" t="s">
        <v>177</v>
      </c>
      <c r="BU64" s="212"/>
      <c r="BV64" s="212"/>
      <c r="BW64" s="212"/>
      <c r="BX64" s="212"/>
      <c r="BY64" s="212"/>
      <c r="BZ64" s="212"/>
      <c r="CA64" s="211"/>
      <c r="CB64" s="211"/>
      <c r="CC64" s="211"/>
      <c r="CD64" s="211"/>
      <c r="CE64" s="207"/>
      <c r="CF64" s="212"/>
      <c r="CG64" s="212"/>
      <c r="CH64" s="225"/>
      <c r="CI64" s="249"/>
      <c r="CJ64" s="298"/>
      <c r="CK64" s="213" t="s">
        <v>177</v>
      </c>
      <c r="CL64" s="212"/>
      <c r="CM64" s="212"/>
      <c r="CN64" s="212"/>
      <c r="CO64" s="212"/>
      <c r="CP64" s="212"/>
      <c r="CQ64" s="212"/>
      <c r="CR64" s="211"/>
      <c r="CS64" s="211"/>
      <c r="CT64" s="211"/>
      <c r="CU64" s="207"/>
      <c r="CV64" s="212"/>
      <c r="CW64" s="212"/>
      <c r="CX64" s="212"/>
      <c r="CY64" s="225"/>
      <c r="CZ64" s="249"/>
      <c r="DA64" s="298"/>
      <c r="DB64" s="213" t="s">
        <v>177</v>
      </c>
      <c r="DC64" s="212"/>
      <c r="DD64" s="212"/>
      <c r="DE64" s="212"/>
      <c r="DF64" s="212"/>
      <c r="DG64" s="212"/>
      <c r="DH64" s="211"/>
      <c r="DI64" s="211"/>
      <c r="DJ64" s="211"/>
      <c r="DK64" s="207"/>
      <c r="DL64" s="212"/>
      <c r="DM64" s="212"/>
      <c r="DN64" s="212"/>
      <c r="DO64" s="212"/>
      <c r="DP64" s="225"/>
      <c r="DQ64" s="249"/>
      <c r="DR64" s="298"/>
      <c r="DS64" s="213" t="s">
        <v>172</v>
      </c>
      <c r="DT64" s="212"/>
      <c r="DU64" s="212"/>
      <c r="DV64" s="212"/>
      <c r="DW64" s="212"/>
      <c r="DX64" s="211"/>
      <c r="DY64" s="211"/>
      <c r="DZ64" s="211"/>
      <c r="EA64" s="207"/>
      <c r="EB64" s="212"/>
      <c r="EC64" s="212"/>
      <c r="ED64" s="212"/>
      <c r="EE64" s="212"/>
      <c r="EF64" s="212"/>
      <c r="EG64" s="225"/>
      <c r="EH64" s="249"/>
      <c r="EI64" s="298"/>
      <c r="EJ64" s="213" t="s">
        <v>172</v>
      </c>
      <c r="EK64" s="212"/>
      <c r="EL64" s="212"/>
      <c r="EM64" s="212"/>
      <c r="EN64" s="211"/>
      <c r="EO64" s="211"/>
      <c r="EP64" s="211"/>
      <c r="EQ64" s="207"/>
      <c r="ER64" s="212"/>
      <c r="ES64" s="212"/>
      <c r="ET64" s="212"/>
      <c r="EU64" s="212"/>
      <c r="EV64" s="212"/>
      <c r="EW64" s="212"/>
      <c r="EX64" s="225"/>
      <c r="EY64" s="249"/>
      <c r="EZ64" s="298"/>
      <c r="FA64" s="213" t="s">
        <v>172</v>
      </c>
      <c r="FB64" s="212"/>
      <c r="FC64" s="212"/>
      <c r="FD64" s="211"/>
      <c r="FE64" s="211"/>
      <c r="FF64" s="211"/>
      <c r="FG64" s="207"/>
      <c r="FH64" s="212"/>
      <c r="FI64" s="212"/>
      <c r="FJ64" s="212"/>
      <c r="FK64" s="212"/>
      <c r="FL64" s="212"/>
      <c r="FM64" s="212"/>
      <c r="FN64" s="212"/>
      <c r="FO64" s="225"/>
      <c r="FP64" s="249"/>
      <c r="FQ64" s="298"/>
      <c r="FR64" s="213" t="s">
        <v>172</v>
      </c>
      <c r="FS64" s="212"/>
      <c r="FT64" s="211"/>
      <c r="FU64" s="211"/>
      <c r="FV64" s="211"/>
      <c r="FW64" s="207"/>
      <c r="FX64" s="212"/>
      <c r="FY64" s="212"/>
      <c r="FZ64" s="212"/>
      <c r="GA64" s="212"/>
      <c r="GB64" s="212"/>
      <c r="GC64" s="212"/>
      <c r="GD64" s="212"/>
      <c r="GE64" s="212"/>
      <c r="GF64" s="225"/>
      <c r="GG64" s="249"/>
      <c r="GH64" s="298"/>
      <c r="GI64" s="213" t="s">
        <v>172</v>
      </c>
      <c r="GJ64" s="211"/>
      <c r="GK64" s="211"/>
      <c r="GL64" s="211"/>
      <c r="GM64" s="207"/>
      <c r="GN64" s="212"/>
      <c r="GO64" s="212"/>
      <c r="GP64" s="212"/>
      <c r="GQ64" s="212"/>
      <c r="GR64" s="212"/>
      <c r="GS64" s="212"/>
      <c r="GT64" s="212"/>
      <c r="GU64" s="212"/>
      <c r="GV64" s="212"/>
      <c r="GW64" s="225"/>
      <c r="GX64" s="249"/>
      <c r="GY64" s="298"/>
      <c r="GZ64" s="213" t="s">
        <v>172</v>
      </c>
      <c r="HA64" s="211"/>
      <c r="HB64" s="211"/>
      <c r="HC64" s="207"/>
      <c r="HD64" s="212"/>
      <c r="HE64" s="212"/>
      <c r="HF64" s="212"/>
      <c r="HG64" s="212"/>
      <c r="HH64" s="212"/>
      <c r="HI64" s="212"/>
      <c r="HJ64" s="212"/>
      <c r="HK64" s="212"/>
      <c r="HL64" s="211"/>
      <c r="HM64" s="211"/>
      <c r="HN64" s="225"/>
      <c r="HO64" s="249"/>
      <c r="HP64" s="298"/>
      <c r="HQ64" s="213" t="s">
        <v>172</v>
      </c>
      <c r="HR64" s="211"/>
      <c r="HS64" s="207"/>
      <c r="HT64" s="212"/>
      <c r="HU64" s="212"/>
      <c r="HV64" s="212"/>
      <c r="HW64" s="212"/>
      <c r="HX64" s="212"/>
      <c r="HY64" s="212"/>
      <c r="HZ64" s="212"/>
      <c r="IA64" s="212"/>
      <c r="IB64" s="211"/>
      <c r="IC64" s="211"/>
      <c r="ID64" s="234"/>
      <c r="IE64" s="234"/>
      <c r="IF64" s="250"/>
      <c r="IG64" s="299"/>
      <c r="IH64" s="210" t="s">
        <v>172</v>
      </c>
      <c r="II64" s="207"/>
      <c r="IJ64" s="207"/>
      <c r="IK64" s="207"/>
      <c r="IL64" s="207"/>
      <c r="IM64" s="207"/>
      <c r="IN64" s="207"/>
      <c r="IO64" s="207"/>
      <c r="IP64" s="207"/>
      <c r="IQ64" s="207"/>
      <c r="IR64" s="207"/>
      <c r="IS64" s="207"/>
      <c r="IT64" s="216"/>
      <c r="IU64" s="207"/>
      <c r="IV64" s="27"/>
      <c r="IW64" s="27"/>
      <c r="IX64" s="27"/>
      <c r="IY64" s="210" t="s">
        <v>76</v>
      </c>
      <c r="IZ64" s="287"/>
      <c r="JA64" s="287"/>
      <c r="JB64" s="287"/>
      <c r="JC64" s="287"/>
      <c r="JD64" s="287"/>
      <c r="JE64" s="287"/>
      <c r="JF64" s="287"/>
      <c r="JG64" s="287"/>
      <c r="JH64" s="287"/>
      <c r="JI64" s="287"/>
      <c r="JJ64" s="287"/>
      <c r="JK64" s="287"/>
      <c r="JL64" s="287"/>
      <c r="JM64" s="287"/>
      <c r="JN64" s="299"/>
      <c r="JO64" s="134"/>
    </row>
    <row r="65" spans="1:275" x14ac:dyDescent="0.3">
      <c r="A65" s="16"/>
      <c r="B65" s="63"/>
      <c r="C65" s="58" t="s">
        <v>212</v>
      </c>
      <c r="D65" s="36" t="s">
        <v>60</v>
      </c>
      <c r="E65" s="36" t="s">
        <v>61</v>
      </c>
      <c r="F65" s="36" t="s">
        <v>62</v>
      </c>
      <c r="G65" s="36" t="s">
        <v>63</v>
      </c>
      <c r="H65" s="36" t="s">
        <v>64</v>
      </c>
      <c r="I65" s="36" t="s">
        <v>65</v>
      </c>
      <c r="J65" s="36" t="s">
        <v>162</v>
      </c>
      <c r="K65" s="36" t="s">
        <v>220</v>
      </c>
      <c r="L65" s="36" t="s">
        <v>221</v>
      </c>
      <c r="M65" s="36" t="s">
        <v>241</v>
      </c>
      <c r="N65" s="36" t="s">
        <v>242</v>
      </c>
      <c r="O65" s="36" t="s">
        <v>243</v>
      </c>
      <c r="P65" s="36" t="s">
        <v>245</v>
      </c>
      <c r="Q65" s="36" t="s">
        <v>250</v>
      </c>
      <c r="R65" s="36" t="s">
        <v>266</v>
      </c>
      <c r="S65" s="36" t="s">
        <v>268</v>
      </c>
      <c r="T65" s="303">
        <v>2024</v>
      </c>
      <c r="U65" s="206" t="s">
        <v>60</v>
      </c>
      <c r="V65" s="36" t="s">
        <v>61</v>
      </c>
      <c r="W65" s="36" t="s">
        <v>62</v>
      </c>
      <c r="X65" s="36" t="s">
        <v>63</v>
      </c>
      <c r="Y65" s="36" t="s">
        <v>64</v>
      </c>
      <c r="Z65" s="36" t="s">
        <v>65</v>
      </c>
      <c r="AA65" s="36" t="s">
        <v>162</v>
      </c>
      <c r="AB65" s="36" t="s">
        <v>220</v>
      </c>
      <c r="AC65" s="36" t="s">
        <v>221</v>
      </c>
      <c r="AD65" s="36" t="s">
        <v>241</v>
      </c>
      <c r="AE65" s="36" t="s">
        <v>242</v>
      </c>
      <c r="AF65" s="36" t="s">
        <v>243</v>
      </c>
      <c r="AG65" s="36" t="s">
        <v>245</v>
      </c>
      <c r="AH65" s="36" t="s">
        <v>250</v>
      </c>
      <c r="AI65" s="36" t="s">
        <v>266</v>
      </c>
      <c r="AJ65" s="36" t="s">
        <v>268</v>
      </c>
      <c r="AK65" s="303">
        <v>2024</v>
      </c>
      <c r="AL65" s="206" t="s">
        <v>60</v>
      </c>
      <c r="AM65" s="36" t="s">
        <v>61</v>
      </c>
      <c r="AN65" s="36" t="s">
        <v>62</v>
      </c>
      <c r="AO65" s="36" t="s">
        <v>63</v>
      </c>
      <c r="AP65" s="36" t="s">
        <v>64</v>
      </c>
      <c r="AQ65" s="36" t="s">
        <v>65</v>
      </c>
      <c r="AR65" s="36" t="s">
        <v>162</v>
      </c>
      <c r="AS65" s="36" t="s">
        <v>220</v>
      </c>
      <c r="AT65" s="36" t="s">
        <v>221</v>
      </c>
      <c r="AU65" s="36" t="s">
        <v>241</v>
      </c>
      <c r="AV65" s="36" t="s">
        <v>242</v>
      </c>
      <c r="AW65" s="36" t="s">
        <v>243</v>
      </c>
      <c r="AX65" s="36" t="s">
        <v>245</v>
      </c>
      <c r="AY65" s="36" t="s">
        <v>250</v>
      </c>
      <c r="AZ65" s="36" t="s">
        <v>266</v>
      </c>
      <c r="BA65" s="36" t="s">
        <v>268</v>
      </c>
      <c r="BB65" s="303">
        <v>2024</v>
      </c>
      <c r="BC65" s="206" t="s">
        <v>60</v>
      </c>
      <c r="BD65" s="36" t="s">
        <v>61</v>
      </c>
      <c r="BE65" s="36" t="s">
        <v>62</v>
      </c>
      <c r="BF65" s="36" t="s">
        <v>63</v>
      </c>
      <c r="BG65" s="36" t="s">
        <v>64</v>
      </c>
      <c r="BH65" s="36" t="s">
        <v>65</v>
      </c>
      <c r="BI65" s="36" t="s">
        <v>162</v>
      </c>
      <c r="BJ65" s="36" t="s">
        <v>220</v>
      </c>
      <c r="BK65" s="36" t="s">
        <v>221</v>
      </c>
      <c r="BL65" s="36" t="s">
        <v>241</v>
      </c>
      <c r="BM65" s="36" t="s">
        <v>242</v>
      </c>
      <c r="BN65" s="36" t="s">
        <v>243</v>
      </c>
      <c r="BO65" s="36" t="s">
        <v>245</v>
      </c>
      <c r="BP65" s="36" t="s">
        <v>250</v>
      </c>
      <c r="BQ65" s="36" t="s">
        <v>266</v>
      </c>
      <c r="BR65" s="36" t="s">
        <v>268</v>
      </c>
      <c r="BS65" s="303">
        <v>2024</v>
      </c>
      <c r="BT65" s="206" t="s">
        <v>60</v>
      </c>
      <c r="BU65" s="36" t="s">
        <v>61</v>
      </c>
      <c r="BV65" s="36" t="s">
        <v>62</v>
      </c>
      <c r="BW65" s="36" t="s">
        <v>63</v>
      </c>
      <c r="BX65" s="36" t="s">
        <v>64</v>
      </c>
      <c r="BY65" s="36" t="s">
        <v>65</v>
      </c>
      <c r="BZ65" s="36" t="s">
        <v>162</v>
      </c>
      <c r="CA65" s="36" t="s">
        <v>220</v>
      </c>
      <c r="CB65" s="36" t="s">
        <v>221</v>
      </c>
      <c r="CC65" s="36" t="s">
        <v>241</v>
      </c>
      <c r="CD65" s="36" t="s">
        <v>242</v>
      </c>
      <c r="CE65" s="36" t="s">
        <v>243</v>
      </c>
      <c r="CF65" s="36" t="s">
        <v>245</v>
      </c>
      <c r="CG65" s="36" t="s">
        <v>250</v>
      </c>
      <c r="CH65" s="36" t="s">
        <v>266</v>
      </c>
      <c r="CI65" s="36" t="s">
        <v>268</v>
      </c>
      <c r="CJ65" s="303">
        <v>2024</v>
      </c>
      <c r="CK65" s="206" t="s">
        <v>60</v>
      </c>
      <c r="CL65" s="36" t="s">
        <v>61</v>
      </c>
      <c r="CM65" s="36" t="s">
        <v>62</v>
      </c>
      <c r="CN65" s="36" t="s">
        <v>63</v>
      </c>
      <c r="CO65" s="36" t="s">
        <v>64</v>
      </c>
      <c r="CP65" s="36" t="s">
        <v>65</v>
      </c>
      <c r="CQ65" s="36" t="s">
        <v>162</v>
      </c>
      <c r="CR65" s="36" t="s">
        <v>220</v>
      </c>
      <c r="CS65" s="36" t="s">
        <v>221</v>
      </c>
      <c r="CT65" s="36" t="s">
        <v>241</v>
      </c>
      <c r="CU65" s="36" t="s">
        <v>242</v>
      </c>
      <c r="CV65" s="36" t="s">
        <v>243</v>
      </c>
      <c r="CW65" s="36" t="s">
        <v>245</v>
      </c>
      <c r="CX65" s="36" t="s">
        <v>250</v>
      </c>
      <c r="CY65" s="36" t="s">
        <v>266</v>
      </c>
      <c r="CZ65" s="36" t="s">
        <v>268</v>
      </c>
      <c r="DA65" s="303">
        <v>2024</v>
      </c>
      <c r="DB65" s="206" t="s">
        <v>60</v>
      </c>
      <c r="DC65" s="36" t="s">
        <v>61</v>
      </c>
      <c r="DD65" s="36" t="s">
        <v>62</v>
      </c>
      <c r="DE65" s="36" t="s">
        <v>63</v>
      </c>
      <c r="DF65" s="36" t="s">
        <v>64</v>
      </c>
      <c r="DG65" s="36" t="s">
        <v>65</v>
      </c>
      <c r="DH65" s="36" t="s">
        <v>162</v>
      </c>
      <c r="DI65" s="36" t="s">
        <v>220</v>
      </c>
      <c r="DJ65" s="36" t="s">
        <v>221</v>
      </c>
      <c r="DK65" s="36" t="s">
        <v>241</v>
      </c>
      <c r="DL65" s="36" t="s">
        <v>242</v>
      </c>
      <c r="DM65" s="36" t="s">
        <v>243</v>
      </c>
      <c r="DN65" s="36" t="s">
        <v>245</v>
      </c>
      <c r="DO65" s="36" t="s">
        <v>250</v>
      </c>
      <c r="DP65" s="36" t="s">
        <v>266</v>
      </c>
      <c r="DQ65" s="36" t="s">
        <v>268</v>
      </c>
      <c r="DR65" s="36">
        <v>2024</v>
      </c>
      <c r="DS65" s="206" t="s">
        <v>60</v>
      </c>
      <c r="DT65" s="36" t="s">
        <v>61</v>
      </c>
      <c r="DU65" s="36" t="s">
        <v>62</v>
      </c>
      <c r="DV65" s="36" t="s">
        <v>63</v>
      </c>
      <c r="DW65" s="36" t="s">
        <v>64</v>
      </c>
      <c r="DX65" s="36" t="s">
        <v>65</v>
      </c>
      <c r="DY65" s="36" t="s">
        <v>162</v>
      </c>
      <c r="DZ65" s="36" t="s">
        <v>220</v>
      </c>
      <c r="EA65" s="36" t="s">
        <v>221</v>
      </c>
      <c r="EB65" s="36" t="s">
        <v>241</v>
      </c>
      <c r="EC65" s="36" t="s">
        <v>242</v>
      </c>
      <c r="ED65" s="36" t="s">
        <v>243</v>
      </c>
      <c r="EE65" s="36" t="s">
        <v>245</v>
      </c>
      <c r="EF65" s="36" t="s">
        <v>250</v>
      </c>
      <c r="EG65" s="36" t="s">
        <v>266</v>
      </c>
      <c r="EH65" s="36" t="s">
        <v>268</v>
      </c>
      <c r="EI65" s="303">
        <v>2024</v>
      </c>
      <c r="EJ65" s="206" t="s">
        <v>60</v>
      </c>
      <c r="EK65" s="36" t="s">
        <v>61</v>
      </c>
      <c r="EL65" s="36" t="s">
        <v>62</v>
      </c>
      <c r="EM65" s="36" t="s">
        <v>63</v>
      </c>
      <c r="EN65" s="36" t="s">
        <v>64</v>
      </c>
      <c r="EO65" s="36" t="s">
        <v>65</v>
      </c>
      <c r="EP65" s="36" t="s">
        <v>162</v>
      </c>
      <c r="EQ65" s="36" t="s">
        <v>220</v>
      </c>
      <c r="ER65" s="36" t="s">
        <v>221</v>
      </c>
      <c r="ES65" s="36" t="s">
        <v>241</v>
      </c>
      <c r="ET65" s="36" t="s">
        <v>242</v>
      </c>
      <c r="EU65" s="36" t="s">
        <v>243</v>
      </c>
      <c r="EV65" s="36" t="s">
        <v>245</v>
      </c>
      <c r="EW65" s="36" t="s">
        <v>250</v>
      </c>
      <c r="EX65" s="36" t="s">
        <v>266</v>
      </c>
      <c r="EY65" s="36" t="s">
        <v>268</v>
      </c>
      <c r="EZ65" s="303">
        <v>2024</v>
      </c>
      <c r="FA65" s="206" t="s">
        <v>60</v>
      </c>
      <c r="FB65" s="36" t="s">
        <v>61</v>
      </c>
      <c r="FC65" s="36" t="s">
        <v>62</v>
      </c>
      <c r="FD65" s="36" t="s">
        <v>63</v>
      </c>
      <c r="FE65" s="36" t="s">
        <v>64</v>
      </c>
      <c r="FF65" s="36" t="s">
        <v>65</v>
      </c>
      <c r="FG65" s="36" t="s">
        <v>162</v>
      </c>
      <c r="FH65" s="36" t="s">
        <v>220</v>
      </c>
      <c r="FI65" s="36" t="s">
        <v>221</v>
      </c>
      <c r="FJ65" s="36" t="s">
        <v>241</v>
      </c>
      <c r="FK65" s="36" t="s">
        <v>242</v>
      </c>
      <c r="FL65" s="36" t="s">
        <v>243</v>
      </c>
      <c r="FM65" s="36" t="s">
        <v>245</v>
      </c>
      <c r="FN65" s="36" t="s">
        <v>250</v>
      </c>
      <c r="FO65" s="36" t="s">
        <v>266</v>
      </c>
      <c r="FP65" s="36" t="s">
        <v>268</v>
      </c>
      <c r="FQ65" s="303">
        <v>2024</v>
      </c>
      <c r="FR65" s="206" t="s">
        <v>60</v>
      </c>
      <c r="FS65" s="36" t="s">
        <v>61</v>
      </c>
      <c r="FT65" s="36" t="s">
        <v>62</v>
      </c>
      <c r="FU65" s="36" t="s">
        <v>63</v>
      </c>
      <c r="FV65" s="36" t="s">
        <v>64</v>
      </c>
      <c r="FW65" s="36" t="s">
        <v>65</v>
      </c>
      <c r="FX65" s="36" t="s">
        <v>162</v>
      </c>
      <c r="FY65" s="36" t="s">
        <v>220</v>
      </c>
      <c r="FZ65" s="36" t="s">
        <v>221</v>
      </c>
      <c r="GA65" s="36" t="s">
        <v>241</v>
      </c>
      <c r="GB65" s="36" t="s">
        <v>242</v>
      </c>
      <c r="GC65" s="36" t="s">
        <v>243</v>
      </c>
      <c r="GD65" s="36" t="s">
        <v>245</v>
      </c>
      <c r="GE65" s="36" t="s">
        <v>250</v>
      </c>
      <c r="GF65" s="36" t="s">
        <v>266</v>
      </c>
      <c r="GG65" s="36" t="s">
        <v>268</v>
      </c>
      <c r="GH65" s="303">
        <v>2024</v>
      </c>
      <c r="GI65" s="206" t="s">
        <v>60</v>
      </c>
      <c r="GJ65" s="36" t="s">
        <v>61</v>
      </c>
      <c r="GK65" s="36" t="s">
        <v>62</v>
      </c>
      <c r="GL65" s="36" t="s">
        <v>63</v>
      </c>
      <c r="GM65" s="36" t="s">
        <v>64</v>
      </c>
      <c r="GN65" s="36" t="s">
        <v>65</v>
      </c>
      <c r="GO65" s="36" t="s">
        <v>162</v>
      </c>
      <c r="GP65" s="36" t="s">
        <v>220</v>
      </c>
      <c r="GQ65" s="36" t="s">
        <v>221</v>
      </c>
      <c r="GR65" s="36" t="s">
        <v>241</v>
      </c>
      <c r="GS65" s="36" t="s">
        <v>242</v>
      </c>
      <c r="GT65" s="36" t="s">
        <v>243</v>
      </c>
      <c r="GU65" s="36" t="s">
        <v>245</v>
      </c>
      <c r="GV65" s="36" t="s">
        <v>250</v>
      </c>
      <c r="GW65" s="36" t="s">
        <v>266</v>
      </c>
      <c r="GX65" s="36" t="s">
        <v>268</v>
      </c>
      <c r="GY65" s="36">
        <v>2024</v>
      </c>
      <c r="GZ65" s="206" t="s">
        <v>60</v>
      </c>
      <c r="HA65" s="36" t="s">
        <v>61</v>
      </c>
      <c r="HB65" s="36" t="s">
        <v>62</v>
      </c>
      <c r="HC65" s="36" t="s">
        <v>63</v>
      </c>
      <c r="HD65" s="36" t="s">
        <v>64</v>
      </c>
      <c r="HE65" s="36" t="s">
        <v>65</v>
      </c>
      <c r="HF65" s="36" t="s">
        <v>162</v>
      </c>
      <c r="HG65" s="36" t="s">
        <v>220</v>
      </c>
      <c r="HH65" s="36" t="s">
        <v>221</v>
      </c>
      <c r="HI65" s="36" t="s">
        <v>241</v>
      </c>
      <c r="HJ65" s="36" t="s">
        <v>242</v>
      </c>
      <c r="HK65" s="36" t="s">
        <v>243</v>
      </c>
      <c r="HL65" s="36" t="s">
        <v>245</v>
      </c>
      <c r="HM65" s="36" t="s">
        <v>250</v>
      </c>
      <c r="HN65" s="36" t="s">
        <v>266</v>
      </c>
      <c r="HO65" s="36" t="s">
        <v>268</v>
      </c>
      <c r="HP65" s="36">
        <v>2024</v>
      </c>
      <c r="HQ65" s="206" t="s">
        <v>60</v>
      </c>
      <c r="HR65" s="36" t="s">
        <v>61</v>
      </c>
      <c r="HS65" s="36" t="s">
        <v>62</v>
      </c>
      <c r="HT65" s="36" t="s">
        <v>63</v>
      </c>
      <c r="HU65" s="36" t="s">
        <v>64</v>
      </c>
      <c r="HV65" s="36" t="s">
        <v>65</v>
      </c>
      <c r="HW65" s="36" t="s">
        <v>162</v>
      </c>
      <c r="HX65" s="36" t="s">
        <v>220</v>
      </c>
      <c r="HY65" s="36" t="s">
        <v>221</v>
      </c>
      <c r="HZ65" s="36" t="s">
        <v>241</v>
      </c>
      <c r="IA65" s="36" t="s">
        <v>242</v>
      </c>
      <c r="IB65" s="36" t="s">
        <v>243</v>
      </c>
      <c r="IC65" s="36" t="s">
        <v>245</v>
      </c>
      <c r="ID65" s="36" t="s">
        <v>250</v>
      </c>
      <c r="IE65" s="36" t="s">
        <v>266</v>
      </c>
      <c r="IF65" s="36" t="s">
        <v>268</v>
      </c>
      <c r="IG65" s="305">
        <v>2024</v>
      </c>
      <c r="IH65" s="206" t="s">
        <v>60</v>
      </c>
      <c r="II65" s="36" t="s">
        <v>61</v>
      </c>
      <c r="IJ65" s="36" t="s">
        <v>62</v>
      </c>
      <c r="IK65" s="36" t="s">
        <v>63</v>
      </c>
      <c r="IL65" s="36" t="s">
        <v>64</v>
      </c>
      <c r="IM65" s="36" t="s">
        <v>65</v>
      </c>
      <c r="IN65" s="36" t="s">
        <v>162</v>
      </c>
      <c r="IO65" s="36" t="s">
        <v>220</v>
      </c>
      <c r="IP65" s="36" t="s">
        <v>221</v>
      </c>
      <c r="IQ65" s="36" t="s">
        <v>241</v>
      </c>
      <c r="IR65" s="36" t="s">
        <v>242</v>
      </c>
      <c r="IS65" s="36" t="s">
        <v>243</v>
      </c>
      <c r="IT65" s="36" t="s">
        <v>245</v>
      </c>
      <c r="IU65" s="36" t="s">
        <v>250</v>
      </c>
      <c r="IV65" s="36" t="s">
        <v>266</v>
      </c>
      <c r="IW65" s="36" t="s">
        <v>268</v>
      </c>
      <c r="IX65" s="303">
        <v>2024</v>
      </c>
      <c r="IY65" s="36" t="s">
        <v>60</v>
      </c>
      <c r="IZ65" s="36" t="s">
        <v>61</v>
      </c>
      <c r="JA65" s="36" t="s">
        <v>62</v>
      </c>
      <c r="JB65" s="36" t="s">
        <v>63</v>
      </c>
      <c r="JC65" s="36" t="s">
        <v>64</v>
      </c>
      <c r="JD65" s="36" t="s">
        <v>65</v>
      </c>
      <c r="JE65" s="36" t="s">
        <v>162</v>
      </c>
      <c r="JF65" s="36" t="s">
        <v>220</v>
      </c>
      <c r="JG65" s="36" t="s">
        <v>221</v>
      </c>
      <c r="JH65" s="36" t="s">
        <v>241</v>
      </c>
      <c r="JI65" s="36" t="s">
        <v>242</v>
      </c>
      <c r="JJ65" s="36" t="s">
        <v>243</v>
      </c>
      <c r="JK65" s="36" t="s">
        <v>245</v>
      </c>
      <c r="JL65" s="36" t="s">
        <v>250</v>
      </c>
      <c r="JM65" s="36" t="s">
        <v>266</v>
      </c>
      <c r="JN65" s="36" t="s">
        <v>268</v>
      </c>
      <c r="JO65" s="304">
        <v>2024</v>
      </c>
    </row>
    <row r="66" spans="1:275" x14ac:dyDescent="0.3">
      <c r="A66" s="16"/>
      <c r="B66" s="63"/>
      <c r="C66" s="61" t="s">
        <v>4</v>
      </c>
      <c r="D66" s="185">
        <f t="shared" ref="D66:CA66" si="0">D6+D7+D8</f>
        <v>8904.7533498759549</v>
      </c>
      <c r="E66" s="173">
        <f t="shared" si="0"/>
        <v>8570.9104433634238</v>
      </c>
      <c r="F66" s="173">
        <f t="shared" si="0"/>
        <v>8787.1992709062015</v>
      </c>
      <c r="G66" s="173">
        <f t="shared" si="0"/>
        <v>8769.7695668459837</v>
      </c>
      <c r="H66" s="173">
        <f t="shared" si="0"/>
        <v>8620.7004788551731</v>
      </c>
      <c r="I66" s="173">
        <f t="shared" si="0"/>
        <v>8597.0650207046601</v>
      </c>
      <c r="J66" s="173">
        <f t="shared" si="0"/>
        <v>8578.5789994679344</v>
      </c>
      <c r="K66" s="173">
        <f t="shared" si="0"/>
        <v>8561.0229787147764</v>
      </c>
      <c r="L66" s="173">
        <f t="shared" si="0"/>
        <v>8388.9977542950128</v>
      </c>
      <c r="M66" s="173">
        <f t="shared" si="0"/>
        <v>8441.1422022141305</v>
      </c>
      <c r="N66" s="173">
        <f t="shared" si="0"/>
        <v>8069.1989165753057</v>
      </c>
      <c r="O66" s="173">
        <f t="shared" si="0"/>
        <v>8123.8117450667887</v>
      </c>
      <c r="P66" s="173">
        <f t="shared" si="0"/>
        <v>8151.181613031079</v>
      </c>
      <c r="Q66" s="2">
        <f t="shared" si="0"/>
        <v>8029.5216559278297</v>
      </c>
      <c r="R66" s="2">
        <f t="shared" ref="R66:S66" si="1">R6+R7+R8</f>
        <v>7934.4781459379583</v>
      </c>
      <c r="S66" s="173">
        <f t="shared" si="1"/>
        <v>7784.6816764509385</v>
      </c>
      <c r="T66" s="173">
        <f t="shared" ref="T66" si="2">T6+T7+T8</f>
        <v>8211.1591670333491</v>
      </c>
      <c r="U66" s="185">
        <f t="shared" si="0"/>
        <v>2409.8883899191637</v>
      </c>
      <c r="V66" s="173">
        <f t="shared" si="0"/>
        <v>2327.9395415737959</v>
      </c>
      <c r="W66" s="173">
        <f t="shared" si="0"/>
        <v>2459.4155729477156</v>
      </c>
      <c r="X66" s="173">
        <f t="shared" si="0"/>
        <v>2464.9990689616343</v>
      </c>
      <c r="Y66" s="173">
        <f t="shared" si="0"/>
        <v>2429.8904630141706</v>
      </c>
      <c r="Z66" s="173">
        <f t="shared" si="0"/>
        <v>2341.3506535199326</v>
      </c>
      <c r="AA66" s="173">
        <f t="shared" si="0"/>
        <v>2217.6445263069736</v>
      </c>
      <c r="AB66" s="173">
        <f t="shared" si="0"/>
        <v>2192.4623954881986</v>
      </c>
      <c r="AC66" s="173">
        <f t="shared" si="0"/>
        <v>2065.9036462456602</v>
      </c>
      <c r="AD66" s="173">
        <f t="shared" si="0"/>
        <v>2001.9590434616939</v>
      </c>
      <c r="AE66" s="173">
        <f t="shared" si="0"/>
        <v>1821.845162232333</v>
      </c>
      <c r="AF66" s="173">
        <f t="shared" si="0"/>
        <v>1847.5964103928504</v>
      </c>
      <c r="AG66" s="2">
        <f t="shared" si="0"/>
        <v>1774.8983248830255</v>
      </c>
      <c r="AH66" s="2">
        <f t="shared" si="0"/>
        <v>1780.3443387796387</v>
      </c>
      <c r="AI66" s="2">
        <f t="shared" ref="AI66:AJ66" si="3">AI6+AI7+AI8</f>
        <v>1624.7681225674762</v>
      </c>
      <c r="AJ66" s="2">
        <f t="shared" si="3"/>
        <v>1607.1284896035029</v>
      </c>
      <c r="AK66" s="2">
        <f t="shared" ref="AK66" si="4">AK6+AK7+AK8</f>
        <v>2055.4897653009052</v>
      </c>
      <c r="AL66" s="185">
        <f t="shared" si="0"/>
        <v>135680.10274995645</v>
      </c>
      <c r="AM66" s="173">
        <f t="shared" si="0"/>
        <v>133459.19344593008</v>
      </c>
      <c r="AN66" s="173">
        <f t="shared" si="0"/>
        <v>133701.64285547062</v>
      </c>
      <c r="AO66" s="173">
        <f t="shared" si="0"/>
        <v>132819.02636326922</v>
      </c>
      <c r="AP66" s="173">
        <f t="shared" si="0"/>
        <v>131319.60760256316</v>
      </c>
      <c r="AQ66" s="173">
        <f t="shared" si="0"/>
        <v>132008.12615733888</v>
      </c>
      <c r="AR66" s="173">
        <f t="shared" si="0"/>
        <v>132143.3949784108</v>
      </c>
      <c r="AS66" s="173">
        <f t="shared" si="0"/>
        <v>131657.6649488062</v>
      </c>
      <c r="AT66" s="173">
        <f t="shared" si="0"/>
        <v>131780.36655540165</v>
      </c>
      <c r="AU66" s="173">
        <f t="shared" si="0"/>
        <v>133076.93711516069</v>
      </c>
      <c r="AV66" s="173">
        <f t="shared" si="0"/>
        <v>132535.79602633091</v>
      </c>
      <c r="AW66" s="173">
        <f t="shared" ref="AW66:AY66" si="5">AW6+AW7+AW8</f>
        <v>130868.71782444205</v>
      </c>
      <c r="AX66" s="173">
        <f t="shared" si="5"/>
        <v>129943.93098160446</v>
      </c>
      <c r="AY66" s="173">
        <f t="shared" si="5"/>
        <v>130331.11250904534</v>
      </c>
      <c r="AZ66" s="173">
        <f t="shared" ref="AZ66:BA66" si="6">AZ6+AZ7+AZ8</f>
        <v>131016.24417800111</v>
      </c>
      <c r="BA66" s="173">
        <f t="shared" si="6"/>
        <v>130806.14994979948</v>
      </c>
      <c r="BB66" s="173">
        <f t="shared" ref="BB66" si="7">BB6+BB7+BB8</f>
        <v>128614.68413911197</v>
      </c>
      <c r="BC66" s="173">
        <f t="shared" si="0"/>
        <v>10088.529915874444</v>
      </c>
      <c r="BD66" s="173">
        <f t="shared" si="0"/>
        <v>9373.9577381172294</v>
      </c>
      <c r="BE66" s="173">
        <f t="shared" si="0"/>
        <v>9674.9844242953768</v>
      </c>
      <c r="BF66" s="173">
        <f t="shared" si="0"/>
        <v>9680.2220860908728</v>
      </c>
      <c r="BG66" s="173">
        <f t="shared" si="0"/>
        <v>9411.3029744516189</v>
      </c>
      <c r="BH66" s="173">
        <f t="shared" si="0"/>
        <v>9590.0841624011682</v>
      </c>
      <c r="BI66" s="173">
        <f t="shared" si="0"/>
        <v>9976.3038618487335</v>
      </c>
      <c r="BJ66" s="173">
        <f t="shared" si="0"/>
        <v>10063.60831058005</v>
      </c>
      <c r="BK66" s="173">
        <f t="shared" si="0"/>
        <v>9886.0921750871166</v>
      </c>
      <c r="BL66" s="173">
        <f t="shared" si="0"/>
        <v>10195.939702070262</v>
      </c>
      <c r="BM66" s="173">
        <f t="shared" si="0"/>
        <v>9536.7726030768572</v>
      </c>
      <c r="BN66" s="173">
        <f t="shared" si="0"/>
        <v>9827.1958648809596</v>
      </c>
      <c r="BO66" s="173">
        <f t="shared" si="0"/>
        <v>10306.682645380901</v>
      </c>
      <c r="BP66" s="173">
        <f t="shared" si="0"/>
        <v>9790.4704909235425</v>
      </c>
      <c r="BQ66" s="173">
        <f t="shared" ref="BQ66:BR66" si="8">BQ6+BQ7+BQ8</f>
        <v>9949.4766275784423</v>
      </c>
      <c r="BR66" s="173">
        <f t="shared" si="8"/>
        <v>9475.7416177143532</v>
      </c>
      <c r="BS66" s="173">
        <f t="shared" ref="BS66" si="9">BS6+BS7+BS8</f>
        <v>9626.9524004352588</v>
      </c>
      <c r="BT66" s="185">
        <f t="shared" si="0"/>
        <v>22361.65525127028</v>
      </c>
      <c r="BU66" s="173">
        <f t="shared" si="0"/>
        <v>22014.68470251645</v>
      </c>
      <c r="BV66" s="173">
        <f t="shared" si="0"/>
        <v>20266.825567023843</v>
      </c>
      <c r="BW66" s="173">
        <f t="shared" si="0"/>
        <v>20578.9068987313</v>
      </c>
      <c r="BX66" s="173">
        <f t="shared" si="0"/>
        <v>19865.714739561288</v>
      </c>
      <c r="BY66" s="173">
        <f t="shared" si="0"/>
        <v>18114.531742943629</v>
      </c>
      <c r="BZ66" s="173">
        <f t="shared" si="0"/>
        <v>17198.890375555748</v>
      </c>
      <c r="CA66" s="173">
        <f t="shared" si="0"/>
        <v>15289.762356286648</v>
      </c>
      <c r="CB66" s="173">
        <f t="shared" ref="CB66:FF66" si="10">CB6+CB7+CB8</f>
        <v>13429.418100003026</v>
      </c>
      <c r="CC66" s="173">
        <f t="shared" si="10"/>
        <v>11104.898479321933</v>
      </c>
      <c r="CD66" s="173">
        <f t="shared" si="10"/>
        <v>9106.7257903437803</v>
      </c>
      <c r="CE66" s="173">
        <f t="shared" si="10"/>
        <v>7684.3313961104441</v>
      </c>
      <c r="CF66" s="2">
        <f t="shared" si="10"/>
        <v>6582.3196371806207</v>
      </c>
      <c r="CG66" s="173">
        <f t="shared" ref="CG66:CI66" si="11">CG6+CG7+CG8</f>
        <v>5431.4868001689219</v>
      </c>
      <c r="CH66" s="2">
        <f t="shared" si="11"/>
        <v>4643.8800781566415</v>
      </c>
      <c r="CI66" s="2">
        <f t="shared" si="11"/>
        <v>3909.4595587393551</v>
      </c>
      <c r="CJ66" s="2">
        <f t="shared" ref="CJ66" si="12">CJ6+CJ7+CJ8</f>
        <v>3315.8597219669477</v>
      </c>
      <c r="CK66" s="185">
        <f t="shared" si="10"/>
        <v>0</v>
      </c>
      <c r="CL66" s="173">
        <f t="shared" si="10"/>
        <v>0</v>
      </c>
      <c r="CM66" s="173">
        <f t="shared" si="10"/>
        <v>0</v>
      </c>
      <c r="CN66" s="173">
        <f t="shared" si="10"/>
        <v>0</v>
      </c>
      <c r="CO66" s="173">
        <f t="shared" si="10"/>
        <v>0</v>
      </c>
      <c r="CP66" s="173">
        <f t="shared" si="10"/>
        <v>0</v>
      </c>
      <c r="CQ66" s="173">
        <f t="shared" si="10"/>
        <v>0</v>
      </c>
      <c r="CR66" s="173">
        <f t="shared" si="10"/>
        <v>0</v>
      </c>
      <c r="CS66" s="173">
        <f t="shared" si="10"/>
        <v>0</v>
      </c>
      <c r="CT66" s="173">
        <f t="shared" si="10"/>
        <v>0</v>
      </c>
      <c r="CU66" s="173">
        <f t="shared" si="10"/>
        <v>0</v>
      </c>
      <c r="CV66" s="173">
        <f t="shared" si="10"/>
        <v>0</v>
      </c>
      <c r="CW66" s="173">
        <f t="shared" si="10"/>
        <v>0</v>
      </c>
      <c r="CX66" s="173">
        <f t="shared" si="10"/>
        <v>0</v>
      </c>
      <c r="CY66" s="173">
        <f t="shared" ref="CY66:CZ66" si="13">CY6+CY7+CY8</f>
        <v>0</v>
      </c>
      <c r="CZ66" s="173">
        <f t="shared" si="13"/>
        <v>0</v>
      </c>
      <c r="DA66" s="173">
        <f t="shared" ref="DA66" si="14">DA6+DA7+DA8</f>
        <v>0</v>
      </c>
      <c r="DB66" s="185">
        <f t="shared" si="10"/>
        <v>0</v>
      </c>
      <c r="DC66" s="173">
        <f t="shared" si="10"/>
        <v>0</v>
      </c>
      <c r="DD66" s="173">
        <f t="shared" si="10"/>
        <v>0</v>
      </c>
      <c r="DE66" s="173">
        <f t="shared" si="10"/>
        <v>0</v>
      </c>
      <c r="DF66" s="173">
        <f t="shared" si="10"/>
        <v>0</v>
      </c>
      <c r="DG66" s="173">
        <f t="shared" si="10"/>
        <v>0</v>
      </c>
      <c r="DH66" s="173">
        <f t="shared" si="10"/>
        <v>0</v>
      </c>
      <c r="DI66" s="173">
        <f t="shared" si="10"/>
        <v>0</v>
      </c>
      <c r="DJ66" s="173">
        <f t="shared" si="10"/>
        <v>0</v>
      </c>
      <c r="DK66" s="173">
        <f t="shared" si="10"/>
        <v>0</v>
      </c>
      <c r="DL66" s="173">
        <f t="shared" si="10"/>
        <v>0</v>
      </c>
      <c r="DM66" s="173">
        <f t="shared" si="10"/>
        <v>0</v>
      </c>
      <c r="DN66" s="173">
        <f t="shared" si="10"/>
        <v>0</v>
      </c>
      <c r="DO66" s="173">
        <f t="shared" ref="DO66:DQ66" si="15">DO6+DO7+DO8</f>
        <v>0</v>
      </c>
      <c r="DP66" s="173">
        <f t="shared" si="15"/>
        <v>0</v>
      </c>
      <c r="DQ66" s="173">
        <f t="shared" si="15"/>
        <v>0</v>
      </c>
      <c r="DR66" s="173">
        <f t="shared" ref="DR66" si="16">DR6+DR7+DR8</f>
        <v>0</v>
      </c>
      <c r="DS66" s="185">
        <f t="shared" si="10"/>
        <v>294.6395670777124</v>
      </c>
      <c r="DT66" s="173">
        <f t="shared" si="10"/>
        <v>227.43052762194702</v>
      </c>
      <c r="DU66" s="173">
        <f t="shared" si="10"/>
        <v>249.92172029488637</v>
      </c>
      <c r="DV66" s="173">
        <f t="shared" si="10"/>
        <v>219.58665358282673</v>
      </c>
      <c r="DW66" s="173">
        <f t="shared" si="10"/>
        <v>213.0348610184858</v>
      </c>
      <c r="DX66" s="173">
        <f t="shared" si="10"/>
        <v>220.73299839832475</v>
      </c>
      <c r="DY66" s="173">
        <f t="shared" si="10"/>
        <v>205.50642598506761</v>
      </c>
      <c r="DZ66" s="173">
        <f t="shared" si="10"/>
        <v>207.22739959625616</v>
      </c>
      <c r="EA66" s="173">
        <f t="shared" si="10"/>
        <v>219.7472577444114</v>
      </c>
      <c r="EB66" s="173">
        <f t="shared" si="10"/>
        <v>223.67008569640464</v>
      </c>
      <c r="EC66" s="173">
        <f t="shared" si="10"/>
        <v>171.76805630900373</v>
      </c>
      <c r="ED66" s="173">
        <f t="shared" si="10"/>
        <v>190.37133239807758</v>
      </c>
      <c r="EE66" s="173">
        <f t="shared" si="10"/>
        <v>173.98031347853035</v>
      </c>
      <c r="EF66" s="173">
        <f t="shared" ref="EF66:EH66" si="17">EF6+EF7+EF8</f>
        <v>142.38394681576997</v>
      </c>
      <c r="EG66" s="173">
        <f t="shared" si="17"/>
        <v>180.23121647975759</v>
      </c>
      <c r="EH66" s="173">
        <f t="shared" si="17"/>
        <v>144.859997965383</v>
      </c>
      <c r="EI66" s="173">
        <f t="shared" ref="EI66" si="18">EI6+EI7+EI8</f>
        <v>145.45489268033586</v>
      </c>
      <c r="EJ66" s="185">
        <f t="shared" si="10"/>
        <v>25442.42640397857</v>
      </c>
      <c r="EK66" s="173">
        <f t="shared" si="10"/>
        <v>22486.572727052207</v>
      </c>
      <c r="EL66" s="173">
        <f t="shared" si="10"/>
        <v>23378.951990595058</v>
      </c>
      <c r="EM66" s="173">
        <f t="shared" si="10"/>
        <v>23133.090302854995</v>
      </c>
      <c r="EN66" s="173">
        <f t="shared" si="10"/>
        <v>22009.545676429319</v>
      </c>
      <c r="EO66" s="173">
        <f t="shared" si="10"/>
        <v>22193.398348843242</v>
      </c>
      <c r="EP66" s="173">
        <f t="shared" si="10"/>
        <v>22648.673951051762</v>
      </c>
      <c r="EQ66" s="173">
        <f t="shared" si="10"/>
        <v>22453.327890317931</v>
      </c>
      <c r="ER66" s="173">
        <f t="shared" si="10"/>
        <v>21750.570606335521</v>
      </c>
      <c r="ES66" s="173">
        <f t="shared" si="10"/>
        <v>21613.516608868144</v>
      </c>
      <c r="ET66" s="173">
        <f t="shared" si="10"/>
        <v>20342.211784827545</v>
      </c>
      <c r="EU66" s="173">
        <f t="shared" si="10"/>
        <v>19567.472773915299</v>
      </c>
      <c r="EV66" s="173">
        <f t="shared" si="10"/>
        <v>20232.934086738969</v>
      </c>
      <c r="EW66" s="173">
        <f t="shared" ref="EW66:EY66" si="19">EW6+EW7+EW8</f>
        <v>18906.559235542616</v>
      </c>
      <c r="EX66" s="173">
        <f t="shared" si="19"/>
        <v>18368.232555560779</v>
      </c>
      <c r="EY66" s="173">
        <f t="shared" si="19"/>
        <v>17833.91564391178</v>
      </c>
      <c r="EZ66" s="173">
        <f t="shared" ref="EZ66" si="20">EZ6+EZ7+EZ8</f>
        <v>17656.050376282124</v>
      </c>
      <c r="FA66" s="185">
        <f t="shared" si="10"/>
        <v>28557.640018443431</v>
      </c>
      <c r="FB66" s="173">
        <f t="shared" si="10"/>
        <v>25555.442624003397</v>
      </c>
      <c r="FC66" s="173">
        <f t="shared" si="10"/>
        <v>26018.776532525313</v>
      </c>
      <c r="FD66" s="173">
        <f t="shared" si="10"/>
        <v>25404.295631299421</v>
      </c>
      <c r="FE66" s="173">
        <f t="shared" si="10"/>
        <v>24177.278879739475</v>
      </c>
      <c r="FF66" s="173">
        <f t="shared" si="10"/>
        <v>22387.752641771353</v>
      </c>
      <c r="FG66" s="173">
        <f t="shared" ref="FG66:IL66" si="21">FG6+FG7+FG8</f>
        <v>22721.057898604067</v>
      </c>
      <c r="FH66" s="173">
        <f t="shared" si="21"/>
        <v>22223.235029712607</v>
      </c>
      <c r="FI66" s="173">
        <f t="shared" si="21"/>
        <v>22770.259839038863</v>
      </c>
      <c r="FJ66" s="173">
        <f t="shared" si="21"/>
        <v>23349.588214766438</v>
      </c>
      <c r="FK66" s="173">
        <f t="shared" si="21"/>
        <v>22893.180148711352</v>
      </c>
      <c r="FL66" s="173">
        <f t="shared" si="21"/>
        <v>23181.804764460729</v>
      </c>
      <c r="FM66" s="173">
        <f t="shared" si="21"/>
        <v>22573.132449206096</v>
      </c>
      <c r="FN66" s="173">
        <f t="shared" si="21"/>
        <v>21512.135063112055</v>
      </c>
      <c r="FO66" s="173">
        <f t="shared" ref="FO66:FP66" si="22">FO6+FO7+FO8</f>
        <v>22443.24790812406</v>
      </c>
      <c r="FP66" s="173">
        <f t="shared" si="22"/>
        <v>20048.79747566026</v>
      </c>
      <c r="FQ66" s="173">
        <f t="shared" ref="FQ66" si="23">FQ6+FQ7+FQ8</f>
        <v>19033.187218723739</v>
      </c>
      <c r="FR66" s="185">
        <f t="shared" si="21"/>
        <v>54084.064353414171</v>
      </c>
      <c r="FS66" s="173">
        <f t="shared" si="21"/>
        <v>50647.959402499953</v>
      </c>
      <c r="FT66" s="173">
        <f t="shared" si="21"/>
        <v>51945.540897172476</v>
      </c>
      <c r="FU66" s="173">
        <f t="shared" si="21"/>
        <v>52124.459570317449</v>
      </c>
      <c r="FV66" s="173">
        <f t="shared" si="21"/>
        <v>50953.92529920434</v>
      </c>
      <c r="FW66" s="173">
        <f t="shared" si="21"/>
        <v>52329.207841369447</v>
      </c>
      <c r="FX66" s="173">
        <f t="shared" si="21"/>
        <v>53200.075291205787</v>
      </c>
      <c r="FY66" s="173">
        <f t="shared" si="21"/>
        <v>53382.878451271921</v>
      </c>
      <c r="FZ66" s="173">
        <f t="shared" si="21"/>
        <v>52009.011957614784</v>
      </c>
      <c r="GA66" s="173">
        <f t="shared" si="21"/>
        <v>52558.101297242138</v>
      </c>
      <c r="GB66" s="173">
        <f t="shared" si="21"/>
        <v>51908.484603917634</v>
      </c>
      <c r="GC66" s="173">
        <f t="shared" si="21"/>
        <v>51847.478609320613</v>
      </c>
      <c r="GD66" s="173">
        <f t="shared" si="21"/>
        <v>52958.664240274193</v>
      </c>
      <c r="GE66" s="173">
        <f t="shared" ref="GE66:GG66" si="24">GE6+GE7+GE8</f>
        <v>51561.094771327436</v>
      </c>
      <c r="GF66" s="173">
        <f t="shared" si="24"/>
        <v>51132.668343189973</v>
      </c>
      <c r="GG66" s="173">
        <f t="shared" si="24"/>
        <v>51340.483885492737</v>
      </c>
      <c r="GH66" s="173">
        <f t="shared" ref="GH66" si="25">GH6+GH7+GH8</f>
        <v>50756.581007412002</v>
      </c>
      <c r="GI66" s="185">
        <f t="shared" si="21"/>
        <v>44963.645577986281</v>
      </c>
      <c r="GJ66" s="173">
        <f t="shared" si="21"/>
        <v>44024.39779975378</v>
      </c>
      <c r="GK66" s="173">
        <f t="shared" si="21"/>
        <v>44188.250132814574</v>
      </c>
      <c r="GL66" s="173">
        <f t="shared" si="21"/>
        <v>43915.388094473674</v>
      </c>
      <c r="GM66" s="173">
        <f t="shared" si="21"/>
        <v>43012.183942368734</v>
      </c>
      <c r="GN66" s="173">
        <f t="shared" si="21"/>
        <v>42914.590306295169</v>
      </c>
      <c r="GO66" s="173">
        <f t="shared" si="21"/>
        <v>43350.154557119713</v>
      </c>
      <c r="GP66" s="173">
        <f t="shared" si="21"/>
        <v>43786.691138179267</v>
      </c>
      <c r="GQ66" s="173">
        <f t="shared" si="21"/>
        <v>41701.855500531252</v>
      </c>
      <c r="GR66" s="173">
        <f t="shared" si="21"/>
        <v>41339.076947491594</v>
      </c>
      <c r="GS66" s="173">
        <f t="shared" si="21"/>
        <v>41028.060368380575</v>
      </c>
      <c r="GT66" s="173">
        <f t="shared" si="21"/>
        <v>41212.387530106025</v>
      </c>
      <c r="GU66" s="173">
        <f t="shared" si="21"/>
        <v>41012.819244629231</v>
      </c>
      <c r="GV66" s="173">
        <f t="shared" si="21"/>
        <v>39865.005259380647</v>
      </c>
      <c r="GW66" s="173">
        <f t="shared" ref="GW66:GX66" si="26">GW6+GW7+GW8</f>
        <v>41471.378554807365</v>
      </c>
      <c r="GX66" s="173">
        <f t="shared" si="26"/>
        <v>39870.032242775611</v>
      </c>
      <c r="GY66" s="173">
        <f t="shared" ref="GY66" si="27">GY6+GY7+GY8</f>
        <v>38354.192283423901</v>
      </c>
      <c r="GZ66" s="185">
        <f t="shared" si="21"/>
        <v>5114.7407929247993</v>
      </c>
      <c r="HA66" s="173">
        <f t="shared" si="21"/>
        <v>4791.9529725788334</v>
      </c>
      <c r="HB66" s="173">
        <f t="shared" si="21"/>
        <v>4760.3158103839996</v>
      </c>
      <c r="HC66" s="173">
        <f t="shared" si="21"/>
        <v>4966.4478419704255</v>
      </c>
      <c r="HD66" s="173">
        <f t="shared" si="21"/>
        <v>4843.7830544913413</v>
      </c>
      <c r="HE66" s="173">
        <f t="shared" si="21"/>
        <v>4774.3059634353158</v>
      </c>
      <c r="HF66" s="173">
        <f t="shared" si="21"/>
        <v>4745.0726072354682</v>
      </c>
      <c r="HG66" s="173">
        <f t="shared" si="21"/>
        <v>4922.8413054988914</v>
      </c>
      <c r="HH66" s="173">
        <f t="shared" si="21"/>
        <v>4829.617943639405</v>
      </c>
      <c r="HI66" s="173">
        <f t="shared" si="21"/>
        <v>4793.5394888970568</v>
      </c>
      <c r="HJ66" s="173">
        <f t="shared" si="21"/>
        <v>4766.9653289885464</v>
      </c>
      <c r="HK66" s="173">
        <f t="shared" si="21"/>
        <v>4805.3268180500309</v>
      </c>
      <c r="HL66" s="173">
        <f t="shared" si="21"/>
        <v>4738.481327284303</v>
      </c>
      <c r="HM66" s="173">
        <f t="shared" si="21"/>
        <v>4541.8746802011083</v>
      </c>
      <c r="HN66" s="173">
        <f t="shared" ref="HN66:HO66" si="28">HN6+HN7+HN8</f>
        <v>4677.1770306740382</v>
      </c>
      <c r="HO66" s="173">
        <f t="shared" si="28"/>
        <v>4548.0096141102413</v>
      </c>
      <c r="HP66" s="173">
        <f t="shared" ref="HP66" si="29">HP6+HP7+HP8</f>
        <v>4478.6398650797</v>
      </c>
      <c r="HQ66" s="185">
        <f t="shared" si="21"/>
        <v>1812.8973157894086</v>
      </c>
      <c r="HR66" s="173">
        <f t="shared" si="21"/>
        <v>1535.8592118846473</v>
      </c>
      <c r="HS66" s="173">
        <f t="shared" si="21"/>
        <v>1627.0381579812477</v>
      </c>
      <c r="HT66" s="173">
        <f t="shared" si="21"/>
        <v>1617.0509914126117</v>
      </c>
      <c r="HU66" s="173">
        <f t="shared" si="21"/>
        <v>1563.2819375324002</v>
      </c>
      <c r="HV66" s="173">
        <f t="shared" si="21"/>
        <v>1445.6584435164923</v>
      </c>
      <c r="HW66" s="173">
        <f t="shared" si="21"/>
        <v>1414.8986814761909</v>
      </c>
      <c r="HX66" s="173">
        <f t="shared" si="21"/>
        <v>1369.6848314687136</v>
      </c>
      <c r="HY66" s="173">
        <f t="shared" si="21"/>
        <v>1348.8820287698961</v>
      </c>
      <c r="HZ66" s="173">
        <f t="shared" si="21"/>
        <v>1365.1996748951335</v>
      </c>
      <c r="IA66" s="173">
        <f t="shared" si="21"/>
        <v>1306.4498783515066</v>
      </c>
      <c r="IB66" s="173">
        <f t="shared" si="21"/>
        <v>1332.5756368007364</v>
      </c>
      <c r="IC66" s="173">
        <f t="shared" si="21"/>
        <v>1270.369410021465</v>
      </c>
      <c r="ID66" s="173">
        <f t="shared" ref="ID66:IF66" si="30">ID6+ID7+ID8</f>
        <v>1148.3131655865654</v>
      </c>
      <c r="IE66" s="173">
        <f t="shared" si="30"/>
        <v>1242.2148064311675</v>
      </c>
      <c r="IF66" s="173">
        <f t="shared" si="30"/>
        <v>1111.5962769404518</v>
      </c>
      <c r="IG66" s="173">
        <f t="shared" ref="IG66" si="31">IG6+IG7+IG8</f>
        <v>1088.2188486461844</v>
      </c>
      <c r="IH66" s="185">
        <f t="shared" si="21"/>
        <v>8412.3786610795032</v>
      </c>
      <c r="II66" s="173">
        <f t="shared" si="21"/>
        <v>8061.0299644920851</v>
      </c>
      <c r="IJ66" s="173">
        <f t="shared" si="21"/>
        <v>8039.5484313266388</v>
      </c>
      <c r="IK66" s="173">
        <f t="shared" si="21"/>
        <v>8454.3072541648144</v>
      </c>
      <c r="IL66" s="173">
        <f t="shared" si="21"/>
        <v>8198.2990223613342</v>
      </c>
      <c r="IM66" s="173">
        <f t="shared" ref="IM66:IT66" si="32">IM6+IM7+IM8</f>
        <v>8219.4976837406866</v>
      </c>
      <c r="IN66" s="173">
        <f t="shared" si="32"/>
        <v>8119.22037712973</v>
      </c>
      <c r="IO66" s="173">
        <f t="shared" si="32"/>
        <v>8668.12236086335</v>
      </c>
      <c r="IP66" s="173">
        <f t="shared" si="32"/>
        <v>8562.8808447310075</v>
      </c>
      <c r="IQ66" s="173">
        <f t="shared" si="32"/>
        <v>8444.4860658955313</v>
      </c>
      <c r="IR66" s="173">
        <f t="shared" si="32"/>
        <v>8489.0635243307297</v>
      </c>
      <c r="IS66" s="173">
        <f t="shared" si="32"/>
        <v>8657.5870610423517</v>
      </c>
      <c r="IT66" s="173">
        <f t="shared" si="32"/>
        <v>8574.4834130495237</v>
      </c>
      <c r="IU66" s="173">
        <f t="shared" ref="IU66:IV66" si="33">IU6+IU7+IU8</f>
        <v>8092.5252725652153</v>
      </c>
      <c r="IV66" s="2">
        <f t="shared" si="33"/>
        <v>8413.7475305804928</v>
      </c>
      <c r="IW66" s="2">
        <f t="shared" ref="IW66:JM66" si="34">IW6+IW7+IW8</f>
        <v>8282.5792318538552</v>
      </c>
      <c r="IX66" s="2">
        <f t="shared" ref="IX66" si="35">IX6+IX7+IX8</f>
        <v>8202.4465398861303</v>
      </c>
      <c r="IY66" s="185">
        <f t="shared" si="34"/>
        <v>545.50172177204354</v>
      </c>
      <c r="IZ66" s="173">
        <f t="shared" si="34"/>
        <v>402.24242839785018</v>
      </c>
      <c r="JA66" s="173">
        <f t="shared" si="34"/>
        <v>476.05917715562072</v>
      </c>
      <c r="JB66" s="173">
        <f t="shared" si="34"/>
        <v>515.53531147849662</v>
      </c>
      <c r="JC66" s="173">
        <f t="shared" si="34"/>
        <v>551.20005628260833</v>
      </c>
      <c r="JD66" s="173">
        <f t="shared" si="34"/>
        <v>564.19172084378772</v>
      </c>
      <c r="JE66" s="173">
        <f t="shared" si="34"/>
        <v>649.15769104477852</v>
      </c>
      <c r="JF66" s="173">
        <f t="shared" si="34"/>
        <v>691.3187999753369</v>
      </c>
      <c r="JG66" s="173">
        <f t="shared" si="34"/>
        <v>817.11483382161236</v>
      </c>
      <c r="JH66" s="173">
        <f t="shared" si="34"/>
        <v>915.62926157984339</v>
      </c>
      <c r="JI66" s="173">
        <f t="shared" si="34"/>
        <v>932.58848925894529</v>
      </c>
      <c r="JJ66" s="173">
        <f t="shared" si="34"/>
        <v>984.35181178020775</v>
      </c>
      <c r="JK66" s="2">
        <f t="shared" si="34"/>
        <v>967.57987105128666</v>
      </c>
      <c r="JL66" s="2">
        <f t="shared" si="34"/>
        <v>908.40763765257304</v>
      </c>
      <c r="JM66" s="2">
        <f t="shared" si="34"/>
        <v>1113.3603440464219</v>
      </c>
      <c r="JN66" s="2">
        <f>JN6+JN7+JN8</f>
        <v>947.8098191159886</v>
      </c>
      <c r="JO66" s="186">
        <f>JO6+JO7+JO8</f>
        <v>636.85511921126249</v>
      </c>
    </row>
    <row r="67" spans="1:275" x14ac:dyDescent="0.3">
      <c r="A67" s="16"/>
      <c r="B67" s="63"/>
      <c r="C67" s="52" t="s">
        <v>5</v>
      </c>
      <c r="D67" s="37">
        <f t="shared" ref="D67:CA67" si="36">D9</f>
        <v>779.14203721395734</v>
      </c>
      <c r="E67" s="2">
        <f t="shared" si="36"/>
        <v>645.06079415428758</v>
      </c>
      <c r="F67" s="2">
        <f t="shared" si="36"/>
        <v>881.95462200420457</v>
      </c>
      <c r="G67" s="2">
        <f t="shared" si="36"/>
        <v>888.80042851254427</v>
      </c>
      <c r="H67" s="2">
        <f t="shared" si="36"/>
        <v>911.07563386289394</v>
      </c>
      <c r="I67" s="2">
        <f t="shared" si="36"/>
        <v>882.86858143635448</v>
      </c>
      <c r="J67" s="2">
        <f t="shared" si="36"/>
        <v>938.23867464631758</v>
      </c>
      <c r="K67" s="2">
        <f t="shared" si="36"/>
        <v>921.65209975375342</v>
      </c>
      <c r="L67" s="2">
        <f t="shared" si="36"/>
        <v>923.92864301684483</v>
      </c>
      <c r="M67" s="2">
        <f t="shared" si="36"/>
        <v>935.339866321719</v>
      </c>
      <c r="N67" s="2">
        <f t="shared" si="36"/>
        <v>885.67531808428873</v>
      </c>
      <c r="O67" s="2">
        <f t="shared" si="36"/>
        <v>901.75949234399002</v>
      </c>
      <c r="P67" s="2">
        <f t="shared" si="36"/>
        <v>900.32629376759871</v>
      </c>
      <c r="Q67" s="2">
        <f t="shared" si="36"/>
        <v>891.2169092169471</v>
      </c>
      <c r="R67" s="2">
        <f t="shared" ref="R67:S67" si="37">R9</f>
        <v>830.14888233153988</v>
      </c>
      <c r="S67" s="2">
        <f t="shared" si="37"/>
        <v>801.0711899864674</v>
      </c>
      <c r="T67" s="2">
        <f t="shared" ref="T67" si="38">T9</f>
        <v>840.66188793618312</v>
      </c>
      <c r="U67" s="37">
        <f t="shared" si="36"/>
        <v>774.63483294303273</v>
      </c>
      <c r="V67" s="2">
        <f t="shared" si="36"/>
        <v>640.98707103943468</v>
      </c>
      <c r="W67" s="2">
        <f t="shared" si="36"/>
        <v>877.17132495645478</v>
      </c>
      <c r="X67" s="2">
        <f t="shared" si="36"/>
        <v>883.87502850699923</v>
      </c>
      <c r="Y67" s="2">
        <f t="shared" si="36"/>
        <v>905.94088816728436</v>
      </c>
      <c r="Z67" s="2">
        <f t="shared" si="36"/>
        <v>877.43405536192938</v>
      </c>
      <c r="AA67" s="2">
        <f t="shared" si="36"/>
        <v>932.57806411320576</v>
      </c>
      <c r="AB67" s="2">
        <f t="shared" si="36"/>
        <v>915.98022389441712</v>
      </c>
      <c r="AC67" s="2">
        <f t="shared" si="36"/>
        <v>918.14732792141683</v>
      </c>
      <c r="AD67" s="2">
        <f t="shared" si="36"/>
        <v>929.03351666806623</v>
      </c>
      <c r="AE67" s="2">
        <f t="shared" si="36"/>
        <v>879.70989711298398</v>
      </c>
      <c r="AF67" s="2">
        <f t="shared" si="36"/>
        <v>895.68992881886163</v>
      </c>
      <c r="AG67" s="2">
        <f t="shared" si="36"/>
        <v>892.87659111212633</v>
      </c>
      <c r="AH67" s="2">
        <f t="shared" ref="AH67" si="39">AH9</f>
        <v>883.62713140100573</v>
      </c>
      <c r="AI67" s="2">
        <f t="shared" ref="AI67:AJ67" si="40">AI9</f>
        <v>822.6052054245697</v>
      </c>
      <c r="AJ67" s="2">
        <f t="shared" si="40"/>
        <v>793.62800889415689</v>
      </c>
      <c r="AK67" s="2">
        <f t="shared" ref="AK67" si="41">AK9</f>
        <v>833.28125779526033</v>
      </c>
      <c r="AL67" s="37">
        <f t="shared" si="36"/>
        <v>47.138469107759057</v>
      </c>
      <c r="AM67" s="2">
        <f t="shared" si="36"/>
        <v>41.311726454321786</v>
      </c>
      <c r="AN67" s="2">
        <f t="shared" si="36"/>
        <v>40.661117618914297</v>
      </c>
      <c r="AO67" s="2">
        <f t="shared" si="36"/>
        <v>40.984620080044323</v>
      </c>
      <c r="AP67" s="2">
        <f t="shared" si="36"/>
        <v>41.174169970008791</v>
      </c>
      <c r="AQ67" s="2">
        <f t="shared" si="36"/>
        <v>41.434590046756668</v>
      </c>
      <c r="AR67" s="2">
        <f t="shared" si="36"/>
        <v>34.172123024280083</v>
      </c>
      <c r="AS67" s="2">
        <f t="shared" si="36"/>
        <v>34.035062180126175</v>
      </c>
      <c r="AT67" s="2">
        <f t="shared" si="36"/>
        <v>34.531494709945576</v>
      </c>
      <c r="AU67" s="2">
        <f t="shared" si="36"/>
        <v>54.867458434715694</v>
      </c>
      <c r="AV67" s="2">
        <f t="shared" si="36"/>
        <v>53.522834571847255</v>
      </c>
      <c r="AW67" s="2">
        <f t="shared" ref="AW67:AY67" si="42">AW9</f>
        <v>53.222791755639918</v>
      </c>
      <c r="AX67" s="2">
        <f t="shared" si="42"/>
        <v>93.841326537316519</v>
      </c>
      <c r="AY67" s="2">
        <f t="shared" si="42"/>
        <v>93.793583262091616</v>
      </c>
      <c r="AZ67" s="2">
        <f t="shared" ref="AZ67:BA67" si="43">AZ9</f>
        <v>93.349547247332595</v>
      </c>
      <c r="BA67" s="2">
        <f t="shared" si="43"/>
        <v>92.491103058937014</v>
      </c>
      <c r="BB67" s="2">
        <f t="shared" ref="BB67" si="44">BB9</f>
        <v>91.984688486973482</v>
      </c>
      <c r="BC67" s="2">
        <f t="shared" si="36"/>
        <v>10.636309162543641</v>
      </c>
      <c r="BD67" s="2">
        <f t="shared" si="36"/>
        <v>9.6904769030182276</v>
      </c>
      <c r="BE67" s="2">
        <f t="shared" si="36"/>
        <v>12.51958077293269</v>
      </c>
      <c r="BF67" s="2">
        <f t="shared" si="36"/>
        <v>13.03004449306623</v>
      </c>
      <c r="BG67" s="2">
        <f t="shared" si="36"/>
        <v>13.833435030382116</v>
      </c>
      <c r="BH67" s="2">
        <f t="shared" si="36"/>
        <v>15.127913974331946</v>
      </c>
      <c r="BI67" s="2">
        <f t="shared" si="36"/>
        <v>16.814467944684512</v>
      </c>
      <c r="BJ67" s="2">
        <f t="shared" si="36"/>
        <v>17.047513382891875</v>
      </c>
      <c r="BK67" s="2">
        <f t="shared" si="36"/>
        <v>17.518071095396561</v>
      </c>
      <c r="BL67" s="2">
        <f t="shared" si="36"/>
        <v>17.467956221832143</v>
      </c>
      <c r="BM67" s="2">
        <f t="shared" si="36"/>
        <v>16.409414259659961</v>
      </c>
      <c r="BN67" s="2">
        <f t="shared" si="36"/>
        <v>16.917859184444229</v>
      </c>
      <c r="BO67" s="2">
        <f t="shared" si="36"/>
        <v>17.870550775681107</v>
      </c>
      <c r="BP67" s="2">
        <f t="shared" ref="BP67:BR67" si="45">BP9</f>
        <v>18.452062545292421</v>
      </c>
      <c r="BQ67" s="2">
        <f t="shared" si="45"/>
        <v>18.358730359728849</v>
      </c>
      <c r="BR67" s="2">
        <f t="shared" si="45"/>
        <v>18.106388305228716</v>
      </c>
      <c r="BS67" s="2">
        <f t="shared" ref="BS67" si="46">BS9</f>
        <v>17.946993660166932</v>
      </c>
      <c r="BT67" s="37">
        <f t="shared" si="36"/>
        <v>368.70520783330687</v>
      </c>
      <c r="BU67" s="2">
        <f t="shared" si="36"/>
        <v>349.01839483172722</v>
      </c>
      <c r="BV67" s="2">
        <f t="shared" si="36"/>
        <v>327.09684959282822</v>
      </c>
      <c r="BW67" s="2">
        <f t="shared" si="36"/>
        <v>324.86885264172599</v>
      </c>
      <c r="BX67" s="2">
        <f t="shared" si="36"/>
        <v>316.00865339905147</v>
      </c>
      <c r="BY67" s="2">
        <f t="shared" si="36"/>
        <v>265.46034991758063</v>
      </c>
      <c r="BZ67" s="2">
        <f t="shared" si="36"/>
        <v>247.95708309011229</v>
      </c>
      <c r="CA67" s="2">
        <f t="shared" si="36"/>
        <v>201.30307182580822</v>
      </c>
      <c r="CB67" s="2">
        <f t="shared" ref="CB67:FF67" si="47">CB9</f>
        <v>172.14440326983529</v>
      </c>
      <c r="CC67" s="2">
        <f t="shared" si="47"/>
        <v>141.0524186958082</v>
      </c>
      <c r="CD67" s="2">
        <f t="shared" si="47"/>
        <v>118.28682448333319</v>
      </c>
      <c r="CE67" s="2">
        <f t="shared" si="47"/>
        <v>96.092672092905389</v>
      </c>
      <c r="CF67" s="2">
        <f t="shared" si="47"/>
        <v>86.44955687340439</v>
      </c>
      <c r="CG67" s="2">
        <f t="shared" ref="CG67:CI67" si="48">CG9</f>
        <v>73.760910100007095</v>
      </c>
      <c r="CH67" s="2">
        <f t="shared" si="48"/>
        <v>64.826038716177891</v>
      </c>
      <c r="CI67" s="2">
        <f t="shared" si="48"/>
        <v>55.237305774568</v>
      </c>
      <c r="CJ67" s="2">
        <f t="shared" ref="CJ67" si="49">CJ9</f>
        <v>49.105543344177697</v>
      </c>
      <c r="CK67" s="37">
        <f t="shared" si="47"/>
        <v>0</v>
      </c>
      <c r="CL67" s="2">
        <f t="shared" si="47"/>
        <v>0</v>
      </c>
      <c r="CM67" s="2">
        <f t="shared" si="47"/>
        <v>0</v>
      </c>
      <c r="CN67" s="2">
        <f t="shared" si="47"/>
        <v>0</v>
      </c>
      <c r="CO67" s="2">
        <f t="shared" si="47"/>
        <v>0</v>
      </c>
      <c r="CP67" s="2">
        <f t="shared" si="47"/>
        <v>0</v>
      </c>
      <c r="CQ67" s="2">
        <f t="shared" si="47"/>
        <v>0</v>
      </c>
      <c r="CR67" s="2">
        <f t="shared" si="47"/>
        <v>0</v>
      </c>
      <c r="CS67" s="2">
        <f t="shared" si="47"/>
        <v>0</v>
      </c>
      <c r="CT67" s="2">
        <f t="shared" si="47"/>
        <v>0</v>
      </c>
      <c r="CU67" s="2">
        <f t="shared" si="47"/>
        <v>0</v>
      </c>
      <c r="CV67" s="2">
        <f t="shared" si="47"/>
        <v>0</v>
      </c>
      <c r="CW67" s="2">
        <f t="shared" si="47"/>
        <v>0</v>
      </c>
      <c r="CX67" s="2">
        <f t="shared" si="47"/>
        <v>0</v>
      </c>
      <c r="CY67" s="2">
        <f t="shared" ref="CY67:CZ67" si="50">CY9</f>
        <v>0</v>
      </c>
      <c r="CZ67" s="2">
        <f t="shared" si="50"/>
        <v>0</v>
      </c>
      <c r="DA67" s="2">
        <f t="shared" ref="DA67" si="51">DA9</f>
        <v>0</v>
      </c>
      <c r="DB67" s="37">
        <f t="shared" si="47"/>
        <v>0</v>
      </c>
      <c r="DC67" s="2">
        <f t="shared" si="47"/>
        <v>0</v>
      </c>
      <c r="DD67" s="2">
        <f t="shared" si="47"/>
        <v>0</v>
      </c>
      <c r="DE67" s="2">
        <f t="shared" si="47"/>
        <v>0</v>
      </c>
      <c r="DF67" s="2">
        <f t="shared" si="47"/>
        <v>0</v>
      </c>
      <c r="DG67" s="2">
        <f t="shared" si="47"/>
        <v>0</v>
      </c>
      <c r="DH67" s="2">
        <f t="shared" si="47"/>
        <v>0</v>
      </c>
      <c r="DI67" s="2">
        <f t="shared" si="47"/>
        <v>0</v>
      </c>
      <c r="DJ67" s="2">
        <f t="shared" si="47"/>
        <v>0</v>
      </c>
      <c r="DK67" s="2">
        <f t="shared" si="47"/>
        <v>0</v>
      </c>
      <c r="DL67" s="2">
        <f t="shared" si="47"/>
        <v>0</v>
      </c>
      <c r="DM67" s="2">
        <f t="shared" si="47"/>
        <v>0</v>
      </c>
      <c r="DN67" s="2">
        <f t="shared" si="47"/>
        <v>0</v>
      </c>
      <c r="DO67" s="2">
        <f t="shared" ref="DO67:DQ67" si="52">DO9</f>
        <v>0</v>
      </c>
      <c r="DP67" s="2">
        <f t="shared" si="52"/>
        <v>0</v>
      </c>
      <c r="DQ67" s="2">
        <f t="shared" si="52"/>
        <v>0</v>
      </c>
      <c r="DR67" s="2">
        <f t="shared" ref="DR67" si="53">DR9</f>
        <v>0</v>
      </c>
      <c r="DS67" s="37">
        <f t="shared" si="47"/>
        <v>2199.1134290915707</v>
      </c>
      <c r="DT67" s="2">
        <f t="shared" si="47"/>
        <v>1576.7250600729601</v>
      </c>
      <c r="DU67" s="2">
        <f t="shared" si="47"/>
        <v>2465.1463844156756</v>
      </c>
      <c r="DV67" s="2">
        <f t="shared" si="47"/>
        <v>2336.0509142172195</v>
      </c>
      <c r="DW67" s="2">
        <f t="shared" si="47"/>
        <v>2104.8010471373514</v>
      </c>
      <c r="DX67" s="2">
        <f t="shared" si="47"/>
        <v>2100.6825630751382</v>
      </c>
      <c r="DY67" s="2">
        <f t="shared" si="47"/>
        <v>1285.4752554864942</v>
      </c>
      <c r="DZ67" s="2">
        <f t="shared" si="47"/>
        <v>1164.5054380870272</v>
      </c>
      <c r="EA67" s="2">
        <f t="shared" si="47"/>
        <v>575.78615763424636</v>
      </c>
      <c r="EB67" s="2">
        <f t="shared" si="47"/>
        <v>623.95104087187383</v>
      </c>
      <c r="EC67" s="2">
        <f t="shared" si="47"/>
        <v>603.03812424893738</v>
      </c>
      <c r="ED67" s="2">
        <f t="shared" si="47"/>
        <v>625.19199309414842</v>
      </c>
      <c r="EE67" s="2">
        <f t="shared" si="47"/>
        <v>619.37628531543646</v>
      </c>
      <c r="EF67" s="2">
        <f t="shared" ref="EF67:EH67" si="54">EF9</f>
        <v>638.15045826760684</v>
      </c>
      <c r="EG67" s="2">
        <f t="shared" si="54"/>
        <v>601.19807379103759</v>
      </c>
      <c r="EH67" s="2">
        <f t="shared" si="54"/>
        <v>571.03703075876228</v>
      </c>
      <c r="EI67" s="2">
        <f t="shared" ref="EI67" si="55">EI9</f>
        <v>607.09282403665225</v>
      </c>
      <c r="EJ67" s="37">
        <f t="shared" si="47"/>
        <v>4270.1948933776612</v>
      </c>
      <c r="EK67" s="2">
        <f t="shared" si="47"/>
        <v>3539.4667036830351</v>
      </c>
      <c r="EL67" s="2">
        <f t="shared" si="47"/>
        <v>4803.8617835051073</v>
      </c>
      <c r="EM67" s="2">
        <f t="shared" si="47"/>
        <v>4853.765018514543</v>
      </c>
      <c r="EN67" s="2">
        <f t="shared" si="47"/>
        <v>4927.5422644982364</v>
      </c>
      <c r="EO67" s="2">
        <f t="shared" si="47"/>
        <v>4869.2555630085526</v>
      </c>
      <c r="EP67" s="2">
        <f t="shared" si="47"/>
        <v>5064.9579350548938</v>
      </c>
      <c r="EQ67" s="2">
        <f t="shared" si="47"/>
        <v>4714.7936540837927</v>
      </c>
      <c r="ER67" s="2">
        <f t="shared" si="47"/>
        <v>4804.0775564507812</v>
      </c>
      <c r="ES67" s="2">
        <f t="shared" si="47"/>
        <v>4729.3933955839775</v>
      </c>
      <c r="ET67" s="2">
        <f t="shared" si="47"/>
        <v>4473.4692159928909</v>
      </c>
      <c r="EU67" s="2">
        <f t="shared" si="47"/>
        <v>4348.412844953742</v>
      </c>
      <c r="EV67" s="2">
        <f t="shared" si="47"/>
        <v>4346.8275204201273</v>
      </c>
      <c r="EW67" s="2">
        <f t="shared" ref="EW67:EY67" si="56">EW9</f>
        <v>3972.4110061586639</v>
      </c>
      <c r="EX67" s="2">
        <f t="shared" si="56"/>
        <v>3696.2462064658043</v>
      </c>
      <c r="EY67" s="2">
        <f t="shared" si="56"/>
        <v>3597.700748171831</v>
      </c>
      <c r="EZ67" s="2">
        <f t="shared" ref="EZ67" si="57">EZ9</f>
        <v>3252.194194087961</v>
      </c>
      <c r="FA67" s="37">
        <f t="shared" si="47"/>
        <v>731.00609498567587</v>
      </c>
      <c r="FB67" s="2">
        <f t="shared" si="47"/>
        <v>689.58196137865673</v>
      </c>
      <c r="FC67" s="2">
        <f t="shared" si="47"/>
        <v>777.31036695770808</v>
      </c>
      <c r="FD67" s="2">
        <f t="shared" si="47"/>
        <v>827.05709818729144</v>
      </c>
      <c r="FE67" s="2">
        <f t="shared" si="47"/>
        <v>910.33040701239509</v>
      </c>
      <c r="FF67" s="2">
        <f t="shared" si="47"/>
        <v>1144.4174886100182</v>
      </c>
      <c r="FG67" s="2">
        <f t="shared" ref="FG67:IL67" si="58">FG9</f>
        <v>1383.562600961016</v>
      </c>
      <c r="FH67" s="2">
        <f t="shared" si="58"/>
        <v>1466.609098749376</v>
      </c>
      <c r="FI67" s="2">
        <f t="shared" si="58"/>
        <v>1476.7825941749286</v>
      </c>
      <c r="FJ67" s="2">
        <f t="shared" si="58"/>
        <v>1428.1492058412082</v>
      </c>
      <c r="FK67" s="2">
        <f t="shared" si="58"/>
        <v>1280.1047511417783</v>
      </c>
      <c r="FL67" s="2">
        <f t="shared" si="58"/>
        <v>1356.4982501234692</v>
      </c>
      <c r="FM67" s="2">
        <f t="shared" si="58"/>
        <v>1557.4296657682735</v>
      </c>
      <c r="FN67" s="2">
        <f t="shared" ref="FN67:FP67" si="59">FN9</f>
        <v>1553.1758264587365</v>
      </c>
      <c r="FO67" s="2">
        <f t="shared" si="59"/>
        <v>1505.6910779289508</v>
      </c>
      <c r="FP67" s="2">
        <f t="shared" si="59"/>
        <v>1448.1215364599195</v>
      </c>
      <c r="FQ67" s="2">
        <f t="shared" ref="FQ67" si="60">FQ9</f>
        <v>1402.2079515524501</v>
      </c>
      <c r="FR67" s="37">
        <f t="shared" si="58"/>
        <v>10.43520226788781</v>
      </c>
      <c r="FS67" s="2">
        <f t="shared" si="58"/>
        <v>8.5838384611578356</v>
      </c>
      <c r="FT67" s="2">
        <f t="shared" si="58"/>
        <v>12.203027071140871</v>
      </c>
      <c r="FU67" s="2">
        <f t="shared" si="58"/>
        <v>12.204331306345273</v>
      </c>
      <c r="FV67" s="2">
        <f t="shared" si="58"/>
        <v>12.301061507576769</v>
      </c>
      <c r="FW67" s="2">
        <f t="shared" si="58"/>
        <v>12.085069812290929</v>
      </c>
      <c r="FX67" s="2">
        <f t="shared" si="58"/>
        <v>12.568739362142075</v>
      </c>
      <c r="FY67" s="2">
        <f t="shared" si="58"/>
        <v>12.183081268177519</v>
      </c>
      <c r="FZ67" s="2">
        <f t="shared" si="58"/>
        <v>12.438723556537658</v>
      </c>
      <c r="GA67" s="2">
        <f t="shared" si="58"/>
        <v>12.830462692855663</v>
      </c>
      <c r="GB67" s="2">
        <f t="shared" si="58"/>
        <v>11.851384327453596</v>
      </c>
      <c r="GC67" s="2">
        <f t="shared" si="58"/>
        <v>11.555920805969077</v>
      </c>
      <c r="GD67" s="2">
        <f t="shared" si="58"/>
        <v>12.329754261465938</v>
      </c>
      <c r="GE67" s="2">
        <f t="shared" ref="GE67:GG67" si="61">GE9</f>
        <v>12.678938345461416</v>
      </c>
      <c r="GF67" s="2">
        <f t="shared" si="61"/>
        <v>12.283755191371892</v>
      </c>
      <c r="GG67" s="2">
        <f t="shared" si="61"/>
        <v>11.334526441731864</v>
      </c>
      <c r="GH67" s="2">
        <f t="shared" ref="GH67" si="62">GH9</f>
        <v>10.53633426496059</v>
      </c>
      <c r="GI67" s="37">
        <f t="shared" si="58"/>
        <v>100.65153027916337</v>
      </c>
      <c r="GJ67" s="2">
        <f t="shared" si="58"/>
        <v>95.048943256843259</v>
      </c>
      <c r="GK67" s="2">
        <f t="shared" si="58"/>
        <v>111.06386951146523</v>
      </c>
      <c r="GL67" s="2">
        <f t="shared" si="58"/>
        <v>116.4689974095316</v>
      </c>
      <c r="GM67" s="2">
        <f t="shared" si="58"/>
        <v>126.2045246440108</v>
      </c>
      <c r="GN67" s="2">
        <f t="shared" si="58"/>
        <v>154.39994495951478</v>
      </c>
      <c r="GO67" s="2">
        <f t="shared" si="58"/>
        <v>186.32852053222985</v>
      </c>
      <c r="GP67" s="2">
        <f t="shared" si="58"/>
        <v>194.1708605297396</v>
      </c>
      <c r="GQ67" s="2">
        <f t="shared" si="58"/>
        <v>195.1612096531625</v>
      </c>
      <c r="GR67" s="2">
        <f t="shared" si="58"/>
        <v>177.02531709405775</v>
      </c>
      <c r="GS67" s="2">
        <f t="shared" si="58"/>
        <v>158.35782297841891</v>
      </c>
      <c r="GT67" s="2">
        <f t="shared" si="58"/>
        <v>165.63122837737131</v>
      </c>
      <c r="GU67" s="2">
        <f t="shared" si="58"/>
        <v>162.00203981459305</v>
      </c>
      <c r="GV67" s="2">
        <f t="shared" ref="GV67:GX67" si="63">GV9</f>
        <v>158.42163101261801</v>
      </c>
      <c r="GW67" s="2">
        <f t="shared" si="63"/>
        <v>149.43847534220731</v>
      </c>
      <c r="GX67" s="2">
        <f t="shared" si="63"/>
        <v>140.08011831371363</v>
      </c>
      <c r="GY67" s="2">
        <f t="shared" ref="GY67" si="64">GY9</f>
        <v>131.87880611098976</v>
      </c>
      <c r="GZ67" s="37">
        <f t="shared" si="58"/>
        <v>2885.0831228444649</v>
      </c>
      <c r="HA67" s="2">
        <f t="shared" si="58"/>
        <v>1905.042685644906</v>
      </c>
      <c r="HB67" s="2">
        <f t="shared" si="58"/>
        <v>1862.1530129014466</v>
      </c>
      <c r="HC67" s="2">
        <f t="shared" si="58"/>
        <v>2293.9357479373975</v>
      </c>
      <c r="HD67" s="2">
        <f t="shared" si="58"/>
        <v>2373.664612325148</v>
      </c>
      <c r="HE67" s="2">
        <f t="shared" si="58"/>
        <v>2322.8827571804713</v>
      </c>
      <c r="HF67" s="2">
        <f t="shared" si="58"/>
        <v>1011.8423068652703</v>
      </c>
      <c r="HG67" s="2">
        <f t="shared" si="58"/>
        <v>798.65581469868027</v>
      </c>
      <c r="HH67" s="2">
        <f t="shared" si="58"/>
        <v>1098.982145725618</v>
      </c>
      <c r="HI67" s="2">
        <f t="shared" si="58"/>
        <v>1573.5462733163067</v>
      </c>
      <c r="HJ67" s="2">
        <f t="shared" si="58"/>
        <v>1542.5215051330886</v>
      </c>
      <c r="HK67" s="2">
        <f t="shared" si="58"/>
        <v>1043.9926283247792</v>
      </c>
      <c r="HL67" s="2">
        <f t="shared" si="58"/>
        <v>1187.0478453637736</v>
      </c>
      <c r="HM67" s="2">
        <f t="shared" ref="HM67:HO67" si="65">HM9</f>
        <v>865.93178691690207</v>
      </c>
      <c r="HN67" s="2">
        <f t="shared" si="65"/>
        <v>949.32962525557764</v>
      </c>
      <c r="HO67" s="2">
        <f t="shared" si="65"/>
        <v>1050.4880270215676</v>
      </c>
      <c r="HP67" s="2">
        <f t="shared" ref="HP67" si="66">HP9</f>
        <v>826.68737398241808</v>
      </c>
      <c r="HQ67" s="37">
        <f t="shared" si="58"/>
        <v>2269.796249228838</v>
      </c>
      <c r="HR67" s="2">
        <f t="shared" si="58"/>
        <v>1456.5131763781867</v>
      </c>
      <c r="HS67" s="2">
        <f t="shared" si="58"/>
        <v>1411.1484336113067</v>
      </c>
      <c r="HT67" s="2">
        <f t="shared" si="58"/>
        <v>1856.6430703045742</v>
      </c>
      <c r="HU67" s="2">
        <f t="shared" si="58"/>
        <v>2041.11500962011</v>
      </c>
      <c r="HV67" s="2">
        <f t="shared" si="58"/>
        <v>1934.9889760275805</v>
      </c>
      <c r="HW67" s="2">
        <f t="shared" si="58"/>
        <v>718.88118565535785</v>
      </c>
      <c r="HX67" s="2">
        <f t="shared" si="58"/>
        <v>577.73985181487001</v>
      </c>
      <c r="HY67" s="2">
        <f t="shared" si="58"/>
        <v>848.57327928165648</v>
      </c>
      <c r="HZ67" s="2">
        <f t="shared" si="58"/>
        <v>1275.6849853366552</v>
      </c>
      <c r="IA67" s="2">
        <f t="shared" si="58"/>
        <v>1303.3881529537589</v>
      </c>
      <c r="IB67" s="2">
        <f t="shared" si="58"/>
        <v>767.83394547095122</v>
      </c>
      <c r="IC67" s="2">
        <f t="shared" si="58"/>
        <v>1001.2931617905806</v>
      </c>
      <c r="ID67" s="2">
        <f t="shared" ref="ID67:IF67" si="67">ID9</f>
        <v>592.52426567689668</v>
      </c>
      <c r="IE67" s="2">
        <f t="shared" si="67"/>
        <v>627.72330768844495</v>
      </c>
      <c r="IF67" s="2">
        <f t="shared" si="67"/>
        <v>918.05763936321171</v>
      </c>
      <c r="IG67" s="2">
        <f t="shared" ref="IG67" si="68">IG9</f>
        <v>642.12065923745183</v>
      </c>
      <c r="IH67" s="37">
        <f t="shared" si="58"/>
        <v>3761.1693847979914</v>
      </c>
      <c r="II67" s="2">
        <f t="shared" si="58"/>
        <v>2540.3284429871846</v>
      </c>
      <c r="IJ67" s="2">
        <f t="shared" si="58"/>
        <v>2500.7877671624133</v>
      </c>
      <c r="IK67" s="2">
        <f t="shared" si="58"/>
        <v>2913.3075435911592</v>
      </c>
      <c r="IL67" s="2">
        <f t="shared" si="58"/>
        <v>2860.0359075733463</v>
      </c>
      <c r="IM67" s="2">
        <f t="shared" ref="IM67:IT67" si="69">IM9</f>
        <v>2893.1439122263382</v>
      </c>
      <c r="IN67" s="2">
        <f t="shared" si="69"/>
        <v>1448.0199782985958</v>
      </c>
      <c r="IO67" s="2">
        <f t="shared" si="69"/>
        <v>1105.8111508201196</v>
      </c>
      <c r="IP67" s="2">
        <f t="shared" si="69"/>
        <v>1470.3046044052594</v>
      </c>
      <c r="IQ67" s="2">
        <f t="shared" si="69"/>
        <v>2053.8766142195964</v>
      </c>
      <c r="IR67" s="2">
        <f t="shared" si="69"/>
        <v>1978.4214276542205</v>
      </c>
      <c r="IS67" s="2">
        <f t="shared" si="69"/>
        <v>1447.7042303883218</v>
      </c>
      <c r="IT67" s="2">
        <f t="shared" si="69"/>
        <v>1449.0109227242549</v>
      </c>
      <c r="IU67" s="2">
        <f t="shared" ref="IU67:IV67" si="70">IU9</f>
        <v>1237.2244404076641</v>
      </c>
      <c r="IV67" s="2">
        <f t="shared" si="70"/>
        <v>1374.422872999952</v>
      </c>
      <c r="IW67" s="2">
        <f t="shared" ref="IW67:JM67" si="71">IW9</f>
        <v>1251.3345353297386</v>
      </c>
      <c r="IX67" s="2">
        <f t="shared" ref="IX67" si="72">IX9</f>
        <v>1088.3922718516972</v>
      </c>
      <c r="IY67" s="37">
        <f t="shared" si="71"/>
        <v>3.8403268670116226</v>
      </c>
      <c r="IZ67" s="2">
        <f t="shared" si="71"/>
        <v>5.1930770937987454</v>
      </c>
      <c r="JA67" s="2">
        <f t="shared" si="71"/>
        <v>5.5763013829857044</v>
      </c>
      <c r="JB67" s="2">
        <f t="shared" si="71"/>
        <v>7.0772110387108498</v>
      </c>
      <c r="JC67" s="2">
        <f t="shared" si="71"/>
        <v>11.249981548438361</v>
      </c>
      <c r="JD67" s="2">
        <f t="shared" si="71"/>
        <v>17.832510148336628</v>
      </c>
      <c r="JE67" s="2">
        <f t="shared" si="71"/>
        <v>31.028234263899982</v>
      </c>
      <c r="JF67" s="2">
        <f t="shared" si="71"/>
        <v>42.330536218584854</v>
      </c>
      <c r="JG67" s="2">
        <f t="shared" si="71"/>
        <v>59.785888396857693</v>
      </c>
      <c r="JH67" s="2">
        <f t="shared" si="71"/>
        <v>63.61035868674049</v>
      </c>
      <c r="JI67" s="2">
        <f t="shared" si="71"/>
        <v>64.28279489541228</v>
      </c>
      <c r="JJ67" s="2">
        <f t="shared" si="71"/>
        <v>66.16950791404291</v>
      </c>
      <c r="JK67" s="2">
        <f t="shared" si="71"/>
        <v>84.10070456669861</v>
      </c>
      <c r="JL67" s="2">
        <f t="shared" si="71"/>
        <v>127.12292616029416</v>
      </c>
      <c r="JM67" s="2">
        <f t="shared" si="71"/>
        <v>157.39349799427657</v>
      </c>
      <c r="JN67" s="2">
        <f>JN9</f>
        <v>148.8940045469453</v>
      </c>
      <c r="JO67" s="38">
        <f>JO9</f>
        <v>86.604420540142527</v>
      </c>
    </row>
    <row r="68" spans="1:275" x14ac:dyDescent="0.3">
      <c r="A68" s="16"/>
      <c r="B68" s="63"/>
      <c r="C68" s="52" t="s">
        <v>3</v>
      </c>
      <c r="D68" s="37">
        <f t="shared" ref="D68:Q68" si="73">SUM(D10:D27)</f>
        <v>18298.165277470471</v>
      </c>
      <c r="E68" s="2">
        <f t="shared" si="73"/>
        <v>14609.418694530157</v>
      </c>
      <c r="F68" s="2">
        <f t="shared" si="73"/>
        <v>17623.497278045445</v>
      </c>
      <c r="G68" s="2">
        <f t="shared" si="73"/>
        <v>16619.671220460052</v>
      </c>
      <c r="H68" s="2">
        <f t="shared" si="73"/>
        <v>15839.023538050615</v>
      </c>
      <c r="I68" s="2">
        <f t="shared" si="73"/>
        <v>14856.503203129681</v>
      </c>
      <c r="J68" s="2">
        <f t="shared" si="73"/>
        <v>14716.145784351549</v>
      </c>
      <c r="K68" s="2">
        <f t="shared" si="73"/>
        <v>14990.405704667362</v>
      </c>
      <c r="L68" s="2">
        <f t="shared" si="73"/>
        <v>15266.458825907284</v>
      </c>
      <c r="M68" s="2">
        <f t="shared" si="73"/>
        <v>15057.300563612727</v>
      </c>
      <c r="N68" s="2">
        <f t="shared" si="73"/>
        <v>15078.842218381746</v>
      </c>
      <c r="O68" s="2">
        <f t="shared" si="73"/>
        <v>15080.186165385589</v>
      </c>
      <c r="P68" s="2">
        <f t="shared" si="73"/>
        <v>13087.264154096478</v>
      </c>
      <c r="Q68" s="2">
        <f t="shared" si="73"/>
        <v>14276.792296758153</v>
      </c>
      <c r="R68" s="2">
        <f t="shared" ref="R68" si="74">SUM(R10:R27)</f>
        <v>13896.671794229531</v>
      </c>
      <c r="S68" s="2">
        <f t="shared" ref="S68:T68" si="75">SUM(S10:S27)</f>
        <v>13634.598712127723</v>
      </c>
      <c r="T68" s="2">
        <f t="shared" si="75"/>
        <v>13636.284317703185</v>
      </c>
      <c r="U68" s="37">
        <f t="shared" ref="U68:CV68" si="76">SUM(U10:U27)</f>
        <v>17099.45209926556</v>
      </c>
      <c r="V68" s="2">
        <f t="shared" si="76"/>
        <v>13658.840228934652</v>
      </c>
      <c r="W68" s="2">
        <f t="shared" si="76"/>
        <v>16536.118505315568</v>
      </c>
      <c r="X68" s="2">
        <f t="shared" si="76"/>
        <v>15763.075862544125</v>
      </c>
      <c r="Y68" s="2">
        <f t="shared" si="76"/>
        <v>15086.579076827156</v>
      </c>
      <c r="Z68" s="2">
        <f t="shared" si="76"/>
        <v>14175.342784577919</v>
      </c>
      <c r="AA68" s="2">
        <f t="shared" si="76"/>
        <v>13999.004539627884</v>
      </c>
      <c r="AB68" s="2">
        <f t="shared" si="76"/>
        <v>14326.171958605417</v>
      </c>
      <c r="AC68" s="2">
        <f t="shared" si="76"/>
        <v>14573.878373782029</v>
      </c>
      <c r="AD68" s="2">
        <f t="shared" si="76"/>
        <v>14390.510126630888</v>
      </c>
      <c r="AE68" s="2">
        <f t="shared" si="76"/>
        <v>14418.289900546391</v>
      </c>
      <c r="AF68" s="2">
        <f t="shared" si="76"/>
        <v>14449.356130395823</v>
      </c>
      <c r="AG68" s="2">
        <f t="shared" si="76"/>
        <v>12473.741293712077</v>
      </c>
      <c r="AH68" s="2">
        <f t="shared" ref="AH68" si="77">SUM(AH10:AH27)</f>
        <v>13667.707669569809</v>
      </c>
      <c r="AI68" s="2">
        <f t="shared" ref="AI68:AJ68" si="78">SUM(AI10:AI27)</f>
        <v>13308.803690697721</v>
      </c>
      <c r="AJ68" s="2">
        <f t="shared" si="78"/>
        <v>13052.713980377055</v>
      </c>
      <c r="AK68" s="2">
        <f t="shared" ref="AK68" si="79">SUM(AK10:AK27)</f>
        <v>13071.363149201057</v>
      </c>
      <c r="AL68" s="37">
        <f t="shared" si="76"/>
        <v>5293.1322569104932</v>
      </c>
      <c r="AM68" s="2">
        <f t="shared" si="76"/>
        <v>5343.8027445719435</v>
      </c>
      <c r="AN68" s="2">
        <f t="shared" si="76"/>
        <v>5411.5190041643664</v>
      </c>
      <c r="AO68" s="2">
        <f t="shared" si="76"/>
        <v>5077.364684166083</v>
      </c>
      <c r="AP68" s="2">
        <f t="shared" si="76"/>
        <v>5135.6433934403876</v>
      </c>
      <c r="AQ68" s="2">
        <f t="shared" si="76"/>
        <v>4769.4643065943246</v>
      </c>
      <c r="AR68" s="2">
        <f t="shared" si="76"/>
        <v>4406.6390746362849</v>
      </c>
      <c r="AS68" s="2">
        <f t="shared" si="76"/>
        <v>4178.4803076205244</v>
      </c>
      <c r="AT68" s="2">
        <f t="shared" si="76"/>
        <v>4326.6514186646673</v>
      </c>
      <c r="AU68" s="2">
        <f t="shared" si="76"/>
        <v>4088.9894323576245</v>
      </c>
      <c r="AV68" s="2">
        <f t="shared" si="76"/>
        <v>4494.26885159837</v>
      </c>
      <c r="AW68" s="2">
        <f t="shared" ref="AW68:AY68" si="80">SUM(AW10:AW27)</f>
        <v>3859.6263276399395</v>
      </c>
      <c r="AX68" s="2">
        <f t="shared" si="80"/>
        <v>3871.2237389173933</v>
      </c>
      <c r="AY68" s="2">
        <f t="shared" si="80"/>
        <v>4118.3391529562314</v>
      </c>
      <c r="AZ68" s="2">
        <f t="shared" ref="AZ68:BA68" si="81">SUM(AZ10:AZ27)</f>
        <v>3811.081774970075</v>
      </c>
      <c r="BA68" s="2">
        <f t="shared" si="81"/>
        <v>3691.5012731881361</v>
      </c>
      <c r="BB68" s="2">
        <f t="shared" ref="BB68" si="82">SUM(BB10:BB27)</f>
        <v>3688.962505235615</v>
      </c>
      <c r="BC68" s="2">
        <f t="shared" si="76"/>
        <v>1579.2981488035359</v>
      </c>
      <c r="BD68" s="2">
        <f t="shared" si="76"/>
        <v>1660.5378965792729</v>
      </c>
      <c r="BE68" s="2">
        <f t="shared" si="76"/>
        <v>1721.7309844038928</v>
      </c>
      <c r="BF68" s="2">
        <f t="shared" si="76"/>
        <v>837.09628452285301</v>
      </c>
      <c r="BG68" s="2">
        <f t="shared" si="76"/>
        <v>925.93650515775346</v>
      </c>
      <c r="BH68" s="2">
        <f t="shared" si="76"/>
        <v>849.25125209230475</v>
      </c>
      <c r="BI68" s="2">
        <f t="shared" si="76"/>
        <v>871.85908891005317</v>
      </c>
      <c r="BJ68" s="2">
        <f t="shared" si="76"/>
        <v>796.87342369976966</v>
      </c>
      <c r="BK68" s="2">
        <f t="shared" si="76"/>
        <v>849.21091287585853</v>
      </c>
      <c r="BL68" s="2">
        <f t="shared" si="76"/>
        <v>835.62455709691642</v>
      </c>
      <c r="BM68" s="2">
        <f t="shared" si="76"/>
        <v>762.5001114383316</v>
      </c>
      <c r="BN68" s="2">
        <f t="shared" si="76"/>
        <v>785.71623235863217</v>
      </c>
      <c r="BO68" s="2">
        <f t="shared" si="76"/>
        <v>689.23068028107798</v>
      </c>
      <c r="BP68" s="2">
        <f t="shared" ref="BP68:BR68" si="83">SUM(BP10:BP27)</f>
        <v>718.2592826879503</v>
      </c>
      <c r="BQ68" s="2">
        <f t="shared" si="83"/>
        <v>707.05501104026928</v>
      </c>
      <c r="BR68" s="2">
        <f t="shared" si="83"/>
        <v>705.18671945111271</v>
      </c>
      <c r="BS68" s="2">
        <f t="shared" ref="BS68" si="84">SUM(BS10:BS27)</f>
        <v>675.14858013288836</v>
      </c>
      <c r="BT68" s="37">
        <f t="shared" si="76"/>
        <v>275770.31161127368</v>
      </c>
      <c r="BU68" s="2">
        <f t="shared" si="76"/>
        <v>275098.08393586526</v>
      </c>
      <c r="BV68" s="2">
        <f t="shared" si="76"/>
        <v>273087.93830175063</v>
      </c>
      <c r="BW68" s="2">
        <f t="shared" si="76"/>
        <v>270550.49114888097</v>
      </c>
      <c r="BX68" s="2">
        <f t="shared" si="76"/>
        <v>266658.70321708004</v>
      </c>
      <c r="BY68" s="2">
        <f t="shared" si="76"/>
        <v>263918.69389791455</v>
      </c>
      <c r="BZ68" s="2">
        <f t="shared" si="76"/>
        <v>272378.21829848696</v>
      </c>
      <c r="CA68" s="2">
        <f t="shared" si="76"/>
        <v>280529.8024954368</v>
      </c>
      <c r="CB68" s="2">
        <f t="shared" si="76"/>
        <v>290515.62942539837</v>
      </c>
      <c r="CC68" s="2">
        <f t="shared" si="76"/>
        <v>282044.66646084154</v>
      </c>
      <c r="CD68" s="2">
        <f t="shared" si="76"/>
        <v>274635.98935561132</v>
      </c>
      <c r="CE68" s="2">
        <f t="shared" si="76"/>
        <v>267262.87821005128</v>
      </c>
      <c r="CF68" s="2">
        <f t="shared" si="76"/>
        <v>262668.09717239771</v>
      </c>
      <c r="CG68" s="2">
        <f t="shared" ref="CG68:CI68" si="85">SUM(CG10:CG27)</f>
        <v>256238.92699803668</v>
      </c>
      <c r="CH68" s="2">
        <f t="shared" si="85"/>
        <v>257329.35806949713</v>
      </c>
      <c r="CI68" s="2">
        <f t="shared" si="85"/>
        <v>259334.85012877657</v>
      </c>
      <c r="CJ68" s="2">
        <f t="shared" ref="CJ68" si="86">SUM(CJ10:CJ27)</f>
        <v>254142.24611936696</v>
      </c>
      <c r="CK68" s="37">
        <f t="shared" si="76"/>
        <v>301693.91312456701</v>
      </c>
      <c r="CL68" s="2">
        <f t="shared" si="76"/>
        <v>35487.656558627001</v>
      </c>
      <c r="CM68" s="2">
        <f>SUM(CM10:CM27)</f>
        <v>165817.39167181202</v>
      </c>
      <c r="CN68" s="2">
        <f>SUM(CN10:CN27)</f>
        <v>191339.40644371</v>
      </c>
      <c r="CO68" s="2">
        <f t="shared" si="76"/>
        <v>69188.900679743005</v>
      </c>
      <c r="CP68" s="2">
        <f t="shared" si="76"/>
        <v>44806.257452384998</v>
      </c>
      <c r="CQ68" s="2">
        <f t="shared" si="76"/>
        <v>72739.739665593006</v>
      </c>
      <c r="CR68" s="2">
        <f t="shared" si="76"/>
        <v>30756.353564079</v>
      </c>
      <c r="CS68" s="2">
        <f t="shared" si="76"/>
        <v>27386.0069565339</v>
      </c>
      <c r="CT68" s="2">
        <f t="shared" si="76"/>
        <v>32428.839675685002</v>
      </c>
      <c r="CU68" s="2">
        <f t="shared" si="76"/>
        <v>55358.771103820203</v>
      </c>
      <c r="CV68" s="2">
        <f t="shared" si="76"/>
        <v>44321.818030750503</v>
      </c>
      <c r="CW68" s="2">
        <f t="shared" ref="CW68:GB68" si="87">SUM(CW10:CW27)</f>
        <v>58653.468247828103</v>
      </c>
      <c r="CX68" s="2">
        <f t="shared" si="87"/>
        <v>44749.4939952239</v>
      </c>
      <c r="CY68" s="2">
        <f t="shared" ref="CY68:CZ68" si="88">SUM(CY10:CY27)</f>
        <v>34433.1778374844</v>
      </c>
      <c r="CZ68" s="2">
        <f t="shared" si="88"/>
        <v>31348.102818082101</v>
      </c>
      <c r="DA68" s="2">
        <f t="shared" ref="DA68" si="89">SUM(DA10:DA27)</f>
        <v>24140.7935009584</v>
      </c>
      <c r="DB68" s="37">
        <f t="shared" si="87"/>
        <v>54527.240842635198</v>
      </c>
      <c r="DC68" s="2">
        <f t="shared" si="87"/>
        <v>50323.705659487896</v>
      </c>
      <c r="DD68" s="2">
        <f t="shared" si="87"/>
        <v>40692.199772677697</v>
      </c>
      <c r="DE68" s="2">
        <f t="shared" si="87"/>
        <v>30708.733768131198</v>
      </c>
      <c r="DF68" s="2">
        <f t="shared" si="87"/>
        <v>27425.6684434938</v>
      </c>
      <c r="DG68" s="2">
        <f t="shared" si="87"/>
        <v>13838.8848123637</v>
      </c>
      <c r="DH68" s="2">
        <f t="shared" si="87"/>
        <v>17594.734108610999</v>
      </c>
      <c r="DI68" s="2">
        <f t="shared" si="87"/>
        <v>24778.684108611</v>
      </c>
      <c r="DJ68" s="2">
        <f t="shared" si="87"/>
        <v>28491.684108611</v>
      </c>
      <c r="DK68" s="2">
        <f t="shared" si="87"/>
        <v>16384.719108611</v>
      </c>
      <c r="DL68" s="2">
        <f t="shared" si="87"/>
        <v>2655.5</v>
      </c>
      <c r="DM68" s="2">
        <f t="shared" si="87"/>
        <v>2961</v>
      </c>
      <c r="DN68" s="2">
        <f t="shared" si="87"/>
        <v>1160.9000000000001</v>
      </c>
      <c r="DO68" s="2">
        <f t="shared" ref="DO68:DQ68" si="90">SUM(DO10:DO27)</f>
        <v>2444</v>
      </c>
      <c r="DP68" s="2">
        <f t="shared" si="90"/>
        <v>2025.7</v>
      </c>
      <c r="DQ68" s="2">
        <f t="shared" si="90"/>
        <v>965.26250000000005</v>
      </c>
      <c r="DR68" s="2">
        <f t="shared" ref="DR68" si="91">SUM(DR10:DR27)</f>
        <v>4432.8050000000003</v>
      </c>
      <c r="DS68" s="37">
        <f t="shared" si="87"/>
        <v>17916.59675618945</v>
      </c>
      <c r="DT68" s="2">
        <f t="shared" si="87"/>
        <v>15714.738907779874</v>
      </c>
      <c r="DU68" s="2">
        <f t="shared" si="87"/>
        <v>15861.204360882532</v>
      </c>
      <c r="DV68" s="2">
        <f t="shared" si="87"/>
        <v>15802.300541797065</v>
      </c>
      <c r="DW68" s="2">
        <f t="shared" si="87"/>
        <v>15683.514074075012</v>
      </c>
      <c r="DX68" s="2">
        <f t="shared" si="87"/>
        <v>14022.456702582489</v>
      </c>
      <c r="DY68" s="2">
        <f t="shared" si="87"/>
        <v>13356.832204831198</v>
      </c>
      <c r="DZ68" s="2">
        <f t="shared" si="87"/>
        <v>12163.117530185127</v>
      </c>
      <c r="EA68" s="2">
        <f t="shared" si="87"/>
        <v>13596.449284087132</v>
      </c>
      <c r="EB68" s="2">
        <f t="shared" si="87"/>
        <v>13647.283712859498</v>
      </c>
      <c r="EC68" s="2">
        <f t="shared" si="87"/>
        <v>13179.602163428768</v>
      </c>
      <c r="ED68" s="2">
        <f t="shared" si="87"/>
        <v>12503.518272730798</v>
      </c>
      <c r="EE68" s="2">
        <f t="shared" si="87"/>
        <v>11706.809467544208</v>
      </c>
      <c r="EF68" s="2">
        <f t="shared" ref="EF68:EH68" si="92">SUM(EF10:EF27)</f>
        <v>11973.745320201941</v>
      </c>
      <c r="EG68" s="2">
        <f t="shared" si="92"/>
        <v>11153.383246458423</v>
      </c>
      <c r="EH68" s="2">
        <f t="shared" si="92"/>
        <v>11284.941844864665</v>
      </c>
      <c r="EI68" s="2">
        <f t="shared" ref="EI68" si="93">SUM(EI10:EI27)</f>
        <v>11149.185800252324</v>
      </c>
      <c r="EJ68" s="37">
        <f t="shared" si="87"/>
        <v>32899.857317000686</v>
      </c>
      <c r="EK68" s="2">
        <f t="shared" si="87"/>
        <v>30202.687790391097</v>
      </c>
      <c r="EL68" s="2">
        <f t="shared" si="87"/>
        <v>31329.390843986926</v>
      </c>
      <c r="EM68" s="2">
        <f t="shared" si="87"/>
        <v>30951.560215870053</v>
      </c>
      <c r="EN68" s="2">
        <f t="shared" si="87"/>
        <v>29691.474096378493</v>
      </c>
      <c r="EO68" s="2">
        <f t="shared" si="87"/>
        <v>28517.857730506006</v>
      </c>
      <c r="EP68" s="2">
        <f t="shared" si="87"/>
        <v>28240.226206510251</v>
      </c>
      <c r="EQ68" s="2">
        <f t="shared" si="87"/>
        <v>27539.931498157763</v>
      </c>
      <c r="ER68" s="2">
        <f t="shared" si="87"/>
        <v>27508.130376339373</v>
      </c>
      <c r="ES68" s="2">
        <f t="shared" si="87"/>
        <v>27637.729050384736</v>
      </c>
      <c r="ET68" s="2">
        <f t="shared" si="87"/>
        <v>27249.318925037398</v>
      </c>
      <c r="EU68" s="2">
        <f t="shared" si="87"/>
        <v>26411.537508509726</v>
      </c>
      <c r="EV68" s="2">
        <f t="shared" si="87"/>
        <v>25198.752905755035</v>
      </c>
      <c r="EW68" s="2">
        <f t="shared" ref="EW68:EY68" si="94">SUM(EW10:EW27)</f>
        <v>26079.211611093651</v>
      </c>
      <c r="EX68" s="2">
        <f t="shared" si="94"/>
        <v>25328.101745033793</v>
      </c>
      <c r="EY68" s="2">
        <f t="shared" si="94"/>
        <v>24689.63335885822</v>
      </c>
      <c r="EZ68" s="2">
        <f t="shared" ref="EZ68" si="95">SUM(EZ10:EZ27)</f>
        <v>24115.356243497943</v>
      </c>
      <c r="FA68" s="37">
        <f t="shared" si="87"/>
        <v>32997.905993135704</v>
      </c>
      <c r="FB68" s="2">
        <f t="shared" si="87"/>
        <v>30254.643610300765</v>
      </c>
      <c r="FC68" s="2">
        <f t="shared" si="87"/>
        <v>32412.659883785171</v>
      </c>
      <c r="FD68" s="2">
        <f t="shared" si="87"/>
        <v>33122.032991690743</v>
      </c>
      <c r="FE68" s="2">
        <f t="shared" si="87"/>
        <v>35911.001637173191</v>
      </c>
      <c r="FF68" s="2">
        <f t="shared" si="87"/>
        <v>35159.939698526396</v>
      </c>
      <c r="FG68" s="2">
        <f t="shared" si="87"/>
        <v>36474.098383669225</v>
      </c>
      <c r="FH68" s="2">
        <f t="shared" si="87"/>
        <v>34887.673959543048</v>
      </c>
      <c r="FI68" s="2">
        <f t="shared" si="87"/>
        <v>35932.472851877086</v>
      </c>
      <c r="FJ68" s="2">
        <f t="shared" si="87"/>
        <v>37163.801570733725</v>
      </c>
      <c r="FK68" s="2">
        <f t="shared" si="87"/>
        <v>38399.66326796457</v>
      </c>
      <c r="FL68" s="2">
        <f t="shared" si="87"/>
        <v>38286.369448587306</v>
      </c>
      <c r="FM68" s="2">
        <f t="shared" si="87"/>
        <v>37982.679847171938</v>
      </c>
      <c r="FN68" s="2">
        <f t="shared" ref="FN68:FP68" si="96">SUM(FN10:FN27)</f>
        <v>35860.462456057554</v>
      </c>
      <c r="FO68" s="2">
        <f t="shared" si="96"/>
        <v>35746.625186989142</v>
      </c>
      <c r="FP68" s="2">
        <f t="shared" si="96"/>
        <v>34601.822763678974</v>
      </c>
      <c r="FQ68" s="2">
        <f t="shared" ref="FQ68" si="97">SUM(FQ10:FQ27)</f>
        <v>34092.169571104416</v>
      </c>
      <c r="FR68" s="37">
        <f t="shared" si="87"/>
        <v>2168.770074537164</v>
      </c>
      <c r="FS68" s="2">
        <f t="shared" si="87"/>
        <v>2018.1629324027203</v>
      </c>
      <c r="FT68" s="2">
        <f t="shared" si="87"/>
        <v>2053.8572790283201</v>
      </c>
      <c r="FU68" s="2">
        <f t="shared" si="87"/>
        <v>2015.18945641758</v>
      </c>
      <c r="FV68" s="2">
        <f t="shared" si="87"/>
        <v>1983.4227992990623</v>
      </c>
      <c r="FW68" s="2">
        <f t="shared" si="87"/>
        <v>1837.2454297043805</v>
      </c>
      <c r="FX68" s="2">
        <f t="shared" si="87"/>
        <v>1774.6824142625719</v>
      </c>
      <c r="FY68" s="2">
        <f t="shared" si="87"/>
        <v>1742.9321896614981</v>
      </c>
      <c r="FZ68" s="2">
        <f t="shared" si="87"/>
        <v>1710.8331416094279</v>
      </c>
      <c r="GA68" s="2">
        <f t="shared" si="87"/>
        <v>1748.6379886314712</v>
      </c>
      <c r="GB68" s="2">
        <f t="shared" si="87"/>
        <v>1707.2244974796477</v>
      </c>
      <c r="GC68" s="2">
        <f t="shared" ref="GC68:IT68" si="98">SUM(GC10:GC27)</f>
        <v>1631.2462965517316</v>
      </c>
      <c r="GD68" s="2">
        <f t="shared" si="98"/>
        <v>1535.0361019377124</v>
      </c>
      <c r="GE68" s="2">
        <f t="shared" si="98"/>
        <v>1539.6726367432113</v>
      </c>
      <c r="GF68" s="2">
        <f t="shared" ref="GF68:GG68" si="99">SUM(GF10:GF27)</f>
        <v>1597.6506018406203</v>
      </c>
      <c r="GG68" s="2">
        <f t="shared" si="99"/>
        <v>1467.1737917807857</v>
      </c>
      <c r="GH68" s="2">
        <f t="shared" ref="GH68" si="100">SUM(GH10:GH27)</f>
        <v>1377.6715096779367</v>
      </c>
      <c r="GI68" s="37">
        <f t="shared" si="98"/>
        <v>34658.694715551595</v>
      </c>
      <c r="GJ68" s="2">
        <f t="shared" si="98"/>
        <v>31187.929819358007</v>
      </c>
      <c r="GK68" s="2">
        <f t="shared" si="98"/>
        <v>31285.288331158557</v>
      </c>
      <c r="GL68" s="2">
        <f t="shared" si="98"/>
        <v>31082.81070029792</v>
      </c>
      <c r="GM68" s="2">
        <f t="shared" si="98"/>
        <v>29861.157858882096</v>
      </c>
      <c r="GN68" s="2">
        <f t="shared" si="98"/>
        <v>28417.280668423453</v>
      </c>
      <c r="GO68" s="2">
        <f t="shared" si="98"/>
        <v>27223.135874593092</v>
      </c>
      <c r="GP68" s="2">
        <f t="shared" si="98"/>
        <v>27931.149331057495</v>
      </c>
      <c r="GQ68" s="2">
        <f t="shared" si="98"/>
        <v>26366.126756204994</v>
      </c>
      <c r="GR68" s="2">
        <f t="shared" si="98"/>
        <v>26093.856678793247</v>
      </c>
      <c r="GS68" s="2">
        <f t="shared" si="98"/>
        <v>24578.307032515779</v>
      </c>
      <c r="GT68" s="2">
        <f t="shared" si="98"/>
        <v>23538.805306356655</v>
      </c>
      <c r="GU68" s="2">
        <f t="shared" si="98"/>
        <v>23201.646506350662</v>
      </c>
      <c r="GV68" s="2">
        <f t="shared" ref="GV68:GX68" si="101">SUM(GV10:GV27)</f>
        <v>23970.149532443284</v>
      </c>
      <c r="GW68" s="2">
        <f t="shared" si="101"/>
        <v>23856.205657989231</v>
      </c>
      <c r="GX68" s="2">
        <f t="shared" si="101"/>
        <v>23461.975514639613</v>
      </c>
      <c r="GY68" s="2">
        <f t="shared" ref="GY68" si="102">SUM(GY10:GY27)</f>
        <v>25157.180008806623</v>
      </c>
      <c r="GZ68" s="37">
        <f t="shared" si="98"/>
        <v>7479.3252784542292</v>
      </c>
      <c r="HA68" s="2">
        <f t="shared" si="98"/>
        <v>6630.6951560462439</v>
      </c>
      <c r="HB68" s="2">
        <f t="shared" si="98"/>
        <v>7264.0901827968655</v>
      </c>
      <c r="HC68" s="2">
        <f t="shared" si="98"/>
        <v>6425.5512305753864</v>
      </c>
      <c r="HD68" s="2">
        <f t="shared" si="98"/>
        <v>5955.9358758048666</v>
      </c>
      <c r="HE68" s="2">
        <f t="shared" si="98"/>
        <v>5619.104116388763</v>
      </c>
      <c r="HF68" s="2">
        <f t="shared" si="98"/>
        <v>5055.478494437858</v>
      </c>
      <c r="HG68" s="2">
        <f t="shared" si="98"/>
        <v>4675.5917465685461</v>
      </c>
      <c r="HH68" s="2">
        <f t="shared" si="98"/>
        <v>4320.1768049316443</v>
      </c>
      <c r="HI68" s="2">
        <f t="shared" si="98"/>
        <v>4446.3556847628406</v>
      </c>
      <c r="HJ68" s="2">
        <f t="shared" si="98"/>
        <v>4416.5347427806873</v>
      </c>
      <c r="HK68" s="2">
        <f t="shared" si="98"/>
        <v>4382.5056451521114</v>
      </c>
      <c r="HL68" s="2">
        <f t="shared" si="98"/>
        <v>4023.8216480662059</v>
      </c>
      <c r="HM68" s="2">
        <f t="shared" ref="HM68:HO68" si="103">SUM(HM10:HM27)</f>
        <v>3580.0780631439538</v>
      </c>
      <c r="HN68" s="2">
        <f t="shared" si="103"/>
        <v>3599.2887690825669</v>
      </c>
      <c r="HO68" s="2">
        <f t="shared" si="103"/>
        <v>3566.9213591411535</v>
      </c>
      <c r="HP68" s="2">
        <f t="shared" ref="HP68" si="104">SUM(HP10:HP27)</f>
        <v>3464.0270990058166</v>
      </c>
      <c r="HQ68" s="37">
        <f t="shared" si="98"/>
        <v>5546.1465676028529</v>
      </c>
      <c r="HR68" s="2">
        <f t="shared" si="98"/>
        <v>5038.993663402166</v>
      </c>
      <c r="HS68" s="2">
        <f t="shared" si="98"/>
        <v>5479.2064965423033</v>
      </c>
      <c r="HT68" s="2">
        <f t="shared" si="98"/>
        <v>4817.2486180603182</v>
      </c>
      <c r="HU68" s="2">
        <f t="shared" si="98"/>
        <v>4484.8806188687859</v>
      </c>
      <c r="HV68" s="2">
        <f t="shared" si="98"/>
        <v>4180.0661844368415</v>
      </c>
      <c r="HW68" s="2">
        <f t="shared" si="98"/>
        <v>3740.1467372480543</v>
      </c>
      <c r="HX68" s="2">
        <f t="shared" si="98"/>
        <v>3399.5764849243305</v>
      </c>
      <c r="HY68" s="2">
        <f t="shared" si="98"/>
        <v>3141.4636377370989</v>
      </c>
      <c r="HZ68" s="2">
        <f t="shared" si="98"/>
        <v>3250.305907832776</v>
      </c>
      <c r="IA68" s="2">
        <f t="shared" si="98"/>
        <v>3192.5163634100163</v>
      </c>
      <c r="IB68" s="2">
        <f t="shared" si="98"/>
        <v>3158.2122324033371</v>
      </c>
      <c r="IC68" s="2">
        <f t="shared" si="98"/>
        <v>2901.2910065830761</v>
      </c>
      <c r="ID68" s="2">
        <f t="shared" ref="ID68:IF68" si="105">SUM(ID10:ID27)</f>
        <v>2535.1063914464826</v>
      </c>
      <c r="IE68" s="2">
        <f t="shared" si="105"/>
        <v>2551.8294486792011</v>
      </c>
      <c r="IF68" s="2">
        <f t="shared" si="105"/>
        <v>2591.5682071205888</v>
      </c>
      <c r="IG68" s="2">
        <f t="shared" ref="IG68" si="106">SUM(IG10:IG27)</f>
        <v>2520.3488305699816</v>
      </c>
      <c r="IH68" s="37">
        <f t="shared" si="98"/>
        <v>9135.2218097733385</v>
      </c>
      <c r="II68" s="2">
        <f t="shared" si="98"/>
        <v>8002.4755720095118</v>
      </c>
      <c r="IJ68" s="2">
        <f t="shared" si="98"/>
        <v>8645.3623297338054</v>
      </c>
      <c r="IK68" s="2">
        <f t="shared" si="98"/>
        <v>7763.9014576228374</v>
      </c>
      <c r="IL68" s="2">
        <f t="shared" si="98"/>
        <v>7240.0552889994515</v>
      </c>
      <c r="IM68" s="2">
        <f t="shared" si="98"/>
        <v>6823.1280470073698</v>
      </c>
      <c r="IN68" s="2">
        <f t="shared" si="98"/>
        <v>6224.2253168183925</v>
      </c>
      <c r="IO68" s="2">
        <f t="shared" si="98"/>
        <v>5842.0810805588872</v>
      </c>
      <c r="IP68" s="2">
        <f t="shared" si="98"/>
        <v>5358.028846038329</v>
      </c>
      <c r="IQ68" s="2">
        <f t="shared" si="98"/>
        <v>5512.5531251053244</v>
      </c>
      <c r="IR68" s="2">
        <f t="shared" si="98"/>
        <v>5504.9375859392676</v>
      </c>
      <c r="IS68" s="2">
        <f t="shared" si="98"/>
        <v>5437.7848833044536</v>
      </c>
      <c r="IT68" s="2">
        <f t="shared" si="98"/>
        <v>5018.6087510274056</v>
      </c>
      <c r="IU68" s="2">
        <f t="shared" ref="IU68:IV68" si="107">SUM(IU10:IU27)</f>
        <v>4621.3140648245198</v>
      </c>
      <c r="IV68" s="2">
        <f t="shared" si="107"/>
        <v>4718.3691699348265</v>
      </c>
      <c r="IW68" s="2">
        <f t="shared" ref="IW68:JM68" si="108">SUM(IW10:IW27)</f>
        <v>4541.3792955115068</v>
      </c>
      <c r="IX68" s="2">
        <f t="shared" ref="IX68" si="109">SUM(IX10:IX27)</f>
        <v>4447.716129915505</v>
      </c>
      <c r="IY68" s="37">
        <f t="shared" si="108"/>
        <v>22909.029183675077</v>
      </c>
      <c r="IZ68" s="2">
        <f t="shared" si="108"/>
        <v>22500.952979109472</v>
      </c>
      <c r="JA68" s="2">
        <f t="shared" si="108"/>
        <v>23819.666576419189</v>
      </c>
      <c r="JB68" s="2">
        <f t="shared" si="108"/>
        <v>23638.813149168211</v>
      </c>
      <c r="JC68" s="2">
        <f t="shared" si="108"/>
        <v>23681.904755199783</v>
      </c>
      <c r="JD68" s="2">
        <f t="shared" si="108"/>
        <v>23535.855999639654</v>
      </c>
      <c r="JE68" s="2">
        <f t="shared" si="108"/>
        <v>23827.795545403216</v>
      </c>
      <c r="JF68" s="2">
        <f t="shared" si="108"/>
        <v>24187.360007975098</v>
      </c>
      <c r="JG68" s="2">
        <f t="shared" si="108"/>
        <v>23882.282841012071</v>
      </c>
      <c r="JH68" s="2">
        <f t="shared" si="108"/>
        <v>24318.320191697832</v>
      </c>
      <c r="JI68" s="2">
        <f t="shared" si="108"/>
        <v>24080.82540763975</v>
      </c>
      <c r="JJ68" s="2">
        <f t="shared" si="108"/>
        <v>25566.534170366835</v>
      </c>
      <c r="JK68" s="2">
        <f t="shared" si="108"/>
        <v>25747.554585101694</v>
      </c>
      <c r="JL68" s="2">
        <f t="shared" si="108"/>
        <v>25922.880735215422</v>
      </c>
      <c r="JM68" s="2">
        <f t="shared" si="108"/>
        <v>26106.94411213541</v>
      </c>
      <c r="JN68" s="2">
        <f>SUM(JN10:JN27)</f>
        <v>25938.413461154691</v>
      </c>
      <c r="JO68" s="38">
        <f>SUM(JO10:JO27)</f>
        <v>25364.773165571711</v>
      </c>
    </row>
    <row r="69" spans="1:275" x14ac:dyDescent="0.3">
      <c r="A69" s="16"/>
      <c r="B69" s="63"/>
      <c r="C69" s="52" t="s">
        <v>100</v>
      </c>
      <c r="D69" s="37">
        <f>D28+D29+D30</f>
        <v>10368.661846726416</v>
      </c>
      <c r="E69" s="2">
        <f t="shared" ref="E69:Q69" si="110">E28+E29+E30</f>
        <v>10608.223219657417</v>
      </c>
      <c r="F69" s="2">
        <f t="shared" si="110"/>
        <v>13062.98114336859</v>
      </c>
      <c r="G69" s="2">
        <f t="shared" si="110"/>
        <v>10804.054544269178</v>
      </c>
      <c r="H69" s="2">
        <f t="shared" si="110"/>
        <v>10083.798966177124</v>
      </c>
      <c r="I69" s="2">
        <f t="shared" si="110"/>
        <v>9597.9815117473499</v>
      </c>
      <c r="J69" s="2">
        <f t="shared" si="110"/>
        <v>8493.9800339704379</v>
      </c>
      <c r="K69" s="2">
        <f t="shared" si="110"/>
        <v>8211.0275575944015</v>
      </c>
      <c r="L69" s="2">
        <f t="shared" si="110"/>
        <v>8706.2421226391452</v>
      </c>
      <c r="M69" s="2">
        <f t="shared" si="110"/>
        <v>8263.4433915764675</v>
      </c>
      <c r="N69" s="2">
        <f t="shared" si="110"/>
        <v>8363.034935520649</v>
      </c>
      <c r="O69" s="2">
        <f t="shared" si="110"/>
        <v>7190.5788022880079</v>
      </c>
      <c r="P69" s="2">
        <f t="shared" si="110"/>
        <v>6748.4911661187816</v>
      </c>
      <c r="Q69" s="2">
        <f t="shared" si="110"/>
        <v>7390.757826144496</v>
      </c>
      <c r="R69" s="2">
        <f t="shared" ref="R69:S69" si="111">R28+R29+R30</f>
        <v>7023.1350968272582</v>
      </c>
      <c r="S69" s="2">
        <f t="shared" si="111"/>
        <v>6584.1310947512748</v>
      </c>
      <c r="T69" s="2">
        <f t="shared" ref="T69" si="112">T28+T29+T30</f>
        <v>6522.6793603011456</v>
      </c>
      <c r="U69" s="37">
        <f>U28+U29+U30</f>
        <v>7580.5224990830511</v>
      </c>
      <c r="V69" s="2">
        <f t="shared" ref="V69:AG69" si="113">V28+V29+V30</f>
        <v>7904.018178140851</v>
      </c>
      <c r="W69" s="2">
        <f t="shared" si="113"/>
        <v>10432.86433746359</v>
      </c>
      <c r="X69" s="2">
        <f t="shared" si="113"/>
        <v>8332.2580884016006</v>
      </c>
      <c r="Y69" s="2">
        <f t="shared" si="113"/>
        <v>7781.7118204447415</v>
      </c>
      <c r="Z69" s="2">
        <f t="shared" si="113"/>
        <v>7401.4346362308352</v>
      </c>
      <c r="AA69" s="2">
        <f t="shared" si="113"/>
        <v>6446.8259078087276</v>
      </c>
      <c r="AB69" s="2">
        <f t="shared" si="113"/>
        <v>6267.4534581534463</v>
      </c>
      <c r="AC69" s="2">
        <f t="shared" si="113"/>
        <v>6852.7666681670289</v>
      </c>
      <c r="AD69" s="2">
        <f t="shared" si="113"/>
        <v>6470.3379921289197</v>
      </c>
      <c r="AE69" s="2">
        <f t="shared" si="113"/>
        <v>6675.9402405173005</v>
      </c>
      <c r="AF69" s="2">
        <f t="shared" si="113"/>
        <v>5623.7255990245576</v>
      </c>
      <c r="AG69" s="2">
        <f t="shared" si="113"/>
        <v>5287.2810318442334</v>
      </c>
      <c r="AH69" s="2">
        <f t="shared" ref="AH69" si="114">AH28+AH29+AH30</f>
        <v>5968.303602202217</v>
      </c>
      <c r="AI69" s="2">
        <f t="shared" ref="AI69:AJ69" si="115">AI28+AI29+AI30</f>
        <v>5647.8638927046532</v>
      </c>
      <c r="AJ69" s="2">
        <f t="shared" si="115"/>
        <v>5263.4932872203572</v>
      </c>
      <c r="AK69" s="2">
        <f t="shared" ref="AK69" si="116">AK28+AK29+AK30</f>
        <v>5286.4741505986249</v>
      </c>
      <c r="AL69" s="37">
        <f>AL28+AL29+AL30</f>
        <v>80614.904250897787</v>
      </c>
      <c r="AM69" s="2">
        <f t="shared" ref="AM69:AV69" si="117">AM28+AM29+AM30</f>
        <v>76514.856679860895</v>
      </c>
      <c r="AN69" s="2">
        <f t="shared" si="117"/>
        <v>72315.487109468871</v>
      </c>
      <c r="AO69" s="2">
        <f t="shared" si="117"/>
        <v>67359.134563246931</v>
      </c>
      <c r="AP69" s="2">
        <f t="shared" si="117"/>
        <v>61871.353539640666</v>
      </c>
      <c r="AQ69" s="2">
        <f t="shared" si="117"/>
        <v>57564.979516716143</v>
      </c>
      <c r="AR69" s="2">
        <f t="shared" si="117"/>
        <v>52694.7374241328</v>
      </c>
      <c r="AS69" s="2">
        <f t="shared" si="117"/>
        <v>48611.585928060915</v>
      </c>
      <c r="AT69" s="2">
        <f t="shared" si="117"/>
        <v>45611.784996543232</v>
      </c>
      <c r="AU69" s="2">
        <f t="shared" si="117"/>
        <v>43102.873523498478</v>
      </c>
      <c r="AV69" s="2">
        <f t="shared" si="117"/>
        <v>39984.981183887976</v>
      </c>
      <c r="AW69" s="2">
        <f t="shared" ref="AW69:AY69" si="118">AW28+AW29+AW30</f>
        <v>36457.562170633006</v>
      </c>
      <c r="AX69" s="2">
        <f t="shared" si="118"/>
        <v>34008.224270270868</v>
      </c>
      <c r="AY69" s="2">
        <f t="shared" si="118"/>
        <v>31150.725632456953</v>
      </c>
      <c r="AZ69" s="2">
        <f t="shared" ref="AZ69:BA69" si="119">AZ28+AZ29+AZ30</f>
        <v>29614.983379188947</v>
      </c>
      <c r="BA69" s="2">
        <f t="shared" si="119"/>
        <v>28043.52553790457</v>
      </c>
      <c r="BB69" s="2">
        <f t="shared" ref="BB69" si="120">BB28+BB29+BB30</f>
        <v>25359.676061828224</v>
      </c>
      <c r="BC69" s="2">
        <f>BC28+BC29+BC30</f>
        <v>1659.0628551104628</v>
      </c>
      <c r="BD69" s="2">
        <f t="shared" ref="BD69:BO69" si="121">BD28+BD29+BD30</f>
        <v>1697.2858539858344</v>
      </c>
      <c r="BE69" s="2">
        <f t="shared" si="121"/>
        <v>1788.2647248243259</v>
      </c>
      <c r="BF69" s="2">
        <f t="shared" si="121"/>
        <v>1713.8071749819565</v>
      </c>
      <c r="BG69" s="2">
        <f t="shared" si="121"/>
        <v>1682.9278536873956</v>
      </c>
      <c r="BH69" s="2">
        <f t="shared" si="121"/>
        <v>1708.1099411588557</v>
      </c>
      <c r="BI69" s="2">
        <f t="shared" si="121"/>
        <v>1626.4997226821026</v>
      </c>
      <c r="BJ69" s="2">
        <f t="shared" si="121"/>
        <v>1644.5373814279656</v>
      </c>
      <c r="BK69" s="2">
        <f t="shared" si="121"/>
        <v>1600.9829012398109</v>
      </c>
      <c r="BL69" s="2">
        <f t="shared" si="121"/>
        <v>1627.5968383439499</v>
      </c>
      <c r="BM69" s="2">
        <f t="shared" si="121"/>
        <v>1602.3376686770921</v>
      </c>
      <c r="BN69" s="2">
        <f t="shared" si="121"/>
        <v>1535.3842205360952</v>
      </c>
      <c r="BO69" s="2">
        <f t="shared" si="121"/>
        <v>1421.9374305205574</v>
      </c>
      <c r="BP69" s="2">
        <f t="shared" ref="BP69:BR69" si="122">BP28+BP29+BP30</f>
        <v>1497.0759838223312</v>
      </c>
      <c r="BQ69" s="2">
        <f t="shared" si="122"/>
        <v>1459.6438602386875</v>
      </c>
      <c r="BR69" s="2">
        <f t="shared" si="122"/>
        <v>1428.6082361420954</v>
      </c>
      <c r="BS69" s="2">
        <f t="shared" ref="BS69" si="123">BS28+BS29+BS30</f>
        <v>1410.3438161135095</v>
      </c>
      <c r="BT69" s="37">
        <f>BT28+BT29+BT30</f>
        <v>61979.791745585462</v>
      </c>
      <c r="BU69" s="2">
        <f t="shared" ref="BU69:CF69" si="124">BU28+BU29+BU30</f>
        <v>85874.525841683353</v>
      </c>
      <c r="BV69" s="2">
        <f t="shared" si="124"/>
        <v>107075.4940183263</v>
      </c>
      <c r="BW69" s="2">
        <f t="shared" si="124"/>
        <v>105596.65044432646</v>
      </c>
      <c r="BX69" s="2">
        <f t="shared" si="124"/>
        <v>97274.982961248927</v>
      </c>
      <c r="BY69" s="2">
        <f t="shared" si="124"/>
        <v>103455.6417238687</v>
      </c>
      <c r="BZ69" s="2">
        <f t="shared" si="124"/>
        <v>111920.30312294327</v>
      </c>
      <c r="CA69" s="2">
        <f t="shared" si="124"/>
        <v>117581.75618412199</v>
      </c>
      <c r="CB69" s="2">
        <f t="shared" si="124"/>
        <v>122262.22527729884</v>
      </c>
      <c r="CC69" s="2">
        <f t="shared" si="124"/>
        <v>124981.97428362443</v>
      </c>
      <c r="CD69" s="2">
        <f t="shared" si="124"/>
        <v>112448.8129164823</v>
      </c>
      <c r="CE69" s="2">
        <f t="shared" si="124"/>
        <v>107693.28616821136</v>
      </c>
      <c r="CF69" s="2">
        <f t="shared" si="124"/>
        <v>96046.70997652263</v>
      </c>
      <c r="CG69" s="2">
        <f t="shared" ref="CG69:CI69" si="125">CG28+CG29+CG30</f>
        <v>117219.69395191372</v>
      </c>
      <c r="CH69" s="2">
        <f t="shared" si="125"/>
        <v>123572.81089657634</v>
      </c>
      <c r="CI69" s="2">
        <f t="shared" si="125"/>
        <v>119738.56287886172</v>
      </c>
      <c r="CJ69" s="2">
        <f t="shared" ref="CJ69" si="126">CJ28+CJ29+CJ30</f>
        <v>115879.71621005249</v>
      </c>
      <c r="CK69" s="37">
        <f>CK28+CK29+CK30</f>
        <v>9830.0499999999993</v>
      </c>
      <c r="CL69" s="2">
        <f t="shared" ref="CL69:CX69" si="127">CL28+CL29+CL30</f>
        <v>5387.6149999999998</v>
      </c>
      <c r="CM69" s="2">
        <f t="shared" si="127"/>
        <v>686.05650000000003</v>
      </c>
      <c r="CN69" s="2">
        <f t="shared" si="127"/>
        <v>621.97649999998202</v>
      </c>
      <c r="CO69" s="2">
        <f t="shared" si="127"/>
        <v>160.19999999999999</v>
      </c>
      <c r="CP69" s="2">
        <f t="shared" si="127"/>
        <v>160.19999999999999</v>
      </c>
      <c r="CQ69" s="2">
        <f t="shared" si="127"/>
        <v>104.13</v>
      </c>
      <c r="CR69" s="2">
        <f t="shared" si="127"/>
        <v>104.13</v>
      </c>
      <c r="CS69" s="2">
        <f t="shared" si="127"/>
        <v>104.13</v>
      </c>
      <c r="CT69" s="2">
        <f t="shared" si="127"/>
        <v>104.13</v>
      </c>
      <c r="CU69" s="2">
        <f t="shared" si="127"/>
        <v>104.13</v>
      </c>
      <c r="CV69" s="2">
        <f t="shared" si="127"/>
        <v>104.13</v>
      </c>
      <c r="CW69" s="2">
        <f t="shared" si="127"/>
        <v>0</v>
      </c>
      <c r="CX69" s="2">
        <f t="shared" si="127"/>
        <v>0</v>
      </c>
      <c r="CY69" s="2">
        <f t="shared" ref="CY69:CZ69" si="128">CY28+CY29+CY30</f>
        <v>0</v>
      </c>
      <c r="CZ69" s="2">
        <f t="shared" si="128"/>
        <v>0</v>
      </c>
      <c r="DA69" s="2">
        <f t="shared" ref="DA69" si="129">DA28+DA29+DA30</f>
        <v>0</v>
      </c>
      <c r="DB69" s="37">
        <f>DB28+DB29+DB30</f>
        <v>19460.530268368799</v>
      </c>
      <c r="DC69" s="2">
        <f t="shared" ref="DC69:DN69" si="130">DC28+DC29+DC30</f>
        <v>20746.162332533298</v>
      </c>
      <c r="DD69" s="2">
        <f t="shared" si="130"/>
        <v>23631.4642430981</v>
      </c>
      <c r="DE69" s="2">
        <f t="shared" si="130"/>
        <v>25363.1597821213</v>
      </c>
      <c r="DF69" s="2">
        <f t="shared" si="130"/>
        <v>26278.182434047598</v>
      </c>
      <c r="DG69" s="2">
        <f t="shared" si="130"/>
        <v>28462.4729174981</v>
      </c>
      <c r="DH69" s="2">
        <f t="shared" si="130"/>
        <v>28654.618652295398</v>
      </c>
      <c r="DI69" s="2">
        <f t="shared" si="130"/>
        <v>28961.4011927211</v>
      </c>
      <c r="DJ69" s="2">
        <f t="shared" si="130"/>
        <v>29718.650463054099</v>
      </c>
      <c r="DK69" s="2">
        <f t="shared" si="130"/>
        <v>29825.674344822401</v>
      </c>
      <c r="DL69" s="2">
        <f t="shared" si="130"/>
        <v>30342.796738570698</v>
      </c>
      <c r="DM69" s="2">
        <f t="shared" si="130"/>
        <v>31367.227875448898</v>
      </c>
      <c r="DN69" s="2">
        <f t="shared" si="130"/>
        <v>36119.725642483798</v>
      </c>
      <c r="DO69" s="2">
        <f t="shared" ref="DO69:DQ69" si="131">DO28+DO29+DO30</f>
        <v>36289.076568657896</v>
      </c>
      <c r="DP69" s="2">
        <f t="shared" si="131"/>
        <v>35673.235645483001</v>
      </c>
      <c r="DQ69" s="2">
        <f t="shared" si="131"/>
        <v>37099.347013069601</v>
      </c>
      <c r="DR69" s="2">
        <f t="shared" ref="DR69" si="132">DR28+DR29+DR30</f>
        <v>36513.452491197102</v>
      </c>
      <c r="DS69" s="37">
        <f>DS28+DS29+DS30</f>
        <v>4748.3434742280624</v>
      </c>
      <c r="DT69" s="2">
        <f t="shared" ref="DT69:EE69" si="133">DT28+DT29+DT30</f>
        <v>4937.7436094108025</v>
      </c>
      <c r="DU69" s="2">
        <f t="shared" si="133"/>
        <v>6172.6407450797606</v>
      </c>
      <c r="DV69" s="2">
        <f t="shared" si="133"/>
        <v>4235.9175731730311</v>
      </c>
      <c r="DW69" s="2">
        <f t="shared" si="133"/>
        <v>3862.8571810652643</v>
      </c>
      <c r="DX69" s="2">
        <f t="shared" si="133"/>
        <v>3201.2092432748377</v>
      </c>
      <c r="DY69" s="2">
        <f t="shared" si="133"/>
        <v>2565.0351887927022</v>
      </c>
      <c r="DZ69" s="2">
        <f t="shared" si="133"/>
        <v>2050.2146701607912</v>
      </c>
      <c r="EA69" s="2">
        <f t="shared" si="133"/>
        <v>2328.4174386642812</v>
      </c>
      <c r="EB69" s="2">
        <f t="shared" si="133"/>
        <v>2130.3776676778984</v>
      </c>
      <c r="EC69" s="2">
        <f t="shared" si="133"/>
        <v>2324.9754454841932</v>
      </c>
      <c r="ED69" s="2">
        <f t="shared" si="133"/>
        <v>2520.6964289169946</v>
      </c>
      <c r="EE69" s="2">
        <f t="shared" si="133"/>
        <v>1916.3831131366919</v>
      </c>
      <c r="EF69" s="2">
        <f t="shared" ref="EF69:EH69" si="134">EF28+EF29+EF30</f>
        <v>2845.992901156585</v>
      </c>
      <c r="EG69" s="2">
        <f t="shared" si="134"/>
        <v>2918.2056021442681</v>
      </c>
      <c r="EH69" s="2">
        <f t="shared" si="134"/>
        <v>2644.7932075703088</v>
      </c>
      <c r="EI69" s="2">
        <f t="shared" ref="EI69" si="135">EI28+EI29+EI30</f>
        <v>2480.8596446115348</v>
      </c>
      <c r="EJ69" s="37">
        <f>EJ28+EJ29+EJ30</f>
        <v>12112.230543178339</v>
      </c>
      <c r="EK69" s="2">
        <f t="shared" ref="EK69:EV69" si="136">EK28+EK29+EK30</f>
        <v>13219.432544154075</v>
      </c>
      <c r="EL69" s="2">
        <f t="shared" si="136"/>
        <v>15879.245498988173</v>
      </c>
      <c r="EM69" s="2">
        <f t="shared" si="136"/>
        <v>13328.892561046317</v>
      </c>
      <c r="EN69" s="2">
        <f t="shared" si="136"/>
        <v>13575.052783247998</v>
      </c>
      <c r="EO69" s="2">
        <f t="shared" si="136"/>
        <v>12534.443953238193</v>
      </c>
      <c r="EP69" s="2">
        <f t="shared" si="136"/>
        <v>12220.777197574102</v>
      </c>
      <c r="EQ69" s="2">
        <f t="shared" si="136"/>
        <v>12251.157152460413</v>
      </c>
      <c r="ER69" s="2">
        <f t="shared" si="136"/>
        <v>12910.570137785055</v>
      </c>
      <c r="ES69" s="2">
        <f t="shared" si="136"/>
        <v>12549.223320495477</v>
      </c>
      <c r="ET69" s="2">
        <f t="shared" si="136"/>
        <v>12625.497464245655</v>
      </c>
      <c r="EU69" s="2">
        <f t="shared" si="136"/>
        <v>12694.114776857112</v>
      </c>
      <c r="EV69" s="2">
        <f t="shared" si="136"/>
        <v>11207.628680495283</v>
      </c>
      <c r="EW69" s="2">
        <f t="shared" ref="EW69:EY69" si="137">EW28+EW29+EW30</f>
        <v>13551.075024476131</v>
      </c>
      <c r="EX69" s="2">
        <f t="shared" si="137"/>
        <v>13113.058390936405</v>
      </c>
      <c r="EY69" s="2">
        <f t="shared" si="137"/>
        <v>12739.30820596695</v>
      </c>
      <c r="EZ69" s="2">
        <f t="shared" ref="EZ69" si="138">EZ28+EZ29+EZ30</f>
        <v>11969.591488740371</v>
      </c>
      <c r="FA69" s="37">
        <f>FA28+FA29+FA30</f>
        <v>6031.2221369725903</v>
      </c>
      <c r="FB69" s="2">
        <f t="shared" ref="FB69:FM69" si="139">FB28+FB29+FB30</f>
        <v>6553.0407931321179</v>
      </c>
      <c r="FC69" s="2">
        <f t="shared" si="139"/>
        <v>7724.428106214119</v>
      </c>
      <c r="FD69" s="2">
        <f t="shared" si="139"/>
        <v>6748.0351234525406</v>
      </c>
      <c r="FE69" s="2">
        <f t="shared" si="139"/>
        <v>6845.0365744885021</v>
      </c>
      <c r="FF69" s="2">
        <f t="shared" si="139"/>
        <v>6619.2802814623474</v>
      </c>
      <c r="FG69" s="2">
        <f t="shared" si="139"/>
        <v>6161.6814929695647</v>
      </c>
      <c r="FH69" s="2">
        <f t="shared" si="139"/>
        <v>6338.1143641620984</v>
      </c>
      <c r="FI69" s="2">
        <f t="shared" si="139"/>
        <v>6587.8384959738396</v>
      </c>
      <c r="FJ69" s="2">
        <f t="shared" si="139"/>
        <v>6351.5531293758195</v>
      </c>
      <c r="FK69" s="2">
        <f t="shared" si="139"/>
        <v>6277.7078922510445</v>
      </c>
      <c r="FL69" s="2">
        <f t="shared" si="139"/>
        <v>6036.5067057875331</v>
      </c>
      <c r="FM69" s="2">
        <f t="shared" si="139"/>
        <v>5296.9795879887333</v>
      </c>
      <c r="FN69" s="2">
        <f t="shared" ref="FN69:FP69" si="140">FN28+FN29+FN30</f>
        <v>6262.3639832171075</v>
      </c>
      <c r="FO69" s="2">
        <f t="shared" si="140"/>
        <v>5922.8077852201641</v>
      </c>
      <c r="FP69" s="2">
        <f t="shared" si="140"/>
        <v>5786.4929198847012</v>
      </c>
      <c r="FQ69" s="2">
        <f t="shared" ref="FQ69" si="141">FQ28+FQ29+FQ30</f>
        <v>5444.8281955622733</v>
      </c>
      <c r="FR69" s="37">
        <f>FR28+FR29+FR30</f>
        <v>1226.3944953248308</v>
      </c>
      <c r="FS69" s="2">
        <f t="shared" ref="FS69:GD69" si="142">FS28+FS29+FS30</f>
        <v>1336.0671339971564</v>
      </c>
      <c r="FT69" s="2">
        <f t="shared" si="142"/>
        <v>1392.698681651998</v>
      </c>
      <c r="FU69" s="2">
        <f t="shared" si="142"/>
        <v>1436.2103015978864</v>
      </c>
      <c r="FV69" s="2">
        <f t="shared" si="142"/>
        <v>1406.7421044809612</v>
      </c>
      <c r="FW69" s="2">
        <f t="shared" si="142"/>
        <v>1430.2631985983571</v>
      </c>
      <c r="FX69" s="2">
        <f t="shared" si="142"/>
        <v>1460.8855401114529</v>
      </c>
      <c r="FY69" s="2">
        <f t="shared" si="142"/>
        <v>1513.48624994788</v>
      </c>
      <c r="FZ69" s="2">
        <f t="shared" si="142"/>
        <v>1599.1472101040622</v>
      </c>
      <c r="GA69" s="2">
        <f t="shared" si="142"/>
        <v>1602.6317852357197</v>
      </c>
      <c r="GB69" s="2">
        <f t="shared" si="142"/>
        <v>1593.5197232676333</v>
      </c>
      <c r="GC69" s="2">
        <f t="shared" si="142"/>
        <v>1652.6909666881304</v>
      </c>
      <c r="GD69" s="2">
        <f t="shared" si="142"/>
        <v>1644.6404001632006</v>
      </c>
      <c r="GE69" s="2">
        <f t="shared" ref="GE69:GG69" si="143">GE28+GE29+GE30</f>
        <v>1676.478369808226</v>
      </c>
      <c r="GF69" s="2">
        <f t="shared" si="143"/>
        <v>1633.0281118108092</v>
      </c>
      <c r="GG69" s="2">
        <f t="shared" si="143"/>
        <v>1595.6916565381594</v>
      </c>
      <c r="GH69" s="2">
        <f t="shared" ref="GH69" si="144">GH28+GH29+GH30</f>
        <v>1632.0662338011464</v>
      </c>
      <c r="GI69" s="37">
        <f>GI28+GI29+GI30</f>
        <v>6379.2273180082266</v>
      </c>
      <c r="GJ69" s="2">
        <f t="shared" ref="GJ69:GU69" si="145">GJ28+GJ29+GJ30</f>
        <v>6397.5601397459932</v>
      </c>
      <c r="GK69" s="2">
        <f t="shared" si="145"/>
        <v>6981.467912853489</v>
      </c>
      <c r="GL69" s="2">
        <f t="shared" si="145"/>
        <v>6653.7065078416135</v>
      </c>
      <c r="GM69" s="2">
        <f t="shared" si="145"/>
        <v>6653.3642706349292</v>
      </c>
      <c r="GN69" s="2">
        <f t="shared" si="145"/>
        <v>6459.0131491472912</v>
      </c>
      <c r="GO69" s="2">
        <f t="shared" si="145"/>
        <v>6315.4879932451213</v>
      </c>
      <c r="GP69" s="2">
        <f t="shared" si="145"/>
        <v>6455.0855393085776</v>
      </c>
      <c r="GQ69" s="2">
        <f t="shared" si="145"/>
        <v>6123.5052692765175</v>
      </c>
      <c r="GR69" s="2">
        <f t="shared" si="145"/>
        <v>5846.2689321450962</v>
      </c>
      <c r="GS69" s="2">
        <f t="shared" si="145"/>
        <v>5940.2605365210884</v>
      </c>
      <c r="GT69" s="2">
        <f t="shared" si="145"/>
        <v>5932.1795460792164</v>
      </c>
      <c r="GU69" s="2">
        <f t="shared" si="145"/>
        <v>5457.5707592351273</v>
      </c>
      <c r="GV69" s="2">
        <f t="shared" ref="GV69:GX69" si="146">GV28+GV29+GV30</f>
        <v>5736.828153408901</v>
      </c>
      <c r="GW69" s="2">
        <f t="shared" si="146"/>
        <v>6017.9913041382033</v>
      </c>
      <c r="GX69" s="2">
        <f t="shared" si="146"/>
        <v>5584.9842441462033</v>
      </c>
      <c r="GY69" s="2">
        <f t="shared" ref="GY69" si="147">GY28+GY29+GY30</f>
        <v>4961.4636412974787</v>
      </c>
      <c r="GZ69" s="37">
        <f>GZ28+GZ29+GZ30</f>
        <v>2157.9309777362255</v>
      </c>
      <c r="HA69" s="2">
        <f t="shared" ref="HA69:HL69" si="148">HA28+HA29+HA30</f>
        <v>2233.7180175578351</v>
      </c>
      <c r="HB69" s="2">
        <f t="shared" si="148"/>
        <v>2420.1200953168659</v>
      </c>
      <c r="HC69" s="2">
        <f t="shared" si="148"/>
        <v>1824.9466013359611</v>
      </c>
      <c r="HD69" s="2">
        <f t="shared" si="148"/>
        <v>1781.3870105369631</v>
      </c>
      <c r="HE69" s="2">
        <f t="shared" si="148"/>
        <v>1590.0916765783854</v>
      </c>
      <c r="HF69" s="2">
        <f t="shared" si="148"/>
        <v>1321.5541129358228</v>
      </c>
      <c r="HG69" s="2">
        <f t="shared" si="148"/>
        <v>1222.9559955652205</v>
      </c>
      <c r="HH69" s="2">
        <f t="shared" si="148"/>
        <v>1288.2431949363502</v>
      </c>
      <c r="HI69" s="2">
        <f t="shared" si="148"/>
        <v>1257.0123975761251</v>
      </c>
      <c r="HJ69" s="2">
        <f t="shared" si="148"/>
        <v>1277.0314157061057</v>
      </c>
      <c r="HK69" s="2">
        <f t="shared" si="148"/>
        <v>1205.2730057023552</v>
      </c>
      <c r="HL69" s="2">
        <f t="shared" si="148"/>
        <v>1125.5553575396714</v>
      </c>
      <c r="HM69" s="2">
        <f t="shared" ref="HM69:HO69" si="149">HM28+HM29+HM30</f>
        <v>1282.6641998681537</v>
      </c>
      <c r="HN69" s="2">
        <f t="shared" si="149"/>
        <v>1204.5543690519532</v>
      </c>
      <c r="HO69" s="2">
        <f t="shared" si="149"/>
        <v>1220.2712078432592</v>
      </c>
      <c r="HP69" s="2">
        <f t="shared" ref="HP69" si="150">HP28+HP29+HP30</f>
        <v>1119.3340548602037</v>
      </c>
      <c r="HQ69" s="37">
        <f>HQ28+HQ29+HQ30</f>
        <v>1656.257362666669</v>
      </c>
      <c r="HR69" s="2">
        <f t="shared" ref="HR69:IC69" si="151">HR28+HR29+HR30</f>
        <v>1669.709995110956</v>
      </c>
      <c r="HS69" s="2">
        <f t="shared" si="151"/>
        <v>1752.1676130317371</v>
      </c>
      <c r="HT69" s="2">
        <f t="shared" si="151"/>
        <v>1382.5374338669494</v>
      </c>
      <c r="HU69" s="2">
        <f t="shared" si="151"/>
        <v>1319.1407024881428</v>
      </c>
      <c r="HV69" s="2">
        <f t="shared" si="151"/>
        <v>1138.9536449838738</v>
      </c>
      <c r="HW69" s="2">
        <f t="shared" si="151"/>
        <v>897.61423714098373</v>
      </c>
      <c r="HX69" s="2">
        <f t="shared" si="151"/>
        <v>769.12469403520504</v>
      </c>
      <c r="HY69" s="2">
        <f t="shared" si="151"/>
        <v>813.63375412272023</v>
      </c>
      <c r="HZ69" s="2">
        <f t="shared" si="151"/>
        <v>799.52240983899094</v>
      </c>
      <c r="IA69" s="2">
        <f t="shared" si="151"/>
        <v>815.35269097505807</v>
      </c>
      <c r="IB69" s="2">
        <f t="shared" si="151"/>
        <v>775.03369464373566</v>
      </c>
      <c r="IC69" s="2">
        <f t="shared" si="151"/>
        <v>746.66206250553387</v>
      </c>
      <c r="ID69" s="2">
        <f t="shared" ref="ID69:IF69" si="152">ID28+ID29+ID30</f>
        <v>831.35478045060506</v>
      </c>
      <c r="IE69" s="2">
        <f t="shared" si="152"/>
        <v>771.1283586034192</v>
      </c>
      <c r="IF69" s="2">
        <f t="shared" si="152"/>
        <v>787.65653380825961</v>
      </c>
      <c r="IG69" s="2">
        <f t="shared" ref="IG69" si="153">IG28+IG29+IG30</f>
        <v>725.2859815877249</v>
      </c>
      <c r="IH69" s="37">
        <f>IH28+IH29+IH30</f>
        <v>2380.7903494573084</v>
      </c>
      <c r="II69" s="2">
        <f t="shared" ref="II69:IT69" si="154">II28+II29+II30</f>
        <v>2478.7592502035841</v>
      </c>
      <c r="IJ69" s="2">
        <f t="shared" si="154"/>
        <v>2593.410259666724</v>
      </c>
      <c r="IK69" s="2">
        <f t="shared" si="154"/>
        <v>2064.9997391857482</v>
      </c>
      <c r="IL69" s="2">
        <f t="shared" si="154"/>
        <v>2017.0019283653669</v>
      </c>
      <c r="IM69" s="2">
        <f t="shared" si="154"/>
        <v>1826.5696765682321</v>
      </c>
      <c r="IN69" s="2">
        <f t="shared" si="154"/>
        <v>1422.8736184173863</v>
      </c>
      <c r="IO69" s="2">
        <f t="shared" si="154"/>
        <v>1348.5659158719791</v>
      </c>
      <c r="IP69" s="2">
        <f t="shared" si="154"/>
        <v>1418.5682659513352</v>
      </c>
      <c r="IQ69" s="2">
        <f t="shared" si="154"/>
        <v>1366.2584812659338</v>
      </c>
      <c r="IR69" s="2">
        <f t="shared" si="154"/>
        <v>1394.2163085691441</v>
      </c>
      <c r="IS69" s="2">
        <f t="shared" si="154"/>
        <v>1305.583036521507</v>
      </c>
      <c r="IT69" s="2">
        <f t="shared" si="154"/>
        <v>1215.6898229166948</v>
      </c>
      <c r="IU69" s="2">
        <f t="shared" ref="IU69:IV69" si="155">IU28+IU29+IU30</f>
        <v>1384.9594078998589</v>
      </c>
      <c r="IV69" s="2">
        <f t="shared" si="155"/>
        <v>1318.2390815613023</v>
      </c>
      <c r="IW69" s="2">
        <f t="shared" ref="IW69:IX69" si="156">IW28+IW29+IW30</f>
        <v>1313.9874097946326</v>
      </c>
      <c r="IX69" s="2">
        <f t="shared" si="156"/>
        <v>1205.2791512203496</v>
      </c>
      <c r="IY69" s="37">
        <f>IY28+IY29+IY30</f>
        <v>13433.759924242606</v>
      </c>
      <c r="IZ69" s="2">
        <f t="shared" ref="IZ69:JM69" si="157">IZ28+IZ29+IZ30</f>
        <v>14741.889942973499</v>
      </c>
      <c r="JA69" s="2">
        <f t="shared" si="157"/>
        <v>17005.536509677531</v>
      </c>
      <c r="JB69" s="2">
        <f t="shared" si="157"/>
        <v>15153.905985330595</v>
      </c>
      <c r="JC69" s="2">
        <f t="shared" si="157"/>
        <v>16436.239006422365</v>
      </c>
      <c r="JD69" s="2">
        <f t="shared" si="157"/>
        <v>16242.55522159009</v>
      </c>
      <c r="JE69" s="2">
        <f t="shared" si="157"/>
        <v>15606.63870802683</v>
      </c>
      <c r="JF69" s="2">
        <f t="shared" si="157"/>
        <v>15931.621358089111</v>
      </c>
      <c r="JG69" s="2">
        <f t="shared" si="157"/>
        <v>16882.662986325387</v>
      </c>
      <c r="JH69" s="2">
        <f t="shared" si="157"/>
        <v>17077.283132098637</v>
      </c>
      <c r="JI69" s="2">
        <f t="shared" si="157"/>
        <v>16959.408755034096</v>
      </c>
      <c r="JJ69" s="2">
        <f t="shared" si="157"/>
        <v>17131.014079633947</v>
      </c>
      <c r="JK69" s="2">
        <f t="shared" si="157"/>
        <v>15357.763617322127</v>
      </c>
      <c r="JL69" s="2">
        <f t="shared" si="157"/>
        <v>18262.129188114173</v>
      </c>
      <c r="JM69" s="2">
        <f t="shared" si="157"/>
        <v>17213.317933645631</v>
      </c>
      <c r="JN69" s="2">
        <f>JN28+JN29+JN30</f>
        <v>16965.762203071525</v>
      </c>
      <c r="JO69" s="38">
        <f>JO28+JO29+JO30</f>
        <v>15536.764691838609</v>
      </c>
    </row>
    <row r="70" spans="1:275" x14ac:dyDescent="0.3">
      <c r="A70" s="16"/>
      <c r="B70" s="63"/>
      <c r="C70" s="52" t="s">
        <v>0</v>
      </c>
      <c r="D70" s="37">
        <f>D31</f>
        <v>1846.4913268191603</v>
      </c>
      <c r="E70" s="2">
        <f t="shared" ref="E70:Q70" si="158">E31</f>
        <v>1844.0535623286146</v>
      </c>
      <c r="F70" s="2">
        <f t="shared" si="158"/>
        <v>1958.0663577629473</v>
      </c>
      <c r="G70" s="2">
        <f t="shared" si="158"/>
        <v>1979.913461059135</v>
      </c>
      <c r="H70" s="2">
        <f t="shared" si="158"/>
        <v>1919.0846800253644</v>
      </c>
      <c r="I70" s="2">
        <f t="shared" si="158"/>
        <v>1889.5659342407093</v>
      </c>
      <c r="J70" s="2">
        <f t="shared" si="158"/>
        <v>1817.6303323382901</v>
      </c>
      <c r="K70" s="2">
        <f t="shared" si="158"/>
        <v>1866.9199710429732</v>
      </c>
      <c r="L70" s="2">
        <f t="shared" si="158"/>
        <v>1867.5270258293729</v>
      </c>
      <c r="M70" s="2">
        <f t="shared" si="158"/>
        <v>1770.8440106890764</v>
      </c>
      <c r="N70" s="2">
        <f t="shared" si="158"/>
        <v>1750.3280130079852</v>
      </c>
      <c r="O70" s="2">
        <f t="shared" si="158"/>
        <v>1819.0347463044932</v>
      </c>
      <c r="P70" s="2">
        <f t="shared" si="158"/>
        <v>1818.8620944670979</v>
      </c>
      <c r="Q70" s="2">
        <f t="shared" si="158"/>
        <v>1898.729521169178</v>
      </c>
      <c r="R70" s="2">
        <f t="shared" ref="R70:S70" si="159">R31</f>
        <v>1707.5463394429767</v>
      </c>
      <c r="S70" s="2">
        <f t="shared" si="159"/>
        <v>1629.2626304254193</v>
      </c>
      <c r="T70" s="2">
        <f t="shared" ref="T70" si="160">T31</f>
        <v>2187.1121436807421</v>
      </c>
      <c r="U70" s="37">
        <f>U31</f>
        <v>1808.6640664261622</v>
      </c>
      <c r="V70" s="2">
        <f t="shared" ref="V70:AG70" si="161">V31</f>
        <v>1804.9394024653077</v>
      </c>
      <c r="W70" s="2">
        <f t="shared" si="161"/>
        <v>1918.9128091976102</v>
      </c>
      <c r="X70" s="2">
        <f t="shared" si="161"/>
        <v>1941.0043485017627</v>
      </c>
      <c r="Y70" s="2">
        <f t="shared" si="161"/>
        <v>1880.6420490538319</v>
      </c>
      <c r="Z70" s="2">
        <f t="shared" si="161"/>
        <v>1851.4420546349656</v>
      </c>
      <c r="AA70" s="2">
        <f t="shared" si="161"/>
        <v>1780.9792586610602</v>
      </c>
      <c r="AB70" s="2">
        <f t="shared" si="161"/>
        <v>1830.544077646525</v>
      </c>
      <c r="AC70" s="2">
        <f t="shared" si="161"/>
        <v>1831.3806018085863</v>
      </c>
      <c r="AD70" s="2">
        <f t="shared" si="161"/>
        <v>1735.5353485672092</v>
      </c>
      <c r="AE70" s="2">
        <f t="shared" si="161"/>
        <v>1715.0153349172754</v>
      </c>
      <c r="AF70" s="2">
        <f t="shared" si="161"/>
        <v>1784.2218540645258</v>
      </c>
      <c r="AG70" s="2">
        <f t="shared" si="161"/>
        <v>1784.1190512802825</v>
      </c>
      <c r="AH70" s="2">
        <f t="shared" ref="AH70" si="162">AH31</f>
        <v>1863.7806536240585</v>
      </c>
      <c r="AI70" s="2">
        <f t="shared" ref="AI70:AJ70" si="163">AI31</f>
        <v>1672.7743255624712</v>
      </c>
      <c r="AJ70" s="2">
        <f t="shared" si="163"/>
        <v>1595.9996079000598</v>
      </c>
      <c r="AK70" s="2">
        <f t="shared" ref="AK70" si="164">AK31</f>
        <v>2154.960558123988</v>
      </c>
      <c r="AL70" s="37">
        <f>AL31</f>
        <v>91.326612313097755</v>
      </c>
      <c r="AM70" s="2">
        <f t="shared" ref="AM70:AV70" si="165">AM31</f>
        <v>87.071733216933609</v>
      </c>
      <c r="AN70" s="2">
        <f t="shared" si="165"/>
        <v>83.025311895253793</v>
      </c>
      <c r="AO70" s="2">
        <f t="shared" si="165"/>
        <v>77.078445949272563</v>
      </c>
      <c r="AP70" s="2">
        <f t="shared" si="165"/>
        <v>64.305067528717345</v>
      </c>
      <c r="AQ70" s="2">
        <f t="shared" si="165"/>
        <v>67.42590405596556</v>
      </c>
      <c r="AR70" s="2">
        <f t="shared" si="165"/>
        <v>58.123286304489696</v>
      </c>
      <c r="AS70" s="2">
        <f t="shared" si="165"/>
        <v>58.952638946409245</v>
      </c>
      <c r="AT70" s="2">
        <f t="shared" si="165"/>
        <v>64.421105428534062</v>
      </c>
      <c r="AU70" s="2">
        <f t="shared" si="165"/>
        <v>56.711484722724251</v>
      </c>
      <c r="AV70" s="2">
        <f t="shared" si="165"/>
        <v>61.752480562206003</v>
      </c>
      <c r="AW70" s="2">
        <f t="shared" ref="AW70:AY70" si="166">AW31</f>
        <v>61.128477449952086</v>
      </c>
      <c r="AX70" s="2">
        <f t="shared" si="166"/>
        <v>62.548634876077244</v>
      </c>
      <c r="AY70" s="2">
        <f t="shared" si="166"/>
        <v>65.484691722545222</v>
      </c>
      <c r="AZ70" s="2">
        <f t="shared" ref="AZ70:BA70" si="167">AZ31</f>
        <v>73.206193909376424</v>
      </c>
      <c r="BA70" s="2">
        <f t="shared" si="167"/>
        <v>73.969826396614181</v>
      </c>
      <c r="BB70" s="2">
        <f t="shared" ref="BB70" si="168">BB31</f>
        <v>73.957916978624127</v>
      </c>
      <c r="BC70" s="2">
        <f>BC31</f>
        <v>41.874868132205208</v>
      </c>
      <c r="BD70" s="2">
        <f t="shared" ref="BD70:BO70" si="169">BD31</f>
        <v>43.696573756539436</v>
      </c>
      <c r="BE70" s="2">
        <f t="shared" si="169"/>
        <v>46.140938875155157</v>
      </c>
      <c r="BF70" s="2">
        <f t="shared" si="169"/>
        <v>48.849075772197232</v>
      </c>
      <c r="BG70" s="2">
        <f t="shared" si="169"/>
        <v>51.467237008725853</v>
      </c>
      <c r="BH70" s="2">
        <f t="shared" si="169"/>
        <v>54.766840098405112</v>
      </c>
      <c r="BI70" s="2">
        <f t="shared" si="169"/>
        <v>56.995491652746395</v>
      </c>
      <c r="BJ70" s="2">
        <f t="shared" si="169"/>
        <v>62.079756304314635</v>
      </c>
      <c r="BK70" s="2">
        <f t="shared" si="169"/>
        <v>67.498531238279071</v>
      </c>
      <c r="BL70" s="2">
        <f t="shared" si="169"/>
        <v>73.261927718686806</v>
      </c>
      <c r="BM70" s="2">
        <f t="shared" si="169"/>
        <v>80.610617892889152</v>
      </c>
      <c r="BN70" s="2">
        <f t="shared" si="169"/>
        <v>85.158866199275664</v>
      </c>
      <c r="BO70" s="2">
        <f t="shared" si="169"/>
        <v>88.675848773733833</v>
      </c>
      <c r="BP70" s="2">
        <f t="shared" ref="BP70:BR70" si="170">BP31</f>
        <v>94.307318298285708</v>
      </c>
      <c r="BQ70" s="2">
        <f t="shared" si="170"/>
        <v>96.650204426659286</v>
      </c>
      <c r="BR70" s="2">
        <f t="shared" si="170"/>
        <v>95.428283543207272</v>
      </c>
      <c r="BS70" s="2">
        <f t="shared" ref="BS70" si="171">BS31</f>
        <v>95.166925716484272</v>
      </c>
      <c r="BT70" s="37">
        <f>BT31</f>
        <v>24173.275193197602</v>
      </c>
      <c r="BU70" s="2">
        <f t="shared" ref="BU70:CF70" si="172">BU31</f>
        <v>25096.559287751701</v>
      </c>
      <c r="BV70" s="2">
        <f t="shared" si="172"/>
        <v>24601.491030352801</v>
      </c>
      <c r="BW70" s="2">
        <f t="shared" si="172"/>
        <v>23805.9109911696</v>
      </c>
      <c r="BX70" s="2">
        <f t="shared" si="172"/>
        <v>23003.271273419399</v>
      </c>
      <c r="BY70" s="2">
        <f t="shared" si="172"/>
        <v>21722.741666097201</v>
      </c>
      <c r="BZ70" s="2">
        <f t="shared" si="172"/>
        <v>19919.816372731399</v>
      </c>
      <c r="CA70" s="2">
        <f t="shared" si="172"/>
        <v>18274.0840853066</v>
      </c>
      <c r="CB70" s="2">
        <f t="shared" si="172"/>
        <v>16455.522290646099</v>
      </c>
      <c r="CC70" s="2">
        <f t="shared" si="172"/>
        <v>14306.329704178001</v>
      </c>
      <c r="CD70" s="2">
        <f t="shared" si="172"/>
        <v>12221.7948933512</v>
      </c>
      <c r="CE70" s="2">
        <f t="shared" si="172"/>
        <v>10534.1953285621</v>
      </c>
      <c r="CF70" s="2">
        <f t="shared" si="172"/>
        <v>9492.5814852459607</v>
      </c>
      <c r="CG70" s="2">
        <f t="shared" ref="CG70:CI70" si="173">CG31</f>
        <v>8123.8568278333496</v>
      </c>
      <c r="CH70" s="2">
        <f t="shared" si="173"/>
        <v>7109.93627798119</v>
      </c>
      <c r="CI70" s="2">
        <f t="shared" si="173"/>
        <v>5903.3722473064799</v>
      </c>
      <c r="CJ70" s="2">
        <f t="shared" ref="CJ70" si="174">CJ31</f>
        <v>4861.5285664841203</v>
      </c>
      <c r="CK70" s="37">
        <f>CK31</f>
        <v>0</v>
      </c>
      <c r="CL70" s="2">
        <f t="shared" ref="CL70:CX70" si="175">CL31</f>
        <v>0</v>
      </c>
      <c r="CM70" s="2">
        <f t="shared" si="175"/>
        <v>0</v>
      </c>
      <c r="CN70" s="2">
        <f t="shared" si="175"/>
        <v>0</v>
      </c>
      <c r="CO70" s="2">
        <f t="shared" si="175"/>
        <v>0</v>
      </c>
      <c r="CP70" s="2">
        <f t="shared" si="175"/>
        <v>0</v>
      </c>
      <c r="CQ70" s="2">
        <f t="shared" si="175"/>
        <v>0</v>
      </c>
      <c r="CR70" s="2">
        <f t="shared" si="175"/>
        <v>0</v>
      </c>
      <c r="CS70" s="2">
        <f t="shared" si="175"/>
        <v>0</v>
      </c>
      <c r="CT70" s="2">
        <f t="shared" si="175"/>
        <v>0</v>
      </c>
      <c r="CU70" s="2">
        <f t="shared" si="175"/>
        <v>0</v>
      </c>
      <c r="CV70" s="2">
        <f t="shared" si="175"/>
        <v>0</v>
      </c>
      <c r="CW70" s="2">
        <f t="shared" si="175"/>
        <v>0</v>
      </c>
      <c r="CX70" s="2">
        <f t="shared" si="175"/>
        <v>0</v>
      </c>
      <c r="CY70" s="2">
        <f t="shared" ref="CY70:CZ70" si="176">CY31</f>
        <v>0</v>
      </c>
      <c r="CZ70" s="2">
        <f t="shared" si="176"/>
        <v>0</v>
      </c>
      <c r="DA70" s="2">
        <f t="shared" ref="DA70" si="177">DA31</f>
        <v>0</v>
      </c>
      <c r="DB70" s="37">
        <f>DB31</f>
        <v>0</v>
      </c>
      <c r="DC70" s="2">
        <f t="shared" ref="DC70:DN70" si="178">DC31</f>
        <v>0</v>
      </c>
      <c r="DD70" s="2">
        <f t="shared" si="178"/>
        <v>0</v>
      </c>
      <c r="DE70" s="2">
        <f t="shared" si="178"/>
        <v>0</v>
      </c>
      <c r="DF70" s="2">
        <f t="shared" si="178"/>
        <v>0</v>
      </c>
      <c r="DG70" s="2">
        <f t="shared" si="178"/>
        <v>0</v>
      </c>
      <c r="DH70" s="2">
        <f t="shared" si="178"/>
        <v>0</v>
      </c>
      <c r="DI70" s="2">
        <f t="shared" si="178"/>
        <v>0</v>
      </c>
      <c r="DJ70" s="2">
        <f t="shared" si="178"/>
        <v>0</v>
      </c>
      <c r="DK70" s="2">
        <f t="shared" si="178"/>
        <v>0</v>
      </c>
      <c r="DL70" s="2">
        <f t="shared" si="178"/>
        <v>0</v>
      </c>
      <c r="DM70" s="2">
        <f t="shared" si="178"/>
        <v>0</v>
      </c>
      <c r="DN70" s="2">
        <f t="shared" si="178"/>
        <v>0</v>
      </c>
      <c r="DO70" s="2">
        <f t="shared" ref="DO70:DQ70" si="179">DO31</f>
        <v>0</v>
      </c>
      <c r="DP70" s="2">
        <f t="shared" si="179"/>
        <v>0</v>
      </c>
      <c r="DQ70" s="2">
        <f t="shared" si="179"/>
        <v>0</v>
      </c>
      <c r="DR70" s="2">
        <f t="shared" ref="DR70" si="180">DR31</f>
        <v>0</v>
      </c>
      <c r="DS70" s="37">
        <f>DS31</f>
        <v>75.119140188813731</v>
      </c>
      <c r="DT70" s="2">
        <f t="shared" ref="DT70:EE70" si="181">DT31</f>
        <v>73.582127135535941</v>
      </c>
      <c r="DU70" s="2">
        <f t="shared" si="181"/>
        <v>74.273889934522245</v>
      </c>
      <c r="DV70" s="2">
        <f t="shared" si="181"/>
        <v>76.499728857360481</v>
      </c>
      <c r="DW70" s="2">
        <f t="shared" si="181"/>
        <v>76.465322041384624</v>
      </c>
      <c r="DX70" s="2">
        <f t="shared" si="181"/>
        <v>78.436469971960705</v>
      </c>
      <c r="DY70" s="2">
        <f t="shared" si="181"/>
        <v>78.96732028064217</v>
      </c>
      <c r="DZ70" s="2">
        <f t="shared" si="181"/>
        <v>81.868708617979536</v>
      </c>
      <c r="EA70" s="2">
        <f t="shared" si="181"/>
        <v>85.778010565224392</v>
      </c>
      <c r="EB70" s="2">
        <f t="shared" si="181"/>
        <v>15.068694940880134</v>
      </c>
      <c r="EC70" s="2">
        <f t="shared" si="181"/>
        <v>17.570927787451399</v>
      </c>
      <c r="ED70" s="2">
        <f t="shared" si="181"/>
        <v>16.306753455107533</v>
      </c>
      <c r="EE70" s="2">
        <f t="shared" si="181"/>
        <v>16.10036980856848</v>
      </c>
      <c r="EF70" s="2">
        <f t="shared" ref="EF70:EH70" si="182">EF31</f>
        <v>16.151908906786225</v>
      </c>
      <c r="EG70" s="2">
        <f t="shared" si="182"/>
        <v>16.908458484458826</v>
      </c>
      <c r="EH70" s="2">
        <f t="shared" si="182"/>
        <v>18.328657803808927</v>
      </c>
      <c r="EI70" s="2">
        <f t="shared" ref="EI70" si="183">EI31</f>
        <v>19.224179315700283</v>
      </c>
      <c r="EJ70" s="37">
        <f>EJ31</f>
        <v>10494.548932307442</v>
      </c>
      <c r="EK70" s="2">
        <f t="shared" ref="EK70:EV70" si="184">EK31</f>
        <v>10020.46738710564</v>
      </c>
      <c r="EL70" s="2">
        <f t="shared" si="184"/>
        <v>10082.282738842599</v>
      </c>
      <c r="EM70" s="2">
        <f t="shared" si="184"/>
        <v>10124.62244628042</v>
      </c>
      <c r="EN70" s="2">
        <f t="shared" si="184"/>
        <v>9861.8789512380499</v>
      </c>
      <c r="EO70" s="2">
        <f t="shared" si="184"/>
        <v>9930.1560491509026</v>
      </c>
      <c r="EP70" s="2">
        <f t="shared" si="184"/>
        <v>9756.8754787093203</v>
      </c>
      <c r="EQ70" s="2">
        <f t="shared" si="184"/>
        <v>9593.7610091447295</v>
      </c>
      <c r="ER70" s="2">
        <f t="shared" si="184"/>
        <v>9387.1520846787316</v>
      </c>
      <c r="ES70" s="2">
        <f t="shared" si="184"/>
        <v>8937.0275020087392</v>
      </c>
      <c r="ET70" s="2">
        <f t="shared" si="184"/>
        <v>8443.509474061364</v>
      </c>
      <c r="EU70" s="2">
        <f t="shared" si="184"/>
        <v>7746.7174923862312</v>
      </c>
      <c r="EV70" s="2">
        <f t="shared" si="184"/>
        <v>7135.7655096694507</v>
      </c>
      <c r="EW70" s="2">
        <f t="shared" ref="EW70:EY70" si="185">EW31</f>
        <v>6759.8979231949997</v>
      </c>
      <c r="EX70" s="2">
        <f t="shared" si="185"/>
        <v>6304.8843988822773</v>
      </c>
      <c r="EY70" s="2">
        <f t="shared" si="185"/>
        <v>5643.5983483381833</v>
      </c>
      <c r="EZ70" s="2">
        <f t="shared" ref="EZ70" si="186">EZ31</f>
        <v>5126.3673254417336</v>
      </c>
      <c r="FA70" s="37">
        <f>FA31</f>
        <v>13774.023263490471</v>
      </c>
      <c r="FB70" s="2">
        <f t="shared" ref="FB70:FM70" si="187">FB31</f>
        <v>13175.965347859641</v>
      </c>
      <c r="FC70" s="2">
        <f t="shared" si="187"/>
        <v>12789.433547546238</v>
      </c>
      <c r="FD70" s="2">
        <f t="shared" si="187"/>
        <v>12260.286866655044</v>
      </c>
      <c r="FE70" s="2">
        <f t="shared" si="187"/>
        <v>11077.505980196394</v>
      </c>
      <c r="FF70" s="2">
        <f t="shared" si="187"/>
        <v>11726.851516887033</v>
      </c>
      <c r="FG70" s="2">
        <f t="shared" si="187"/>
        <v>11112.740992359353</v>
      </c>
      <c r="FH70" s="2">
        <f t="shared" si="187"/>
        <v>11078.361215128898</v>
      </c>
      <c r="FI70" s="2">
        <f t="shared" si="187"/>
        <v>11042.867548994142</v>
      </c>
      <c r="FJ70" s="2">
        <f t="shared" si="187"/>
        <v>10696.312153744304</v>
      </c>
      <c r="FK70" s="2">
        <f t="shared" si="187"/>
        <v>10692.480982989062</v>
      </c>
      <c r="FL70" s="2">
        <f t="shared" si="187"/>
        <v>10488.352818073328</v>
      </c>
      <c r="FM70" s="2">
        <f t="shared" si="187"/>
        <v>10172.470936062969</v>
      </c>
      <c r="FN70" s="2">
        <f t="shared" ref="FN70:FP70" si="188">FN31</f>
        <v>10012.659595001371</v>
      </c>
      <c r="FO70" s="2">
        <f t="shared" si="188"/>
        <v>9970.9529559380153</v>
      </c>
      <c r="FP70" s="2">
        <f t="shared" si="188"/>
        <v>10728.650910848284</v>
      </c>
      <c r="FQ70" s="2">
        <f t="shared" ref="FQ70" si="189">FQ31</f>
        <v>11044.92972318489</v>
      </c>
      <c r="FR70" s="37">
        <f>FR31</f>
        <v>80.75266802928563</v>
      </c>
      <c r="FS70" s="2">
        <f t="shared" ref="FS70:GD70" si="190">FS31</f>
        <v>82.229427379784468</v>
      </c>
      <c r="FT70" s="2">
        <f t="shared" si="190"/>
        <v>78.566730893666431</v>
      </c>
      <c r="FU70" s="2">
        <f t="shared" si="190"/>
        <v>69.099907898627549</v>
      </c>
      <c r="FV70" s="2">
        <f t="shared" si="190"/>
        <v>50.167263575200906</v>
      </c>
      <c r="FW70" s="2">
        <f t="shared" si="190"/>
        <v>67.710096418036713</v>
      </c>
      <c r="FX70" s="2">
        <f t="shared" si="190"/>
        <v>42.225694856749342</v>
      </c>
      <c r="FY70" s="2">
        <f t="shared" si="190"/>
        <v>41.21532883515146</v>
      </c>
      <c r="FZ70" s="2">
        <f t="shared" si="190"/>
        <v>43.446234042300986</v>
      </c>
      <c r="GA70" s="2">
        <f t="shared" si="190"/>
        <v>43.253454320071128</v>
      </c>
      <c r="GB70" s="2">
        <f t="shared" si="190"/>
        <v>52.08393227828828</v>
      </c>
      <c r="GC70" s="2">
        <f t="shared" si="190"/>
        <v>43.984908599854521</v>
      </c>
      <c r="GD70" s="2">
        <f t="shared" si="190"/>
        <v>44.180597930552246</v>
      </c>
      <c r="GE70" s="2">
        <f t="shared" ref="GE70:GG70" si="191">GE31</f>
        <v>46.260927357844572</v>
      </c>
      <c r="GF70" s="2">
        <f t="shared" si="191"/>
        <v>48.056689242047561</v>
      </c>
      <c r="GG70" s="2">
        <f t="shared" si="191"/>
        <v>45.890100159944623</v>
      </c>
      <c r="GH70" s="2">
        <f t="shared" ref="GH70" si="192">GH31</f>
        <v>46.956150532188687</v>
      </c>
      <c r="GI70" s="37">
        <f>GI31</f>
        <v>29521.559729111024</v>
      </c>
      <c r="GJ70" s="2">
        <f t="shared" ref="GJ70:GU70" si="193">GJ31</f>
        <v>21643.838290435444</v>
      </c>
      <c r="GK70" s="2">
        <f t="shared" si="193"/>
        <v>19742.801529797202</v>
      </c>
      <c r="GL70" s="2">
        <f t="shared" si="193"/>
        <v>21352.828022378853</v>
      </c>
      <c r="GM70" s="2">
        <f t="shared" si="193"/>
        <v>22509.519060393137</v>
      </c>
      <c r="GN70" s="2">
        <f t="shared" si="193"/>
        <v>20909.642540721172</v>
      </c>
      <c r="GO70" s="2">
        <f t="shared" si="193"/>
        <v>20601.468940497467</v>
      </c>
      <c r="GP70" s="2">
        <f t="shared" si="193"/>
        <v>20874.768404504528</v>
      </c>
      <c r="GQ70" s="2">
        <f t="shared" si="193"/>
        <v>20704.827277870267</v>
      </c>
      <c r="GR70" s="2">
        <f t="shared" si="193"/>
        <v>16967.908494290456</v>
      </c>
      <c r="GS70" s="2">
        <f t="shared" si="193"/>
        <v>16689.339041266659</v>
      </c>
      <c r="GT70" s="2">
        <f t="shared" si="193"/>
        <v>18761.794230031388</v>
      </c>
      <c r="GU70" s="2">
        <f t="shared" si="193"/>
        <v>19083.461517494499</v>
      </c>
      <c r="GV70" s="2">
        <f t="shared" ref="GV70:GX70" si="194">GV31</f>
        <v>18427.769907295045</v>
      </c>
      <c r="GW70" s="2">
        <f t="shared" si="194"/>
        <v>18641.924270750827</v>
      </c>
      <c r="GX70" s="2">
        <f t="shared" si="194"/>
        <v>17226.812514071491</v>
      </c>
      <c r="GY70" s="2">
        <f t="shared" ref="GY70" si="195">GY31</f>
        <v>15524.579916097569</v>
      </c>
      <c r="GZ70" s="37">
        <f>GZ31</f>
        <v>28180.209591943236</v>
      </c>
      <c r="HA70" s="2">
        <f t="shared" ref="HA70:HL70" si="196">HA31</f>
        <v>27906.620481417067</v>
      </c>
      <c r="HB70" s="2">
        <f t="shared" si="196"/>
        <v>26696.057571994861</v>
      </c>
      <c r="HC70" s="2">
        <f t="shared" si="196"/>
        <v>27174.667769191085</v>
      </c>
      <c r="HD70" s="2">
        <f t="shared" si="196"/>
        <v>26773.445680722663</v>
      </c>
      <c r="HE70" s="2">
        <f t="shared" si="196"/>
        <v>26906.783737081696</v>
      </c>
      <c r="HF70" s="2">
        <f t="shared" si="196"/>
        <v>26978.157373450576</v>
      </c>
      <c r="HG70" s="2">
        <f t="shared" si="196"/>
        <v>10093.036753738454</v>
      </c>
      <c r="HH70" s="2">
        <f t="shared" si="196"/>
        <v>10293.908873686363</v>
      </c>
      <c r="HI70" s="2">
        <f t="shared" si="196"/>
        <v>10437.084822377799</v>
      </c>
      <c r="HJ70" s="2">
        <f t="shared" si="196"/>
        <v>10308.900219529882</v>
      </c>
      <c r="HK70" s="2">
        <f t="shared" si="196"/>
        <v>10264.03059922789</v>
      </c>
      <c r="HL70" s="2">
        <f t="shared" si="196"/>
        <v>10311.744194873607</v>
      </c>
      <c r="HM70" s="2">
        <f t="shared" ref="HM70:HO70" si="197">HM31</f>
        <v>10744.257327103254</v>
      </c>
      <c r="HN70" s="2">
        <f t="shared" si="197"/>
        <v>10639.227656481793</v>
      </c>
      <c r="HO70" s="2">
        <f t="shared" si="197"/>
        <v>10042.861306722605</v>
      </c>
      <c r="HP70" s="2">
        <f t="shared" ref="HP70" si="198">HP31</f>
        <v>9725.0705266767018</v>
      </c>
      <c r="HQ70" s="37">
        <f>HQ31</f>
        <v>3219.3990997114088</v>
      </c>
      <c r="HR70" s="2">
        <f t="shared" ref="HR70:IC70" si="199">HR31</f>
        <v>3169.00950658702</v>
      </c>
      <c r="HS70" s="2">
        <f t="shared" si="199"/>
        <v>3043.9473765892621</v>
      </c>
      <c r="HT70" s="2">
        <f t="shared" si="199"/>
        <v>3080.3083081038312</v>
      </c>
      <c r="HU70" s="2">
        <f t="shared" si="199"/>
        <v>3007.5827676162294</v>
      </c>
      <c r="HV70" s="2">
        <f t="shared" si="199"/>
        <v>3007.5435839012789</v>
      </c>
      <c r="HW70" s="2">
        <f t="shared" si="199"/>
        <v>3001.471365071749</v>
      </c>
      <c r="HX70" s="2">
        <f t="shared" si="199"/>
        <v>1296.5984981843719</v>
      </c>
      <c r="HY70" s="2">
        <f t="shared" si="199"/>
        <v>1301.985188375121</v>
      </c>
      <c r="HZ70" s="2">
        <f t="shared" si="199"/>
        <v>1293.4440798629223</v>
      </c>
      <c r="IA70" s="2">
        <f t="shared" si="199"/>
        <v>1264.9403814224818</v>
      </c>
      <c r="IB70" s="2">
        <f t="shared" si="199"/>
        <v>1250.3304072745736</v>
      </c>
      <c r="IC70" s="2">
        <f t="shared" si="199"/>
        <v>1232.5569520551026</v>
      </c>
      <c r="ID70" s="2">
        <f t="shared" ref="ID70:IF70" si="200">ID31</f>
        <v>1256.8677248117638</v>
      </c>
      <c r="IE70" s="2">
        <f t="shared" si="200"/>
        <v>1226.5531908446526</v>
      </c>
      <c r="IF70" s="2">
        <f t="shared" si="200"/>
        <v>1147.0160905178927</v>
      </c>
      <c r="IG70" s="2">
        <f t="shared" ref="IG70" si="201">IG31</f>
        <v>1098.6041103649886</v>
      </c>
      <c r="IH70" s="37">
        <f>IH31</f>
        <v>92468.126189101444</v>
      </c>
      <c r="II70" s="2">
        <f t="shared" ref="II70:IT70" si="202">II31</f>
        <v>91586.100128695674</v>
      </c>
      <c r="IJ70" s="2">
        <f t="shared" si="202"/>
        <v>87624.462239325236</v>
      </c>
      <c r="IK70" s="2">
        <f t="shared" si="202"/>
        <v>89017.871600571118</v>
      </c>
      <c r="IL70" s="2">
        <f t="shared" si="202"/>
        <v>87844.722543962722</v>
      </c>
      <c r="IM70" s="2">
        <f t="shared" si="202"/>
        <v>88222.683004157429</v>
      </c>
      <c r="IN70" s="2">
        <f t="shared" si="202"/>
        <v>88562.761991464358</v>
      </c>
      <c r="IO70" s="2">
        <f t="shared" si="202"/>
        <v>31699.306237552293</v>
      </c>
      <c r="IP70" s="2">
        <f t="shared" si="202"/>
        <v>32471.525400813167</v>
      </c>
      <c r="IQ70" s="2">
        <f t="shared" si="202"/>
        <v>33005.009597037286</v>
      </c>
      <c r="IR70" s="2">
        <f t="shared" si="202"/>
        <v>32538.923703344324</v>
      </c>
      <c r="IS70" s="2">
        <f t="shared" si="202"/>
        <v>32475.956826540754</v>
      </c>
      <c r="IT70" s="2">
        <f t="shared" si="202"/>
        <v>32634.767100015913</v>
      </c>
      <c r="IU70" s="2">
        <f t="shared" ref="IU70:IV70" si="203">IU31</f>
        <v>34029.932677414879</v>
      </c>
      <c r="IV70" s="2">
        <f t="shared" si="203"/>
        <v>33591.558640784904</v>
      </c>
      <c r="IW70" s="2">
        <f t="shared" ref="IW70:IX70" si="204">IW31</f>
        <v>31819.708078804317</v>
      </c>
      <c r="IX70" s="2">
        <f t="shared" si="204"/>
        <v>30943.592720052216</v>
      </c>
      <c r="IY70" s="37">
        <f>IY31</f>
        <v>52.054433966860138</v>
      </c>
      <c r="IZ70" s="2">
        <f t="shared" ref="IZ70:JM70" si="205">IZ31</f>
        <v>81.048697007549805</v>
      </c>
      <c r="JA70" s="2">
        <f t="shared" si="205"/>
        <v>93.302938728359095</v>
      </c>
      <c r="JB70" s="2">
        <f t="shared" si="205"/>
        <v>111.60048729530017</v>
      </c>
      <c r="JC70" s="2">
        <f t="shared" si="205"/>
        <v>123.85961745323358</v>
      </c>
      <c r="JD70" s="2">
        <f t="shared" si="205"/>
        <v>203.85085467084997</v>
      </c>
      <c r="JE70" s="2">
        <f t="shared" si="205"/>
        <v>247.29807577301995</v>
      </c>
      <c r="JF70" s="2">
        <f t="shared" si="205"/>
        <v>322.47281774405621</v>
      </c>
      <c r="JG70" s="2">
        <f t="shared" si="205"/>
        <v>441.87679472736733</v>
      </c>
      <c r="JH70" s="2">
        <f t="shared" si="205"/>
        <v>518.70757865639905</v>
      </c>
      <c r="JI70" s="2">
        <f t="shared" si="205"/>
        <v>581.44860805459564</v>
      </c>
      <c r="JJ70" s="2">
        <f t="shared" si="205"/>
        <v>563.81982179699071</v>
      </c>
      <c r="JK70" s="2">
        <f t="shared" si="205"/>
        <v>586.29585711426591</v>
      </c>
      <c r="JL70" s="2">
        <f t="shared" si="205"/>
        <v>661.31551452262238</v>
      </c>
      <c r="JM70" s="2">
        <f t="shared" si="205"/>
        <v>782.37888501726741</v>
      </c>
      <c r="JN70" s="2">
        <f>JN31</f>
        <v>717.82140106624684</v>
      </c>
      <c r="JO70" s="38">
        <f>JO31</f>
        <v>310.4005081528889</v>
      </c>
    </row>
    <row r="71" spans="1:275" x14ac:dyDescent="0.3">
      <c r="A71" s="16"/>
      <c r="B71" s="63"/>
      <c r="C71" s="52" t="s">
        <v>2</v>
      </c>
      <c r="D71" s="37">
        <f>SUM(D33:D36)</f>
        <v>11010.546952037583</v>
      </c>
      <c r="E71" s="2">
        <f t="shared" ref="E71:Q71" si="206">SUM(E33:E36)</f>
        <v>9824.8279011525337</v>
      </c>
      <c r="F71" s="2">
        <f t="shared" si="206"/>
        <v>9955.7123717644045</v>
      </c>
      <c r="G71" s="2">
        <f t="shared" si="206"/>
        <v>8690.8618660410502</v>
      </c>
      <c r="H71" s="2">
        <f t="shared" si="206"/>
        <v>7540.1325830497917</v>
      </c>
      <c r="I71" s="2">
        <f t="shared" si="206"/>
        <v>7653.1283317042571</v>
      </c>
      <c r="J71" s="2">
        <f t="shared" si="206"/>
        <v>7680.8541006794239</v>
      </c>
      <c r="K71" s="2">
        <f t="shared" si="206"/>
        <v>8352.4820915779655</v>
      </c>
      <c r="L71" s="2">
        <f t="shared" si="206"/>
        <v>8990.3666756594903</v>
      </c>
      <c r="M71" s="2">
        <f t="shared" si="206"/>
        <v>8481.7951045364061</v>
      </c>
      <c r="N71" s="2">
        <f t="shared" si="206"/>
        <v>8411.219164266211</v>
      </c>
      <c r="O71" s="2">
        <f t="shared" si="206"/>
        <v>8273.6142620148385</v>
      </c>
      <c r="P71" s="2">
        <f t="shared" si="206"/>
        <v>6045.2513697867371</v>
      </c>
      <c r="Q71" s="2">
        <f t="shared" si="206"/>
        <v>6347.0621186226572</v>
      </c>
      <c r="R71" s="2">
        <f t="shared" ref="R71:S71" si="207">SUM(R33:R36)</f>
        <v>7522.3171211422696</v>
      </c>
      <c r="S71" s="2">
        <f t="shared" si="207"/>
        <v>7839.1783727072479</v>
      </c>
      <c r="T71" s="2">
        <f t="shared" ref="T71" si="208">SUM(T33:T36)</f>
        <v>8546.3125576615766</v>
      </c>
      <c r="U71" s="37">
        <f>SUM(U33:U36)</f>
        <v>10841.927345206075</v>
      </c>
      <c r="V71" s="2">
        <f t="shared" ref="V71:AG71" si="209">SUM(V33:V36)</f>
        <v>9668.1818663841332</v>
      </c>
      <c r="W71" s="2">
        <f t="shared" si="209"/>
        <v>9799.1626380230555</v>
      </c>
      <c r="X71" s="2">
        <f t="shared" si="209"/>
        <v>8549.5734726013488</v>
      </c>
      <c r="Y71" s="2">
        <f t="shared" si="209"/>
        <v>7411.4112925985364</v>
      </c>
      <c r="Z71" s="2">
        <f t="shared" si="209"/>
        <v>7520.3333078682826</v>
      </c>
      <c r="AA71" s="2">
        <f t="shared" si="209"/>
        <v>7546.6137935092493</v>
      </c>
      <c r="AB71" s="2">
        <f t="shared" si="209"/>
        <v>8206.010422362504</v>
      </c>
      <c r="AC71" s="2">
        <f t="shared" si="209"/>
        <v>8834.4986038356928</v>
      </c>
      <c r="AD71" s="2">
        <f t="shared" si="209"/>
        <v>8333.5256955685181</v>
      </c>
      <c r="AE71" s="2">
        <f t="shared" si="209"/>
        <v>8260.2988167506519</v>
      </c>
      <c r="AF71" s="2">
        <f t="shared" si="209"/>
        <v>8123.1621126266746</v>
      </c>
      <c r="AG71" s="2">
        <f t="shared" si="209"/>
        <v>5923.057841998484</v>
      </c>
      <c r="AH71" s="2">
        <f t="shared" ref="AH71" si="210">SUM(AH33:AH36)</f>
        <v>6214.9148578013501</v>
      </c>
      <c r="AI71" s="2">
        <f t="shared" ref="AI71:AJ71" si="211">SUM(AI33:AI36)</f>
        <v>7377.4317626377715</v>
      </c>
      <c r="AJ71" s="2">
        <f t="shared" si="211"/>
        <v>7690.2726800348073</v>
      </c>
      <c r="AK71" s="2">
        <f t="shared" ref="AK71" si="212">SUM(AK33:AK36)</f>
        <v>8388.3043337487961</v>
      </c>
      <c r="AL71" s="37">
        <f>SUM(AL33:AL36)</f>
        <v>259.19568073322807</v>
      </c>
      <c r="AM71" s="2">
        <f t="shared" ref="AM71:AV71" si="213">SUM(AM33:AM36)</f>
        <v>253.93488731908357</v>
      </c>
      <c r="AN71" s="2">
        <f t="shared" si="213"/>
        <v>264.61662866553218</v>
      </c>
      <c r="AO71" s="2">
        <f t="shared" si="213"/>
        <v>271.47970081332392</v>
      </c>
      <c r="AP71" s="2">
        <f t="shared" si="213"/>
        <v>216.18513490739178</v>
      </c>
      <c r="AQ71" s="2">
        <f t="shared" si="213"/>
        <v>197.0283525046089</v>
      </c>
      <c r="AR71" s="2">
        <f t="shared" si="213"/>
        <v>183.73156054416654</v>
      </c>
      <c r="AS71" s="2">
        <f t="shared" si="213"/>
        <v>197.31836396938075</v>
      </c>
      <c r="AT71" s="2">
        <f t="shared" si="213"/>
        <v>202.54417521179857</v>
      </c>
      <c r="AU71" s="2">
        <f t="shared" si="213"/>
        <v>179.83095626684462</v>
      </c>
      <c r="AV71" s="2">
        <f t="shared" si="213"/>
        <v>383.57483991491932</v>
      </c>
      <c r="AW71" s="2">
        <f t="shared" ref="AW71:AY71" si="214">SUM(AW33:AW36)</f>
        <v>547.32686252684084</v>
      </c>
      <c r="AX71" s="2">
        <f t="shared" si="214"/>
        <v>537.80019317494236</v>
      </c>
      <c r="AY71" s="2">
        <f t="shared" si="214"/>
        <v>692.41430084998672</v>
      </c>
      <c r="AZ71" s="2">
        <f t="shared" ref="AZ71:BA71" si="215">SUM(AZ33:AZ36)</f>
        <v>560.78606761247761</v>
      </c>
      <c r="BA71" s="2">
        <f t="shared" si="215"/>
        <v>687.57167873059916</v>
      </c>
      <c r="BB71" s="2">
        <f t="shared" ref="BB71" si="216">SUM(BB33:BB36)</f>
        <v>1024.591583957098</v>
      </c>
      <c r="BC71" s="2">
        <f>SUM(BC33:BC36)</f>
        <v>398.71647091968958</v>
      </c>
      <c r="BD71" s="2">
        <f t="shared" ref="BD71:BO71" si="217">SUM(BD33:BD36)</f>
        <v>371.3241983513405</v>
      </c>
      <c r="BE71" s="2">
        <f t="shared" si="217"/>
        <v>386.26070535712887</v>
      </c>
      <c r="BF71" s="2">
        <f t="shared" si="217"/>
        <v>341.91602051226039</v>
      </c>
      <c r="BG71" s="2">
        <f t="shared" si="217"/>
        <v>314.29377750884362</v>
      </c>
      <c r="BH71" s="2">
        <f t="shared" si="217"/>
        <v>342.77093419740163</v>
      </c>
      <c r="BI71" s="2">
        <f t="shared" si="217"/>
        <v>362.1774393409604</v>
      </c>
      <c r="BJ71" s="2">
        <f t="shared" si="217"/>
        <v>419.80961849348756</v>
      </c>
      <c r="BK71" s="2">
        <f t="shared" si="217"/>
        <v>466.42053596441536</v>
      </c>
      <c r="BL71" s="2">
        <f t="shared" si="217"/>
        <v>449.84421823182169</v>
      </c>
      <c r="BM71" s="2">
        <f t="shared" si="217"/>
        <v>453.17282804962969</v>
      </c>
      <c r="BN71" s="2">
        <f t="shared" si="217"/>
        <v>443.1472937366687</v>
      </c>
      <c r="BO71" s="2">
        <f t="shared" si="217"/>
        <v>344.82457494070388</v>
      </c>
      <c r="BP71" s="2">
        <f t="shared" ref="BP71:BR71" si="218">SUM(BP33:BP36)</f>
        <v>371.05106448625986</v>
      </c>
      <c r="BQ71" s="2">
        <f t="shared" si="218"/>
        <v>437.24053105306854</v>
      </c>
      <c r="BR71" s="2">
        <f t="shared" si="218"/>
        <v>443.65283411462565</v>
      </c>
      <c r="BS71" s="2">
        <f t="shared" ref="BS71" si="219">SUM(BS33:BS36)</f>
        <v>447.22317402360119</v>
      </c>
      <c r="BT71" s="37">
        <f>SUM(BT33:BT36)</f>
        <v>55702.262977254009</v>
      </c>
      <c r="BU71" s="2">
        <f t="shared" ref="BU71:CF71" si="220">SUM(BU33:BU36)</f>
        <v>51134.945360351448</v>
      </c>
      <c r="BV71" s="2">
        <f t="shared" si="220"/>
        <v>46781.381219080678</v>
      </c>
      <c r="BW71" s="2">
        <f t="shared" si="220"/>
        <v>43079.216381172329</v>
      </c>
      <c r="BX71" s="2">
        <f t="shared" si="220"/>
        <v>39380.255634003071</v>
      </c>
      <c r="BY71" s="2">
        <f t="shared" si="220"/>
        <v>36443.932403528765</v>
      </c>
      <c r="BZ71" s="2">
        <f t="shared" si="220"/>
        <v>33118.80204959093</v>
      </c>
      <c r="CA71" s="2">
        <f t="shared" si="220"/>
        <v>29697.206123527947</v>
      </c>
      <c r="CB71" s="2">
        <f t="shared" si="220"/>
        <v>26595.392887286496</v>
      </c>
      <c r="CC71" s="2">
        <f t="shared" si="220"/>
        <v>24025.42436098816</v>
      </c>
      <c r="CD71" s="2">
        <f t="shared" si="220"/>
        <v>20089.452564793875</v>
      </c>
      <c r="CE71" s="2">
        <f t="shared" si="220"/>
        <v>17692.964397209831</v>
      </c>
      <c r="CF71" s="2">
        <f t="shared" si="220"/>
        <v>15756.610020074342</v>
      </c>
      <c r="CG71" s="2">
        <f t="shared" ref="CG71:CI71" si="221">SUM(CG33:CG36)</f>
        <v>14431.128308641186</v>
      </c>
      <c r="CH71" s="2">
        <f t="shared" si="221"/>
        <v>13314.607882284599</v>
      </c>
      <c r="CI71" s="2">
        <f t="shared" si="221"/>
        <v>12085.68462760968</v>
      </c>
      <c r="CJ71" s="2">
        <f t="shared" ref="CJ71" si="222">SUM(CJ33:CJ36)</f>
        <v>10805.518445734424</v>
      </c>
      <c r="CK71" s="37">
        <f>SUM(CK33:CK36)</f>
        <v>0</v>
      </c>
      <c r="CL71" s="2">
        <f t="shared" ref="CL71:CX71" si="223">SUM(CL33:CL36)</f>
        <v>0</v>
      </c>
      <c r="CM71" s="2">
        <f t="shared" si="223"/>
        <v>0</v>
      </c>
      <c r="CN71" s="2">
        <f t="shared" si="223"/>
        <v>0</v>
      </c>
      <c r="CO71" s="2">
        <f t="shared" si="223"/>
        <v>0</v>
      </c>
      <c r="CP71" s="2">
        <f t="shared" si="223"/>
        <v>0</v>
      </c>
      <c r="CQ71" s="2">
        <f t="shared" si="223"/>
        <v>0</v>
      </c>
      <c r="CR71" s="2">
        <f t="shared" si="223"/>
        <v>0</v>
      </c>
      <c r="CS71" s="2">
        <f t="shared" si="223"/>
        <v>0</v>
      </c>
      <c r="CT71" s="2">
        <f t="shared" si="223"/>
        <v>0</v>
      </c>
      <c r="CU71" s="2">
        <f t="shared" si="223"/>
        <v>0</v>
      </c>
      <c r="CV71" s="2">
        <f t="shared" si="223"/>
        <v>0</v>
      </c>
      <c r="CW71" s="2">
        <f t="shared" si="223"/>
        <v>0</v>
      </c>
      <c r="CX71" s="2">
        <f t="shared" si="223"/>
        <v>0</v>
      </c>
      <c r="CY71" s="2">
        <f t="shared" ref="CY71:CZ71" si="224">SUM(CY33:CY36)</f>
        <v>0</v>
      </c>
      <c r="CZ71" s="2">
        <f t="shared" si="224"/>
        <v>0</v>
      </c>
      <c r="DA71" s="2">
        <f t="shared" ref="DA71" si="225">SUM(DA33:DA36)</f>
        <v>0</v>
      </c>
      <c r="DB71" s="37">
        <f>SUM(DB33:DB36)</f>
        <v>0</v>
      </c>
      <c r="DC71" s="2">
        <f t="shared" ref="DC71:DN71" si="226">SUM(DC33:DC36)</f>
        <v>0</v>
      </c>
      <c r="DD71" s="2">
        <f t="shared" si="226"/>
        <v>0</v>
      </c>
      <c r="DE71" s="2">
        <f t="shared" si="226"/>
        <v>0</v>
      </c>
      <c r="DF71" s="2">
        <f t="shared" si="226"/>
        <v>0</v>
      </c>
      <c r="DG71" s="2">
        <f t="shared" si="226"/>
        <v>0</v>
      </c>
      <c r="DH71" s="2">
        <f t="shared" si="226"/>
        <v>0</v>
      </c>
      <c r="DI71" s="2">
        <f t="shared" si="226"/>
        <v>0</v>
      </c>
      <c r="DJ71" s="2">
        <f t="shared" si="226"/>
        <v>0</v>
      </c>
      <c r="DK71" s="2">
        <f t="shared" si="226"/>
        <v>0</v>
      </c>
      <c r="DL71" s="2">
        <f t="shared" si="226"/>
        <v>0</v>
      </c>
      <c r="DM71" s="2">
        <f t="shared" si="226"/>
        <v>0</v>
      </c>
      <c r="DN71" s="2">
        <f t="shared" si="226"/>
        <v>0</v>
      </c>
      <c r="DO71" s="2">
        <f t="shared" ref="DO71:DQ71" si="227">SUM(DO33:DO36)</f>
        <v>0</v>
      </c>
      <c r="DP71" s="2">
        <f t="shared" si="227"/>
        <v>0</v>
      </c>
      <c r="DQ71" s="2">
        <f t="shared" si="227"/>
        <v>0</v>
      </c>
      <c r="DR71" s="2">
        <f t="shared" ref="DR71" si="228">SUM(DR33:DR36)</f>
        <v>0</v>
      </c>
      <c r="DS71" s="37">
        <f>SUM(DS33:DS36)</f>
        <v>31295.226801160064</v>
      </c>
      <c r="DT71" s="2">
        <f t="shared" ref="DT71:EE71" si="229">SUM(DT33:DT36)</f>
        <v>27614.034582737997</v>
      </c>
      <c r="DU71" s="2">
        <f t="shared" si="229"/>
        <v>21373.966526533251</v>
      </c>
      <c r="DV71" s="2">
        <f t="shared" si="229"/>
        <v>11645.684620091544</v>
      </c>
      <c r="DW71" s="2">
        <f t="shared" si="229"/>
        <v>8781.4045803954414</v>
      </c>
      <c r="DX71" s="2">
        <f t="shared" si="229"/>
        <v>15640.475225396167</v>
      </c>
      <c r="DY71" s="2">
        <f t="shared" si="229"/>
        <v>15895.047088261757</v>
      </c>
      <c r="DZ71" s="2">
        <f t="shared" si="229"/>
        <v>15536.858222928935</v>
      </c>
      <c r="EA71" s="2">
        <f t="shared" si="229"/>
        <v>25564.462884704415</v>
      </c>
      <c r="EB71" s="2">
        <f t="shared" si="229"/>
        <v>24776.143587314171</v>
      </c>
      <c r="EC71" s="2">
        <f t="shared" si="229"/>
        <v>18014.921052388607</v>
      </c>
      <c r="ED71" s="2">
        <f t="shared" si="229"/>
        <v>18743.208106708513</v>
      </c>
      <c r="EE71" s="2">
        <f t="shared" si="229"/>
        <v>5851.6270437855692</v>
      </c>
      <c r="EF71" s="2">
        <f t="shared" ref="EF71:EH71" si="230">SUM(EF33:EF36)</f>
        <v>4597.1798886239994</v>
      </c>
      <c r="EG71" s="2">
        <f t="shared" si="230"/>
        <v>5162.1351545114658</v>
      </c>
      <c r="EH71" s="2">
        <f t="shared" si="230"/>
        <v>4889.7929514019534</v>
      </c>
      <c r="EI71" s="2">
        <f t="shared" ref="EI71" si="231">SUM(EI33:EI36)</f>
        <v>3012.6870387669578</v>
      </c>
      <c r="EJ71" s="37">
        <f>SUM(EJ33:EJ36)</f>
        <v>126826.34216881327</v>
      </c>
      <c r="EK71" s="2">
        <f t="shared" ref="EK71:EV71" si="232">SUM(EK33:EK36)</f>
        <v>109497.649835298</v>
      </c>
      <c r="EL71" s="2">
        <f t="shared" si="232"/>
        <v>106145.35886424394</v>
      </c>
      <c r="EM71" s="2">
        <f t="shared" si="232"/>
        <v>79294.384562063133</v>
      </c>
      <c r="EN71" s="2">
        <f t="shared" si="232"/>
        <v>61370.653677518945</v>
      </c>
      <c r="EO71" s="2">
        <f t="shared" si="232"/>
        <v>65020.749626661403</v>
      </c>
      <c r="EP71" s="2">
        <f t="shared" si="232"/>
        <v>65467.959428504982</v>
      </c>
      <c r="EQ71" s="2">
        <f t="shared" si="232"/>
        <v>68407.239974559692</v>
      </c>
      <c r="ER71" s="2">
        <f t="shared" si="232"/>
        <v>77302.226888266974</v>
      </c>
      <c r="ES71" s="2">
        <f t="shared" si="232"/>
        <v>70125.340431058765</v>
      </c>
      <c r="ET71" s="2">
        <f t="shared" si="232"/>
        <v>72077.627442100988</v>
      </c>
      <c r="EU71" s="2">
        <f t="shared" si="232"/>
        <v>69509.26634944859</v>
      </c>
      <c r="EV71" s="2">
        <f t="shared" si="232"/>
        <v>53371.217607772647</v>
      </c>
      <c r="EW71" s="2">
        <f t="shared" ref="EW71:EY71" si="233">SUM(EW33:EW36)</f>
        <v>47821.541882151054</v>
      </c>
      <c r="EX71" s="2">
        <f t="shared" si="233"/>
        <v>53531.470616229606</v>
      </c>
      <c r="EY71" s="2">
        <f t="shared" si="233"/>
        <v>49437.802693022888</v>
      </c>
      <c r="EZ71" s="2">
        <f t="shared" ref="EZ71" si="234">SUM(EZ33:EZ36)</f>
        <v>47666.033177943253</v>
      </c>
      <c r="FA71" s="37">
        <f>SUM(FA33:FA36)</f>
        <v>23369.817881910367</v>
      </c>
      <c r="FB71" s="2">
        <f t="shared" ref="FB71:FM71" si="235">SUM(FB33:FB36)</f>
        <v>21832.114696178884</v>
      </c>
      <c r="FC71" s="2">
        <f t="shared" si="235"/>
        <v>22419.948850426339</v>
      </c>
      <c r="FD71" s="2">
        <f t="shared" si="235"/>
        <v>22448.737592825149</v>
      </c>
      <c r="FE71" s="2">
        <f t="shared" si="235"/>
        <v>21093.537350340666</v>
      </c>
      <c r="FF71" s="2">
        <f t="shared" si="235"/>
        <v>21891.643911594569</v>
      </c>
      <c r="FG71" s="2">
        <f t="shared" si="235"/>
        <v>21999.18703846151</v>
      </c>
      <c r="FH71" s="2">
        <f t="shared" si="235"/>
        <v>21861.657398856267</v>
      </c>
      <c r="FI71" s="2">
        <f t="shared" si="235"/>
        <v>22720.490359828837</v>
      </c>
      <c r="FJ71" s="2">
        <f t="shared" si="235"/>
        <v>21142.970935454545</v>
      </c>
      <c r="FK71" s="2">
        <f t="shared" si="235"/>
        <v>19868.847657164381</v>
      </c>
      <c r="FL71" s="2">
        <f t="shared" si="235"/>
        <v>17634.916904655525</v>
      </c>
      <c r="FM71" s="2">
        <f t="shared" si="235"/>
        <v>11198.032918714729</v>
      </c>
      <c r="FN71" s="2">
        <f t="shared" ref="FN71:FP71" si="236">SUM(FN33:FN36)</f>
        <v>11304.994887611665</v>
      </c>
      <c r="FO71" s="2">
        <f t="shared" si="236"/>
        <v>14509.047314999118</v>
      </c>
      <c r="FP71" s="2">
        <f t="shared" si="236"/>
        <v>14970.542319259579</v>
      </c>
      <c r="FQ71" s="2">
        <f t="shared" ref="FQ71" si="237">SUM(FQ33:FQ36)</f>
        <v>15271.201962459147</v>
      </c>
      <c r="FR71" s="37">
        <f>SUM(FR33:FR36)</f>
        <v>110.26919863019423</v>
      </c>
      <c r="FS71" s="2">
        <f t="shared" ref="FS71:GD71" si="238">SUM(FS33:FS36)</f>
        <v>103.63204481738903</v>
      </c>
      <c r="FT71" s="2">
        <f t="shared" si="238"/>
        <v>112.42055657034155</v>
      </c>
      <c r="FU71" s="2">
        <f t="shared" si="238"/>
        <v>103.86367498636709</v>
      </c>
      <c r="FV71" s="2">
        <f t="shared" si="238"/>
        <v>92.220383247973388</v>
      </c>
      <c r="FW71" s="2">
        <f t="shared" si="238"/>
        <v>93.733341637330653</v>
      </c>
      <c r="FX71" s="2">
        <f t="shared" si="238"/>
        <v>91.554017183592038</v>
      </c>
      <c r="FY71" s="2">
        <f t="shared" si="238"/>
        <v>95.220730590872193</v>
      </c>
      <c r="FZ71" s="2">
        <f t="shared" si="238"/>
        <v>101.60168012902598</v>
      </c>
      <c r="GA71" s="2">
        <f t="shared" si="238"/>
        <v>95.920649440228431</v>
      </c>
      <c r="GB71" s="2">
        <f t="shared" si="238"/>
        <v>91.866074411328157</v>
      </c>
      <c r="GC71" s="2">
        <f t="shared" si="238"/>
        <v>96.443010648669997</v>
      </c>
      <c r="GD71" s="2">
        <f t="shared" si="238"/>
        <v>83.660879668062151</v>
      </c>
      <c r="GE71" s="2">
        <f t="shared" ref="GE71:GG71" si="239">SUM(GE33:GE36)</f>
        <v>85.141900875759617</v>
      </c>
      <c r="GF71" s="2">
        <f t="shared" si="239"/>
        <v>91.552449217236855</v>
      </c>
      <c r="GG71" s="2">
        <f t="shared" si="239"/>
        <v>89.7722755989913</v>
      </c>
      <c r="GH71" s="2">
        <f t="shared" ref="GH71" si="240">SUM(GH33:GH36)</f>
        <v>89.376105697191207</v>
      </c>
      <c r="GI71" s="37">
        <f>SUM(GI33:GI36)</f>
        <v>6029.9939000103568</v>
      </c>
      <c r="GJ71" s="2">
        <f t="shared" ref="GJ71:GU71" si="241">SUM(GJ33:GJ36)</f>
        <v>5393.4875980777924</v>
      </c>
      <c r="GK71" s="2">
        <f t="shared" si="241"/>
        <v>5375.830611729064</v>
      </c>
      <c r="GL71" s="2">
        <f t="shared" si="241"/>
        <v>5135.5866201657127</v>
      </c>
      <c r="GM71" s="2">
        <f t="shared" si="241"/>
        <v>4573.211807741387</v>
      </c>
      <c r="GN71" s="2">
        <f t="shared" si="241"/>
        <v>4502.7129370904058</v>
      </c>
      <c r="GO71" s="2">
        <f t="shared" si="241"/>
        <v>4564.0815306190034</v>
      </c>
      <c r="GP71" s="2">
        <f t="shared" si="241"/>
        <v>4803.4402344604669</v>
      </c>
      <c r="GQ71" s="2">
        <f t="shared" si="241"/>
        <v>4608.4702792220005</v>
      </c>
      <c r="GR71" s="2">
        <f t="shared" si="241"/>
        <v>4214.3237567704036</v>
      </c>
      <c r="GS71" s="2">
        <f t="shared" si="241"/>
        <v>4366.5959876909792</v>
      </c>
      <c r="GT71" s="2">
        <f t="shared" si="241"/>
        <v>4561.8795087604594</v>
      </c>
      <c r="GU71" s="2">
        <f t="shared" si="241"/>
        <v>4062.1963997193593</v>
      </c>
      <c r="GV71" s="2">
        <f t="shared" ref="GV71:GX71" si="242">SUM(GV33:GV36)</f>
        <v>3834.2323554150394</v>
      </c>
      <c r="GW71" s="2">
        <f t="shared" si="242"/>
        <v>4692.1585837602988</v>
      </c>
      <c r="GX71" s="2">
        <f t="shared" si="242"/>
        <v>4323.5253487495111</v>
      </c>
      <c r="GY71" s="2">
        <f t="shared" ref="GY71" si="243">SUM(GY33:GY36)</f>
        <v>4036.484170037656</v>
      </c>
      <c r="GZ71" s="37">
        <f>SUM(GZ33:GZ36)</f>
        <v>9194.358280892211</v>
      </c>
      <c r="HA71" s="2">
        <f t="shared" ref="HA71:HL71" si="244">SUM(HA33:HA36)</f>
        <v>8154.3554794985166</v>
      </c>
      <c r="HB71" s="2">
        <f t="shared" si="244"/>
        <v>7344.9196118447235</v>
      </c>
      <c r="HC71" s="2">
        <f t="shared" si="244"/>
        <v>5244.1944903374306</v>
      </c>
      <c r="HD71" s="2">
        <f t="shared" si="244"/>
        <v>4081.9403920561049</v>
      </c>
      <c r="HE71" s="2">
        <f t="shared" si="244"/>
        <v>5053.6835339100244</v>
      </c>
      <c r="HF71" s="2">
        <f t="shared" si="244"/>
        <v>4989.5320332853626</v>
      </c>
      <c r="HG71" s="2">
        <f t="shared" si="244"/>
        <v>5255.5841966745811</v>
      </c>
      <c r="HH71" s="2">
        <f t="shared" si="244"/>
        <v>6596.4253725723374</v>
      </c>
      <c r="HI71" s="2">
        <f t="shared" si="244"/>
        <v>6280.9166830364074</v>
      </c>
      <c r="HJ71" s="2">
        <f t="shared" si="244"/>
        <v>6593.7005794666657</v>
      </c>
      <c r="HK71" s="2">
        <f t="shared" si="244"/>
        <v>5920.5389763092235</v>
      </c>
      <c r="HL71" s="2">
        <f t="shared" si="244"/>
        <v>4149.2902634742477</v>
      </c>
      <c r="HM71" s="2">
        <f t="shared" ref="HM71:HO71" si="245">SUM(HM33:HM36)</f>
        <v>3739.1501027143527</v>
      </c>
      <c r="HN71" s="2">
        <f t="shared" si="245"/>
        <v>4321.1969165204673</v>
      </c>
      <c r="HO71" s="2">
        <f t="shared" si="245"/>
        <v>4123.6122884532133</v>
      </c>
      <c r="HP71" s="2">
        <f t="shared" ref="HP71" si="246">SUM(HP33:HP36)</f>
        <v>4294.1141069682844</v>
      </c>
      <c r="HQ71" s="37">
        <f>SUM(HQ33:HQ36)</f>
        <v>7586.2993735735372</v>
      </c>
      <c r="HR71" s="2">
        <f t="shared" ref="HR71:IC71" si="247">SUM(HR33:HR36)</f>
        <v>6637.4692323147865</v>
      </c>
      <c r="HS71" s="2">
        <f t="shared" si="247"/>
        <v>6021.7623798388304</v>
      </c>
      <c r="HT71" s="2">
        <f t="shared" si="247"/>
        <v>3870.3241100617915</v>
      </c>
      <c r="HU71" s="2">
        <f t="shared" si="247"/>
        <v>2942.4115552312933</v>
      </c>
      <c r="HV71" s="2">
        <f t="shared" si="247"/>
        <v>3757.7502543803762</v>
      </c>
      <c r="HW71" s="2">
        <f t="shared" si="247"/>
        <v>3801.8462101450805</v>
      </c>
      <c r="HX71" s="2">
        <f t="shared" si="247"/>
        <v>3780.8800750107048</v>
      </c>
      <c r="HY71" s="2">
        <f t="shared" si="247"/>
        <v>5119.1528813404257</v>
      </c>
      <c r="HZ71" s="2">
        <f t="shared" si="247"/>
        <v>4823.6448011992743</v>
      </c>
      <c r="IA71" s="2">
        <f t="shared" si="247"/>
        <v>5070.548596953895</v>
      </c>
      <c r="IB71" s="2">
        <f t="shared" si="247"/>
        <v>4526.5405910623367</v>
      </c>
      <c r="IC71" s="2">
        <f t="shared" si="247"/>
        <v>2902.8332757694443</v>
      </c>
      <c r="ID71" s="2">
        <f t="shared" ref="ID71:IF71" si="248">SUM(ID33:ID36)</f>
        <v>2484.3391836548403</v>
      </c>
      <c r="IE71" s="2">
        <f t="shared" si="248"/>
        <v>2906.0341671834894</v>
      </c>
      <c r="IF71" s="2">
        <f t="shared" si="248"/>
        <v>2815.9489451610743</v>
      </c>
      <c r="IG71" s="2">
        <f t="shared" ref="IG71" si="249">SUM(IG33:IG36)</f>
        <v>3046.0587172576402</v>
      </c>
      <c r="IH71" s="37">
        <f>SUM(IH33:IH36)</f>
        <v>10282.600636501536</v>
      </c>
      <c r="II71" s="2">
        <f t="shared" ref="II71:IT71" si="250">SUM(II33:II36)</f>
        <v>9218.1556099707632</v>
      </c>
      <c r="IJ71" s="2">
        <f t="shared" si="250"/>
        <v>8268.318702549921</v>
      </c>
      <c r="IK71" s="2">
        <f t="shared" si="250"/>
        <v>6402.7111766612552</v>
      </c>
      <c r="IL71" s="2">
        <f t="shared" si="250"/>
        <v>5092.8602557303693</v>
      </c>
      <c r="IM71" s="2">
        <f t="shared" si="250"/>
        <v>6147.4512011227953</v>
      </c>
      <c r="IN71" s="2">
        <f t="shared" si="250"/>
        <v>5963.0639099832888</v>
      </c>
      <c r="IO71" s="2">
        <f t="shared" si="250"/>
        <v>6543.9790081764168</v>
      </c>
      <c r="IP71" s="2">
        <f t="shared" si="250"/>
        <v>7790.2962932180972</v>
      </c>
      <c r="IQ71" s="2">
        <f t="shared" si="250"/>
        <v>7443.8492060308417</v>
      </c>
      <c r="IR71" s="2">
        <f t="shared" si="250"/>
        <v>7783.4692702386392</v>
      </c>
      <c r="IS71" s="2">
        <f t="shared" si="250"/>
        <v>7050.4013548018065</v>
      </c>
      <c r="IT71" s="2">
        <f t="shared" si="250"/>
        <v>5245.1962062317752</v>
      </c>
      <c r="IU71" s="2">
        <f t="shared" ref="IU71:IV71" si="251">SUM(IU33:IU36)</f>
        <v>4899.9786432775545</v>
      </c>
      <c r="IV71" s="2">
        <f t="shared" si="251"/>
        <v>5618.5585954505668</v>
      </c>
      <c r="IW71" s="2">
        <f t="shared" ref="IW71:IX71" si="252">SUM(IW33:IW36)</f>
        <v>5317.1640643006294</v>
      </c>
      <c r="IX71" s="2">
        <f t="shared" si="252"/>
        <v>5392.2990590387453</v>
      </c>
      <c r="IY71" s="37">
        <f>SUM(IY33:IY36)</f>
        <v>199.22321826993183</v>
      </c>
      <c r="IZ71" s="2">
        <f t="shared" ref="IZ71:JM71" si="253">SUM(IZ33:IZ36)</f>
        <v>232.85418998628847</v>
      </c>
      <c r="JA71" s="2">
        <f t="shared" si="253"/>
        <v>267.83422455024743</v>
      </c>
      <c r="JB71" s="2">
        <f t="shared" si="253"/>
        <v>366.53153415118993</v>
      </c>
      <c r="JC71" s="2">
        <f t="shared" si="253"/>
        <v>480.51629969636639</v>
      </c>
      <c r="JD71" s="2">
        <f t="shared" si="253"/>
        <v>602.20187399112672</v>
      </c>
      <c r="JE71" s="2">
        <f t="shared" si="253"/>
        <v>790.77531613822646</v>
      </c>
      <c r="JF71" s="2">
        <f t="shared" si="253"/>
        <v>936.54174213053466</v>
      </c>
      <c r="JG71" s="2">
        <f t="shared" si="253"/>
        <v>1147.0432661942159</v>
      </c>
      <c r="JH71" s="2">
        <f t="shared" si="253"/>
        <v>1267.7588858055447</v>
      </c>
      <c r="JI71" s="2">
        <f t="shared" si="253"/>
        <v>1320.1637349201903</v>
      </c>
      <c r="JJ71" s="2">
        <f t="shared" si="253"/>
        <v>1290.6811407665336</v>
      </c>
      <c r="JK71" s="2">
        <f t="shared" si="253"/>
        <v>1255.6345099925093</v>
      </c>
      <c r="JL71" s="2">
        <f t="shared" si="253"/>
        <v>1351.1399169626166</v>
      </c>
      <c r="JM71" s="2">
        <f t="shared" si="253"/>
        <v>1457.6671089433783</v>
      </c>
      <c r="JN71" s="2">
        <f>SUM(JN33:JN36)</f>
        <v>1347.518933025457</v>
      </c>
      <c r="JO71" s="38">
        <f>SUM(JO33:JO36)</f>
        <v>927.51588032927589</v>
      </c>
    </row>
    <row r="72" spans="1:275" x14ac:dyDescent="0.3">
      <c r="A72" s="16"/>
      <c r="B72" s="63"/>
      <c r="C72" s="52" t="s">
        <v>94</v>
      </c>
      <c r="D72" s="37">
        <f>SUM(D37:D56)+D32</f>
        <v>4318.3323125013576</v>
      </c>
      <c r="E72" s="2">
        <f t="shared" ref="E72:Q72" si="254">SUM(E37:E56)+E32</f>
        <v>4093.4335086355186</v>
      </c>
      <c r="F72" s="2">
        <f t="shared" si="254"/>
        <v>4287.3869587609115</v>
      </c>
      <c r="G72" s="2">
        <f t="shared" si="254"/>
        <v>4303.3847533917742</v>
      </c>
      <c r="H72" s="2">
        <f t="shared" si="254"/>
        <v>3958.6804684108765</v>
      </c>
      <c r="I72" s="2">
        <f t="shared" si="254"/>
        <v>3911.6795559984557</v>
      </c>
      <c r="J72" s="2">
        <f t="shared" si="254"/>
        <v>3693.3070757243167</v>
      </c>
      <c r="K72" s="2">
        <f t="shared" si="254"/>
        <v>3536.9618282008742</v>
      </c>
      <c r="L72" s="2">
        <f t="shared" si="254"/>
        <v>3459.8755571308502</v>
      </c>
      <c r="M72" s="2">
        <f t="shared" si="254"/>
        <v>3421.4178438343961</v>
      </c>
      <c r="N72" s="2">
        <f t="shared" ref="N72" si="255">SUM(N37:N56)+N32</f>
        <v>3345.2503844228049</v>
      </c>
      <c r="O72" s="2">
        <f t="shared" si="254"/>
        <v>3372.6034984165312</v>
      </c>
      <c r="P72" s="2">
        <f t="shared" si="254"/>
        <v>3125.7153515703631</v>
      </c>
      <c r="Q72" s="2">
        <f t="shared" si="254"/>
        <v>3065.2881740645034</v>
      </c>
      <c r="R72" s="2">
        <f t="shared" ref="R72" si="256">SUM(R37:R56)+R32</f>
        <v>2794.7792850004421</v>
      </c>
      <c r="S72" s="2">
        <f t="shared" ref="S72:T72" si="257">SUM(S37:S56)+S32</f>
        <v>2773.0703353134104</v>
      </c>
      <c r="T72" s="2">
        <f t="shared" si="257"/>
        <v>3212.230831810879</v>
      </c>
      <c r="U72" s="37">
        <f>SUM(U37:U56)+U32</f>
        <v>3856.4865242005631</v>
      </c>
      <c r="V72" s="2">
        <f t="shared" ref="V72:AD72" si="258">SUM(V37:V56)+V32</f>
        <v>3663.5006213583729</v>
      </c>
      <c r="W72" s="2">
        <f t="shared" si="258"/>
        <v>3861.5680405968224</v>
      </c>
      <c r="X72" s="2">
        <f t="shared" si="258"/>
        <v>3900.2256496869536</v>
      </c>
      <c r="Y72" s="2">
        <f t="shared" si="258"/>
        <v>3551.2511735465137</v>
      </c>
      <c r="Z72" s="2">
        <f t="shared" si="258"/>
        <v>3518.7179911125959</v>
      </c>
      <c r="AA72" s="2">
        <f t="shared" si="258"/>
        <v>3275.1613773871059</v>
      </c>
      <c r="AB72" s="2">
        <f t="shared" si="258"/>
        <v>3092.1433696921658</v>
      </c>
      <c r="AC72" s="2">
        <f t="shared" si="258"/>
        <v>3003.4832729138657</v>
      </c>
      <c r="AD72" s="2">
        <f t="shared" si="258"/>
        <v>2932.2522190980835</v>
      </c>
      <c r="AE72" s="2">
        <f t="shared" ref="AE72" si="259">SUM(AE37:AE56)+AE32</f>
        <v>2890.4545369947427</v>
      </c>
      <c r="AF72" s="2">
        <f t="shared" ref="AF72:AG72" si="260">SUM(AF37:AF56)+AF32</f>
        <v>2936.5966252427434</v>
      </c>
      <c r="AG72" s="2">
        <f t="shared" si="260"/>
        <v>2710.3337272427971</v>
      </c>
      <c r="AH72" s="2">
        <f t="shared" ref="AH72" si="261">SUM(AH37:AH56)+AH32</f>
        <v>2686.5761967265498</v>
      </c>
      <c r="AI72" s="2">
        <f t="shared" ref="AI72:AJ72" si="262">SUM(AI37:AI56)+AI32</f>
        <v>2445.4748951788888</v>
      </c>
      <c r="AJ72" s="2">
        <f t="shared" si="262"/>
        <v>2472.9011106702237</v>
      </c>
      <c r="AK72" s="2">
        <f t="shared" ref="AK72" si="263">SUM(AK37:AK56)+AK32</f>
        <v>2945.2852789009748</v>
      </c>
      <c r="AL72" s="37">
        <f>SUM(AL37:AL56)+AL32</f>
        <v>294.42365139102674</v>
      </c>
      <c r="AM72" s="2">
        <f t="shared" ref="AM72:AU72" si="264">SUM(AM37:AM56)+AM32</f>
        <v>231.98236607734458</v>
      </c>
      <c r="AN72" s="2">
        <f t="shared" si="264"/>
        <v>198.65768659689567</v>
      </c>
      <c r="AO72" s="2">
        <f t="shared" si="264"/>
        <v>207.46690991258248</v>
      </c>
      <c r="AP72" s="2">
        <f t="shared" si="264"/>
        <v>143.51328069606296</v>
      </c>
      <c r="AQ72" s="2">
        <f t="shared" si="264"/>
        <v>127.9201011700265</v>
      </c>
      <c r="AR72" s="2">
        <f t="shared" si="264"/>
        <v>119.13078423054586</v>
      </c>
      <c r="AS72" s="2">
        <f t="shared" si="264"/>
        <v>124.9618893113944</v>
      </c>
      <c r="AT72" s="2">
        <f t="shared" si="264"/>
        <v>124.75402737643373</v>
      </c>
      <c r="AU72" s="2">
        <f t="shared" si="264"/>
        <v>137.49505727483336</v>
      </c>
      <c r="AV72" s="2">
        <f t="shared" ref="AV72" si="265">SUM(AV37:AV56)+AV32</f>
        <v>135.33287221406042</v>
      </c>
      <c r="AW72" s="2">
        <f t="shared" ref="AW72" si="266">SUM(AW37:AW56)+AW32</f>
        <v>135.1634216001782</v>
      </c>
      <c r="AX72" s="2">
        <f t="shared" ref="AX72:AZ72" si="267">SUM(AX37:AX56)+AX32</f>
        <v>124.9599457645764</v>
      </c>
      <c r="AY72" s="2">
        <f t="shared" ref="AY72:BA72" si="268">SUM(AY37:AY56)+AY32</f>
        <v>123.47784438552912</v>
      </c>
      <c r="AZ72" s="2">
        <f t="shared" si="267"/>
        <v>126.92165552178747</v>
      </c>
      <c r="BA72" s="2">
        <f t="shared" si="268"/>
        <v>125.94517322600949</v>
      </c>
      <c r="BB72" s="2">
        <f t="shared" ref="BB72" si="269">SUM(BB37:BB56)+BB32</f>
        <v>117.05127039208799</v>
      </c>
      <c r="BC72" s="2">
        <f>SUM(BC37:BC56)+BC32</f>
        <v>461.60857158507747</v>
      </c>
      <c r="BD72" s="2">
        <f t="shared" ref="BD72:BL72" si="270">SUM(BD37:BD56)+BD32</f>
        <v>414.99200886056661</v>
      </c>
      <c r="BE72" s="2">
        <f t="shared" si="270"/>
        <v>472.44141515481516</v>
      </c>
      <c r="BF72" s="2">
        <f t="shared" si="270"/>
        <v>394.14217315948076</v>
      </c>
      <c r="BG72" s="2">
        <f t="shared" si="270"/>
        <v>394.51848854710778</v>
      </c>
      <c r="BH72" s="2">
        <f t="shared" si="270"/>
        <v>351.84056356340659</v>
      </c>
      <c r="BI72" s="2">
        <f t="shared" si="270"/>
        <v>378.86645565068579</v>
      </c>
      <c r="BJ72" s="2">
        <f t="shared" si="270"/>
        <v>395.13976572352385</v>
      </c>
      <c r="BK72" s="2">
        <f t="shared" si="270"/>
        <v>364.03740215289702</v>
      </c>
      <c r="BL72" s="2">
        <f t="shared" si="270"/>
        <v>507.98883460658976</v>
      </c>
      <c r="BM72" s="2">
        <f t="shared" ref="BM72" si="271">SUM(BM37:BM56)+BM32</f>
        <v>421.98342676424397</v>
      </c>
      <c r="BN72" s="2">
        <f t="shared" ref="BN72:BO72" si="272">SUM(BN37:BN56)+BN32</f>
        <v>406.54924000894317</v>
      </c>
      <c r="BO72" s="2">
        <f t="shared" si="272"/>
        <v>387.0933580096347</v>
      </c>
      <c r="BP72" s="2">
        <f t="shared" ref="BP72:BR72" si="273">SUM(BP37:BP56)+BP32</f>
        <v>373.56905120893089</v>
      </c>
      <c r="BQ72" s="2">
        <f t="shared" si="273"/>
        <v>364.48894954150097</v>
      </c>
      <c r="BR72" s="2">
        <f t="shared" si="273"/>
        <v>351.15848978831201</v>
      </c>
      <c r="BS72" s="2">
        <f t="shared" ref="BS72" si="274">SUM(BS37:BS56)+BS32</f>
        <v>331.85408477249501</v>
      </c>
      <c r="BT72" s="37">
        <f>SUM(BT37:BT56)+BT32</f>
        <v>326042.74608373683</v>
      </c>
      <c r="BU72" s="2">
        <f t="shared" ref="BU72:CC72" si="275">SUM(BU37:BU56)+BU32</f>
        <v>309014.07169594913</v>
      </c>
      <c r="BV72" s="2">
        <f t="shared" si="275"/>
        <v>291778.41035019717</v>
      </c>
      <c r="BW72" s="2">
        <f t="shared" si="275"/>
        <v>290662.33161258814</v>
      </c>
      <c r="BX72" s="2">
        <f t="shared" si="275"/>
        <v>296740.98863974697</v>
      </c>
      <c r="BY72" s="2">
        <f t="shared" si="275"/>
        <v>294368.35215765086</v>
      </c>
      <c r="BZ72" s="2">
        <f t="shared" si="275"/>
        <v>312850.22648569167</v>
      </c>
      <c r="CA72" s="2">
        <f t="shared" si="275"/>
        <v>335260.737537081</v>
      </c>
      <c r="CB72" s="2">
        <f t="shared" si="275"/>
        <v>355295.9068272931</v>
      </c>
      <c r="CC72" s="2">
        <f t="shared" si="275"/>
        <v>349778.71463976282</v>
      </c>
      <c r="CD72" s="2">
        <f t="shared" ref="CD72" si="276">SUM(CD37:CD56)+CD32</f>
        <v>338474.20646465756</v>
      </c>
      <c r="CE72" s="2">
        <f t="shared" ref="CE72:CF72" si="277">SUM(CE37:CE56)+CE32</f>
        <v>323993.28084221313</v>
      </c>
      <c r="CF72" s="2">
        <f t="shared" si="277"/>
        <v>308836.14927804098</v>
      </c>
      <c r="CG72" s="2">
        <f t="shared" ref="CG72:CI72" si="278">SUM(CG37:CG56)+CG32</f>
        <v>275818.28754577663</v>
      </c>
      <c r="CH72" s="2">
        <f t="shared" si="278"/>
        <v>248742.51431245936</v>
      </c>
      <c r="CI72" s="2">
        <f t="shared" si="278"/>
        <v>203189.05638546619</v>
      </c>
      <c r="CJ72" s="2">
        <f t="shared" ref="CJ72" si="279">SUM(CJ37:CJ56)+CJ32</f>
        <v>175351.65723409946</v>
      </c>
      <c r="CK72" s="37">
        <f>SUM(CK37:CK56)+CK32</f>
        <v>4681.7559999999594</v>
      </c>
      <c r="CL72" s="2">
        <f t="shared" ref="CL72:CT72" si="280">SUM(CL37:CL56)+CL32</f>
        <v>3904.78599999997</v>
      </c>
      <c r="CM72" s="2">
        <f t="shared" si="280"/>
        <v>2740.93299999996</v>
      </c>
      <c r="CN72" s="2">
        <f t="shared" si="280"/>
        <v>1705.2399999999991</v>
      </c>
      <c r="CO72" s="2">
        <f t="shared" si="280"/>
        <v>1593.1</v>
      </c>
      <c r="CP72" s="2">
        <f t="shared" si="280"/>
        <v>1249.56</v>
      </c>
      <c r="CQ72" s="2">
        <f t="shared" si="280"/>
        <v>1041.3000000000011</v>
      </c>
      <c r="CR72" s="2">
        <f t="shared" si="280"/>
        <v>833.04</v>
      </c>
      <c r="CS72" s="2">
        <f t="shared" si="280"/>
        <v>624.78</v>
      </c>
      <c r="CT72" s="2">
        <f t="shared" si="280"/>
        <v>416.52</v>
      </c>
      <c r="CU72" s="2">
        <f t="shared" ref="CU72" si="281">SUM(CU37:CU56)+CU32</f>
        <v>208.25999999999971</v>
      </c>
      <c r="CV72" s="2">
        <f t="shared" ref="CV72:CX72" si="282">SUM(CV37:CV56)+CV32</f>
        <v>0</v>
      </c>
      <c r="CW72" s="2">
        <f t="shared" si="282"/>
        <v>0</v>
      </c>
      <c r="CX72" s="2">
        <f t="shared" si="282"/>
        <v>0</v>
      </c>
      <c r="CY72" s="2">
        <f t="shared" ref="CY72:CZ72" si="283">SUM(CY37:CY56)+CY32</f>
        <v>0</v>
      </c>
      <c r="CZ72" s="2">
        <f t="shared" si="283"/>
        <v>0</v>
      </c>
      <c r="DA72" s="2">
        <f t="shared" ref="DA72" si="284">SUM(DA37:DA56)+DA32</f>
        <v>0</v>
      </c>
      <c r="DB72" s="37">
        <f>SUM(DB37:DB56)+DB32</f>
        <v>551.15250806182405</v>
      </c>
      <c r="DC72" s="2">
        <f t="shared" ref="DC72:DK72" si="285">SUM(DC37:DC56)+DC32</f>
        <v>545.64098298120598</v>
      </c>
      <c r="DD72" s="2">
        <f t="shared" si="285"/>
        <v>540.18457315139403</v>
      </c>
      <c r="DE72" s="2">
        <f t="shared" si="285"/>
        <v>534.78272741988098</v>
      </c>
      <c r="DF72" s="2">
        <f t="shared" si="285"/>
        <v>529.43490014568101</v>
      </c>
      <c r="DG72" s="2">
        <f t="shared" si="285"/>
        <v>524.14055114422399</v>
      </c>
      <c r="DH72" s="2">
        <f t="shared" si="285"/>
        <v>518.89914563278205</v>
      </c>
      <c r="DI72" s="2">
        <f t="shared" si="285"/>
        <v>513.71015417645503</v>
      </c>
      <c r="DJ72" s="2">
        <f t="shared" si="285"/>
        <v>508.57305263468999</v>
      </c>
      <c r="DK72" s="2">
        <f t="shared" si="285"/>
        <v>503.48732210834299</v>
      </c>
      <c r="DL72" s="2">
        <f t="shared" ref="DL72" si="286">SUM(DL37:DL56)+DL32</f>
        <v>498.45244888726</v>
      </c>
      <c r="DM72" s="2">
        <f t="shared" ref="DM72:DN72" si="287">SUM(DM37:DM56)+DM32</f>
        <v>493.467924398386</v>
      </c>
      <c r="DN72" s="2">
        <f t="shared" si="287"/>
        <v>466.85669556244602</v>
      </c>
      <c r="DO72" s="2">
        <f t="shared" ref="DO72:DQ72" si="288">SUM(DO37:DO56)+DO32</f>
        <v>440.51157901486403</v>
      </c>
      <c r="DP72" s="2">
        <f t="shared" si="288"/>
        <v>418.49752598602203</v>
      </c>
      <c r="DQ72" s="2">
        <f t="shared" si="288"/>
        <v>396.70361348746701</v>
      </c>
      <c r="DR72" s="2">
        <f t="shared" ref="DR72" si="289">SUM(DR37:DR56)+DR32</f>
        <v>375.12764011389601</v>
      </c>
      <c r="DS72" s="37">
        <f>SUM(DS37:DS56)+DS32</f>
        <v>49.949153214416718</v>
      </c>
      <c r="DT72" s="2">
        <f t="shared" ref="DT72:EB72" si="290">SUM(DT37:DT56)+DT32</f>
        <v>53.683081626806455</v>
      </c>
      <c r="DU72" s="2">
        <f t="shared" si="290"/>
        <v>50.808266419702463</v>
      </c>
      <c r="DV72" s="2">
        <f t="shared" si="290"/>
        <v>37.944134310770011</v>
      </c>
      <c r="DW72" s="2">
        <f t="shared" si="290"/>
        <v>39.488411268647255</v>
      </c>
      <c r="DX72" s="2">
        <f t="shared" si="290"/>
        <v>35.252646660964608</v>
      </c>
      <c r="DY72" s="2">
        <f t="shared" si="290"/>
        <v>31.048540990295653</v>
      </c>
      <c r="DZ72" s="2">
        <f t="shared" si="290"/>
        <v>34.583233862447379</v>
      </c>
      <c r="EA72" s="2">
        <f t="shared" si="290"/>
        <v>38.929782133798859</v>
      </c>
      <c r="EB72" s="2">
        <f t="shared" si="290"/>
        <v>35.355142615713056</v>
      </c>
      <c r="EC72" s="2">
        <f t="shared" ref="EC72" si="291">SUM(EC37:EC56)+EC32</f>
        <v>38.127135308520835</v>
      </c>
      <c r="ED72" s="2">
        <f t="shared" ref="ED72:EE72" si="292">SUM(ED37:ED56)+ED32</f>
        <v>27.858425385744312</v>
      </c>
      <c r="EE72" s="2">
        <f t="shared" si="292"/>
        <v>28.815864175673365</v>
      </c>
      <c r="EF72" s="2">
        <f t="shared" ref="EF72" si="293">SUM(EF37:EF56)+EF32</f>
        <v>30.662314136841768</v>
      </c>
      <c r="EG72" s="2">
        <f t="shared" ref="EG72:EH72" si="294">SUM(EG37:EG56)+EG32</f>
        <v>26.245060275047294</v>
      </c>
      <c r="EH72" s="2">
        <f t="shared" si="294"/>
        <v>21.964407712771628</v>
      </c>
      <c r="EI72" s="2">
        <f t="shared" ref="EI72" si="295">SUM(EI37:EI56)+EI32</f>
        <v>22.490888757087298</v>
      </c>
      <c r="EJ72" s="37">
        <f>SUM(EJ37:EJ56)+EJ32</f>
        <v>17042.591815215757</v>
      </c>
      <c r="EK72" s="2">
        <f t="shared" ref="EK72:ES72" si="296">SUM(EK37:EK56)+EK32</f>
        <v>15484.161705833096</v>
      </c>
      <c r="EL72" s="2">
        <f t="shared" si="296"/>
        <v>15378.935453905706</v>
      </c>
      <c r="EM72" s="2">
        <f t="shared" si="296"/>
        <v>15777.954034075858</v>
      </c>
      <c r="EN72" s="2">
        <f t="shared" si="296"/>
        <v>15195.897294795248</v>
      </c>
      <c r="EO72" s="2">
        <f t="shared" si="296"/>
        <v>15652.079115938652</v>
      </c>
      <c r="EP72" s="2">
        <f t="shared" si="296"/>
        <v>14587.461659203718</v>
      </c>
      <c r="EQ72" s="2">
        <f t="shared" si="296"/>
        <v>13814.699165619586</v>
      </c>
      <c r="ER72" s="2">
        <f t="shared" si="296"/>
        <v>13356.04398764265</v>
      </c>
      <c r="ES72" s="2">
        <f t="shared" si="296"/>
        <v>12568.771558233351</v>
      </c>
      <c r="ET72" s="2">
        <f t="shared" ref="ET72" si="297">SUM(ET37:ET56)+ET32</f>
        <v>11775.127162139062</v>
      </c>
      <c r="EU72" s="2">
        <f t="shared" ref="EU72:EV72" si="298">SUM(EU37:EU56)+EU32</f>
        <v>10348.807475915099</v>
      </c>
      <c r="EV72" s="2">
        <f t="shared" si="298"/>
        <v>8806.7236144525305</v>
      </c>
      <c r="EW72" s="2">
        <f t="shared" ref="EW72" si="299">SUM(EW37:EW56)+EW32</f>
        <v>7897.6267960949226</v>
      </c>
      <c r="EX72" s="2">
        <f t="shared" ref="EX72:EY72" si="300">SUM(EX37:EX56)+EX32</f>
        <v>7455.6693496458174</v>
      </c>
      <c r="EY72" s="2">
        <f t="shared" si="300"/>
        <v>6917.658069554408</v>
      </c>
      <c r="EZ72" s="2">
        <f t="shared" ref="EZ72" si="301">SUM(EZ37:EZ56)+EZ32</f>
        <v>6026.4330553800919</v>
      </c>
      <c r="FA72" s="37">
        <f>SUM(FA37:FA56)+FA32</f>
        <v>25217.204536695768</v>
      </c>
      <c r="FB72" s="2">
        <f t="shared" ref="FB72:FJ72" si="302">SUM(FB37:FB56)+FB32</f>
        <v>22216.732425210095</v>
      </c>
      <c r="FC72" s="2">
        <f t="shared" si="302"/>
        <v>20332.072277416402</v>
      </c>
      <c r="FD72" s="2">
        <f t="shared" si="302"/>
        <v>18671.923757338529</v>
      </c>
      <c r="FE72" s="2">
        <f t="shared" si="302"/>
        <v>15022.325601360481</v>
      </c>
      <c r="FF72" s="2">
        <f t="shared" si="302"/>
        <v>14451.180275586412</v>
      </c>
      <c r="FG72" s="2">
        <f t="shared" si="302"/>
        <v>12723.17732274759</v>
      </c>
      <c r="FH72" s="2">
        <f t="shared" si="302"/>
        <v>12556.994198565892</v>
      </c>
      <c r="FI72" s="2">
        <f t="shared" si="302"/>
        <v>11830.037804364512</v>
      </c>
      <c r="FJ72" s="2">
        <f t="shared" si="302"/>
        <v>12392.188366349563</v>
      </c>
      <c r="FK72" s="2">
        <f t="shared" ref="FK72" si="303">SUM(FK37:FK56)+FK32</f>
        <v>11223.136380881317</v>
      </c>
      <c r="FL72" s="2">
        <f t="shared" ref="FL72:FM72" si="304">SUM(FL37:FL56)+FL32</f>
        <v>11139.085697014718</v>
      </c>
      <c r="FM72" s="2">
        <f t="shared" si="304"/>
        <v>10111.728105276332</v>
      </c>
      <c r="FN72" s="2">
        <f t="shared" ref="FN72:FP72" si="305">SUM(FN37:FN56)+FN32</f>
        <v>10562.9513811652</v>
      </c>
      <c r="FO72" s="2">
        <f t="shared" si="305"/>
        <v>10646.998310439058</v>
      </c>
      <c r="FP72" s="2">
        <f t="shared" si="305"/>
        <v>11204.644809183897</v>
      </c>
      <c r="FQ72" s="2">
        <f t="shared" ref="FQ72" si="306">SUM(FQ37:FQ56)+FQ32</f>
        <v>10420.217363061733</v>
      </c>
      <c r="FR72" s="37">
        <f>SUM(FR37:FR56)+FR32</f>
        <v>515.07487231568177</v>
      </c>
      <c r="FS72" s="2">
        <f t="shared" ref="FS72:GA72" si="307">SUM(FS37:FS56)+FS32</f>
        <v>453.20538987484366</v>
      </c>
      <c r="FT72" s="2">
        <f t="shared" si="307"/>
        <v>414.61833647832185</v>
      </c>
      <c r="FU72" s="2">
        <f t="shared" si="307"/>
        <v>365.10264083519422</v>
      </c>
      <c r="FV72" s="2">
        <f t="shared" si="307"/>
        <v>311.4654876527801</v>
      </c>
      <c r="FW72" s="2">
        <f t="shared" si="307"/>
        <v>281.76214192210625</v>
      </c>
      <c r="FX72" s="2">
        <f t="shared" si="307"/>
        <v>232.93940554086663</v>
      </c>
      <c r="FY72" s="2">
        <f t="shared" si="307"/>
        <v>232.62870888632125</v>
      </c>
      <c r="FZ72" s="2">
        <f t="shared" si="307"/>
        <v>202.86732359413276</v>
      </c>
      <c r="GA72" s="2">
        <f t="shared" si="307"/>
        <v>235.27218689063534</v>
      </c>
      <c r="GB72" s="2">
        <f t="shared" ref="GB72" si="308">SUM(GB37:GB56)+GB32</f>
        <v>202.66564935192474</v>
      </c>
      <c r="GC72" s="2">
        <f t="shared" ref="GC72:GD72" si="309">SUM(GC37:GC56)+GC32</f>
        <v>203.7199102131442</v>
      </c>
      <c r="GD72" s="2">
        <f t="shared" si="309"/>
        <v>187.81284995231846</v>
      </c>
      <c r="GE72" s="2">
        <f t="shared" ref="GE72" si="310">SUM(GE37:GE56)+GE32</f>
        <v>193.99257378957861</v>
      </c>
      <c r="GF72" s="2">
        <f t="shared" ref="GF72:GG72" si="311">SUM(GF37:GF56)+GF32</f>
        <v>192.69676940116494</v>
      </c>
      <c r="GG72" s="2">
        <f t="shared" si="311"/>
        <v>199.66187064578045</v>
      </c>
      <c r="GH72" s="2">
        <f t="shared" ref="GH72" si="312">SUM(GH37:GH56)+GH32</f>
        <v>180.71263775879123</v>
      </c>
      <c r="GI72" s="37">
        <f>SUM(GI37:GI56)+GI32</f>
        <v>4274.9564636130262</v>
      </c>
      <c r="GJ72" s="2">
        <f t="shared" ref="GJ72:GR72" si="313">SUM(GJ37:GJ56)+GJ32</f>
        <v>3700.8393160686983</v>
      </c>
      <c r="GK72" s="2">
        <f t="shared" si="313"/>
        <v>3379.811986578432</v>
      </c>
      <c r="GL72" s="2">
        <f t="shared" si="313"/>
        <v>2981.8176547169378</v>
      </c>
      <c r="GM72" s="2">
        <f t="shared" si="313"/>
        <v>2128.0145947624887</v>
      </c>
      <c r="GN72" s="2">
        <f t="shared" si="313"/>
        <v>1897.277991418074</v>
      </c>
      <c r="GO72" s="2">
        <f t="shared" si="313"/>
        <v>1663.7030489520503</v>
      </c>
      <c r="GP72" s="2">
        <f t="shared" si="313"/>
        <v>1629.9552294368725</v>
      </c>
      <c r="GQ72" s="2">
        <f t="shared" si="313"/>
        <v>1568.511028110082</v>
      </c>
      <c r="GR72" s="2">
        <f t="shared" si="313"/>
        <v>1633.9719517772182</v>
      </c>
      <c r="GS72" s="2">
        <f t="shared" ref="GS72" si="314">SUM(GS37:GS56)+GS32</f>
        <v>1496.4242316802824</v>
      </c>
      <c r="GT72" s="2">
        <f t="shared" ref="GT72:GU72" si="315">SUM(GT37:GT56)+GT32</f>
        <v>1512.494754961037</v>
      </c>
      <c r="GU72" s="2">
        <f t="shared" si="315"/>
        <v>1402.9238152280159</v>
      </c>
      <c r="GV72" s="2">
        <f t="shared" ref="GV72:GX72" si="316">SUM(GV37:GV56)+GV32</f>
        <v>1524.3199010122289</v>
      </c>
      <c r="GW72" s="2">
        <f t="shared" si="316"/>
        <v>1536.8927786889496</v>
      </c>
      <c r="GX72" s="2">
        <f t="shared" si="316"/>
        <v>1584.6901338899143</v>
      </c>
      <c r="GY72" s="2">
        <f t="shared" ref="GY72" si="317">SUM(GY37:GY56)+GY32</f>
        <v>1497.6346899400769</v>
      </c>
      <c r="GZ72" s="37">
        <f>SUM(GZ37:GZ56)+GZ32</f>
        <v>2333.5957515293931</v>
      </c>
      <c r="HA72" s="2">
        <f t="shared" ref="HA72:HI72" si="318">SUM(HA37:HA56)+HA32</f>
        <v>2303.4774076703902</v>
      </c>
      <c r="HB72" s="2">
        <f t="shared" si="318"/>
        <v>2080.237061581151</v>
      </c>
      <c r="HC72" s="2">
        <f t="shared" si="318"/>
        <v>2610.7128126036114</v>
      </c>
      <c r="HD72" s="2">
        <f t="shared" si="318"/>
        <v>2417.9467501018707</v>
      </c>
      <c r="HE72" s="2">
        <f t="shared" si="318"/>
        <v>2603.1258022035554</v>
      </c>
      <c r="HF72" s="2">
        <f t="shared" si="318"/>
        <v>2326.4663739774742</v>
      </c>
      <c r="HG72" s="2">
        <f t="shared" si="318"/>
        <v>2989.3636213571508</v>
      </c>
      <c r="HH72" s="2">
        <f t="shared" si="318"/>
        <v>2846.5921482729495</v>
      </c>
      <c r="HI72" s="2">
        <f t="shared" si="318"/>
        <v>2773.6385305180866</v>
      </c>
      <c r="HJ72" s="2">
        <f t="shared" ref="HJ72" si="319">SUM(HJ37:HJ56)+HJ32</f>
        <v>2869.6432381471304</v>
      </c>
      <c r="HK72" s="2">
        <f t="shared" ref="HK72:HL72" si="320">SUM(HK37:HK56)+HK32</f>
        <v>2677.9709775830743</v>
      </c>
      <c r="HL72" s="2">
        <f t="shared" si="320"/>
        <v>2518.4382355432344</v>
      </c>
      <c r="HM72" s="2">
        <f t="shared" ref="HM72:HO72" si="321">SUM(HM37:HM56)+HM32</f>
        <v>2481.0280747997249</v>
      </c>
      <c r="HN72" s="2">
        <f t="shared" si="321"/>
        <v>2707.398725137376</v>
      </c>
      <c r="HO72" s="2">
        <f t="shared" si="321"/>
        <v>2554.2326333385058</v>
      </c>
      <c r="HP72" s="2">
        <f t="shared" ref="HP72" si="322">SUM(HP37:HP56)+HP32</f>
        <v>2285.619112155895</v>
      </c>
      <c r="HQ72" s="37">
        <f>SUM(HQ37:HQ56)+HQ32</f>
        <v>774.04311887482072</v>
      </c>
      <c r="HR72" s="2">
        <f t="shared" ref="HR72:HZ72" si="323">SUM(HR37:HR56)+HR32</f>
        <v>703.46882410661965</v>
      </c>
      <c r="HS72" s="2">
        <f t="shared" si="323"/>
        <v>661.52494244491265</v>
      </c>
      <c r="HT72" s="2">
        <f t="shared" si="323"/>
        <v>701.43038894582503</v>
      </c>
      <c r="HU72" s="2">
        <f t="shared" si="323"/>
        <v>654.09208879516416</v>
      </c>
      <c r="HV72" s="2">
        <f t="shared" si="323"/>
        <v>639.34453371202142</v>
      </c>
      <c r="HW72" s="2">
        <f t="shared" si="323"/>
        <v>556.6503513299599</v>
      </c>
      <c r="HX72" s="2">
        <f t="shared" si="323"/>
        <v>582.56932969722459</v>
      </c>
      <c r="HY72" s="2">
        <f t="shared" si="323"/>
        <v>560.08781641867404</v>
      </c>
      <c r="HZ72" s="2">
        <f t="shared" si="323"/>
        <v>532.31363709404991</v>
      </c>
      <c r="IA72" s="2">
        <f t="shared" ref="IA72" si="324">SUM(IA37:IA56)+IA32</f>
        <v>524.31474980074245</v>
      </c>
      <c r="IB72" s="2">
        <f t="shared" ref="IB72:IC72" si="325">SUM(IB37:IB56)+IB32</f>
        <v>471.17458730569302</v>
      </c>
      <c r="IC72" s="2">
        <f t="shared" si="325"/>
        <v>433.67074109681016</v>
      </c>
      <c r="ID72" s="2">
        <f t="shared" ref="ID72:IF72" si="326">SUM(ID37:ID56)+ID32</f>
        <v>418.9623742910959</v>
      </c>
      <c r="IE72" s="2">
        <f t="shared" si="326"/>
        <v>421.99311098024725</v>
      </c>
      <c r="IF72" s="2">
        <f t="shared" si="326"/>
        <v>399.17281191495863</v>
      </c>
      <c r="IG72" s="2">
        <f t="shared" ref="IG72" si="327">SUM(IG37:IG56)+IG32</f>
        <v>362.29842356615524</v>
      </c>
      <c r="IH72" s="37">
        <f>SUM(IH37:IH56)+IH32</f>
        <v>3962.6598839600465</v>
      </c>
      <c r="II72" s="2">
        <f t="shared" ref="II72:IQ72" si="328">SUM(II37:II56)+II32</f>
        <v>3977.1286325307019</v>
      </c>
      <c r="IJ72" s="2">
        <f t="shared" si="328"/>
        <v>3558.0288771197147</v>
      </c>
      <c r="IK72" s="2">
        <f t="shared" si="328"/>
        <v>4613.1687557139676</v>
      </c>
      <c r="IL72" s="2">
        <f t="shared" si="328"/>
        <v>4265.6846977998157</v>
      </c>
      <c r="IM72" s="2">
        <f t="shared" si="328"/>
        <v>4662.8782620309794</v>
      </c>
      <c r="IN72" s="2">
        <f t="shared" si="328"/>
        <v>4179.1155240204462</v>
      </c>
      <c r="IO72" s="2">
        <f t="shared" si="328"/>
        <v>5520.7814194030943</v>
      </c>
      <c r="IP72" s="2">
        <f t="shared" si="328"/>
        <v>5245.6303404910223</v>
      </c>
      <c r="IQ72" s="2">
        <f t="shared" si="328"/>
        <v>5125.3275329632315</v>
      </c>
      <c r="IR72" s="2">
        <f t="shared" ref="IR72" si="329">SUM(IR37:IR56)+IR32</f>
        <v>5326.5641490372618</v>
      </c>
      <c r="IS72" s="2">
        <f t="shared" ref="IS72:IT72" si="330">SUM(IS37:IS56)+IS32</f>
        <v>4991.1552304360039</v>
      </c>
      <c r="IT72" s="2">
        <f t="shared" si="330"/>
        <v>4703.0520100032945</v>
      </c>
      <c r="IU72" s="2">
        <f t="shared" ref="IU72:IV72" si="331">SUM(IU37:IU56)+IU32</f>
        <v>4638.6520928261198</v>
      </c>
      <c r="IV72" s="2">
        <f t="shared" si="331"/>
        <v>5104.1471787814608</v>
      </c>
      <c r="IW72" s="2">
        <f t="shared" ref="IW72:IX72" si="332">SUM(IW37:IW56)+IW32</f>
        <v>4810.1653334332459</v>
      </c>
      <c r="IX72" s="2">
        <f t="shared" si="332"/>
        <v>4294.5022271533526</v>
      </c>
      <c r="IY72" s="37">
        <f>SUM(IY37:IY56)+IY32</f>
        <v>235.68230993956035</v>
      </c>
      <c r="IZ72" s="2">
        <f t="shared" ref="IZ72:JH72" si="333">SUM(IZ37:IZ56)+IZ32</f>
        <v>226.0972414724985</v>
      </c>
      <c r="JA72" s="2">
        <f t="shared" si="333"/>
        <v>220.92080160456391</v>
      </c>
      <c r="JB72" s="2">
        <f t="shared" si="333"/>
        <v>318.00853710690171</v>
      </c>
      <c r="JC72" s="2">
        <f t="shared" si="333"/>
        <v>391.21818054545906</v>
      </c>
      <c r="JD72" s="2">
        <f t="shared" si="333"/>
        <v>482.89683135773589</v>
      </c>
      <c r="JE72" s="2">
        <f t="shared" si="333"/>
        <v>509.27749083304207</v>
      </c>
      <c r="JF72" s="2">
        <f t="shared" si="333"/>
        <v>628.71571585795596</v>
      </c>
      <c r="JG72" s="2">
        <f t="shared" si="333"/>
        <v>767.67172563184658</v>
      </c>
      <c r="JH72" s="2">
        <f t="shared" si="333"/>
        <v>914.87430137850117</v>
      </c>
      <c r="JI72" s="2">
        <f t="shared" ref="JI72" si="334">SUM(JI37:JI56)+JI32</f>
        <v>927.66025776420759</v>
      </c>
      <c r="JJ72" s="2">
        <f t="shared" ref="JJ72:JM72" si="335">SUM(JJ37:JJ56)+JJ32</f>
        <v>858.22335048603577</v>
      </c>
      <c r="JK72" s="2">
        <f t="shared" si="335"/>
        <v>818.00544244559137</v>
      </c>
      <c r="JL72" s="2">
        <f t="shared" si="335"/>
        <v>850.05984862129981</v>
      </c>
      <c r="JM72" s="2">
        <f t="shared" si="335"/>
        <v>982.39547967409567</v>
      </c>
      <c r="JN72" s="2">
        <f>SUM(JN37:JN56)+JN32</f>
        <v>940.80305996737616</v>
      </c>
      <c r="JO72" s="38">
        <f>SUM(JO37:JO56)+JO32</f>
        <v>420.18574750686889</v>
      </c>
    </row>
    <row r="73" spans="1:275" x14ac:dyDescent="0.3">
      <c r="A73" s="16"/>
      <c r="B73" s="63"/>
      <c r="C73" s="52" t="s">
        <v>154</v>
      </c>
      <c r="D73" s="37">
        <f>D57</f>
        <v>577.13890704185656</v>
      </c>
      <c r="E73" s="2">
        <f t="shared" ref="E73:Q73" si="336">E57</f>
        <v>544.33764075644922</v>
      </c>
      <c r="F73" s="2">
        <f t="shared" si="336"/>
        <v>559.32011970919962</v>
      </c>
      <c r="G73" s="2">
        <f t="shared" si="336"/>
        <v>496.83133757371871</v>
      </c>
      <c r="H73" s="2">
        <f t="shared" si="336"/>
        <v>507.15694710598854</v>
      </c>
      <c r="I73" s="2">
        <f t="shared" si="336"/>
        <v>443.09340243532631</v>
      </c>
      <c r="J73" s="2">
        <f t="shared" si="336"/>
        <v>414.91114318760498</v>
      </c>
      <c r="K73" s="2">
        <f t="shared" si="336"/>
        <v>406.93596934250797</v>
      </c>
      <c r="L73" s="2">
        <f t="shared" si="336"/>
        <v>396.27288911985704</v>
      </c>
      <c r="M73" s="2">
        <f t="shared" si="336"/>
        <v>378.66752106059715</v>
      </c>
      <c r="N73" s="2">
        <f t="shared" si="336"/>
        <v>363.63129419371882</v>
      </c>
      <c r="O73" s="2">
        <f t="shared" si="336"/>
        <v>389.1363162638325</v>
      </c>
      <c r="P73" s="2">
        <f t="shared" si="336"/>
        <v>371.64108881225621</v>
      </c>
      <c r="Q73" s="2">
        <f t="shared" si="336"/>
        <v>361.43354389610136</v>
      </c>
      <c r="R73" s="2">
        <f t="shared" ref="R73:S73" si="337">R57</f>
        <v>319.83791581081209</v>
      </c>
      <c r="S73" s="2">
        <f t="shared" si="337"/>
        <v>313.97041435543287</v>
      </c>
      <c r="T73" s="2">
        <f t="shared" ref="T73" si="338">T57</f>
        <v>365.80461930275055</v>
      </c>
      <c r="U73" s="37">
        <f>U57</f>
        <v>560.64796331888192</v>
      </c>
      <c r="V73" s="2">
        <f t="shared" ref="V73:AG73" si="339">V57</f>
        <v>528.6791909587165</v>
      </c>
      <c r="W73" s="2">
        <f t="shared" si="339"/>
        <v>545.52320651859827</v>
      </c>
      <c r="X73" s="2">
        <f t="shared" si="339"/>
        <v>483.29526653800417</v>
      </c>
      <c r="Y73" s="2">
        <f t="shared" si="339"/>
        <v>494.13873766498403</v>
      </c>
      <c r="Z73" s="2">
        <f t="shared" si="339"/>
        <v>430.95533593172229</v>
      </c>
      <c r="AA73" s="2">
        <f t="shared" si="339"/>
        <v>403.72220140183009</v>
      </c>
      <c r="AB73" s="2">
        <f t="shared" si="339"/>
        <v>396.19221858133409</v>
      </c>
      <c r="AC73" s="2">
        <f t="shared" si="339"/>
        <v>385.14683370363633</v>
      </c>
      <c r="AD73" s="2">
        <f t="shared" si="339"/>
        <v>367.93864095799256</v>
      </c>
      <c r="AE73" s="2">
        <f t="shared" si="339"/>
        <v>354.26192274301286</v>
      </c>
      <c r="AF73" s="2">
        <f t="shared" si="339"/>
        <v>381.27789469065948</v>
      </c>
      <c r="AG73" s="2">
        <f t="shared" si="339"/>
        <v>364.25154568976831</v>
      </c>
      <c r="AH73" s="2">
        <f t="shared" ref="AH73" si="340">AH57</f>
        <v>354.31880748412533</v>
      </c>
      <c r="AI73" s="2">
        <f t="shared" ref="AI73:AJ73" si="341">AI57</f>
        <v>313.28880353688669</v>
      </c>
      <c r="AJ73" s="2">
        <f t="shared" si="341"/>
        <v>307.5088050469447</v>
      </c>
      <c r="AK73" s="2">
        <f t="shared" ref="AK73" si="342">AK57</f>
        <v>359.56743791328626</v>
      </c>
      <c r="AL73" s="37">
        <f>AL57</f>
        <v>153.19930166495135</v>
      </c>
      <c r="AM73" s="2">
        <f t="shared" ref="AM73:AV73" si="343">AM57</f>
        <v>155.38110536825394</v>
      </c>
      <c r="AN73" s="2">
        <f t="shared" si="343"/>
        <v>149.21558346685188</v>
      </c>
      <c r="AO73" s="2">
        <f t="shared" si="343"/>
        <v>153.37818376242927</v>
      </c>
      <c r="AP73" s="2">
        <f t="shared" si="343"/>
        <v>137.91381196275697</v>
      </c>
      <c r="AQ73" s="2">
        <f t="shared" si="343"/>
        <v>122.14059360078896</v>
      </c>
      <c r="AR73" s="2">
        <f t="shared" si="343"/>
        <v>121.86810772069592</v>
      </c>
      <c r="AS73" s="2">
        <f t="shared" si="343"/>
        <v>119.8797485929486</v>
      </c>
      <c r="AT73" s="2">
        <f t="shared" si="343"/>
        <v>118.8182788836622</v>
      </c>
      <c r="AU73" s="2">
        <f t="shared" si="343"/>
        <v>89.798906056756095</v>
      </c>
      <c r="AV73" s="2">
        <f t="shared" si="343"/>
        <v>85.556252345087756</v>
      </c>
      <c r="AW73" s="2">
        <f t="shared" ref="AW73:AY73" si="344">AW57</f>
        <v>77.149413421945226</v>
      </c>
      <c r="AX73" s="2">
        <f t="shared" si="344"/>
        <v>73.288814507059541</v>
      </c>
      <c r="AY73" s="2">
        <f t="shared" si="344"/>
        <v>70.78903907840737</v>
      </c>
      <c r="AZ73" s="2">
        <f t="shared" ref="AZ73:BA73" si="345">AZ57</f>
        <v>65.178678030863708</v>
      </c>
      <c r="BA73" s="2">
        <f t="shared" si="345"/>
        <v>61.802817672241424</v>
      </c>
      <c r="BB73" s="2">
        <f t="shared" ref="BB73" si="346">BB57</f>
        <v>57.631194900583488</v>
      </c>
      <c r="BC73" s="2">
        <f>BC57</f>
        <v>10.94035643626002</v>
      </c>
      <c r="BD73" s="2">
        <f t="shared" ref="BD73:BO73" si="347">BD57</f>
        <v>14.002868278516456</v>
      </c>
      <c r="BE73" s="2">
        <f t="shared" si="347"/>
        <v>12.485884154285515</v>
      </c>
      <c r="BF73" s="2">
        <f t="shared" si="347"/>
        <v>12.948761034161235</v>
      </c>
      <c r="BG73" s="2">
        <f t="shared" si="347"/>
        <v>13.867662352724313</v>
      </c>
      <c r="BH73" s="2">
        <f t="shared" si="347"/>
        <v>13.660685236686332</v>
      </c>
      <c r="BI73" s="2">
        <f t="shared" si="347"/>
        <v>12.063445481561013</v>
      </c>
      <c r="BJ73" s="2">
        <f t="shared" si="347"/>
        <v>12.705439524674306</v>
      </c>
      <c r="BK73" s="2">
        <f t="shared" si="347"/>
        <v>16.20774260168362</v>
      </c>
      <c r="BL73" s="2">
        <f t="shared" si="347"/>
        <v>16.715067432235546</v>
      </c>
      <c r="BM73" s="2">
        <f t="shared" si="347"/>
        <v>17.052790080227954</v>
      </c>
      <c r="BN73" s="2">
        <f t="shared" si="347"/>
        <v>14.185083748567227</v>
      </c>
      <c r="BO73" s="2">
        <f t="shared" si="347"/>
        <v>13.80778719268215</v>
      </c>
      <c r="BP73" s="2">
        <f t="shared" ref="BP73:BR73" si="348">BP57</f>
        <v>14.216382300718685</v>
      </c>
      <c r="BQ73" s="2">
        <f t="shared" si="348"/>
        <v>13.466161834232526</v>
      </c>
      <c r="BR73" s="2">
        <f t="shared" si="348"/>
        <v>13.79004005252521</v>
      </c>
      <c r="BS73" s="2">
        <f t="shared" ref="BS73" si="349">BS57</f>
        <v>13.948801925934156</v>
      </c>
      <c r="BT73" s="37">
        <f>BT57</f>
        <v>9302.168820746876</v>
      </c>
      <c r="BU73" s="2">
        <f t="shared" ref="BU73:CF73" si="350">BU57</f>
        <v>7597.0187536143376</v>
      </c>
      <c r="BV73" s="2">
        <f t="shared" si="350"/>
        <v>6310.1175526435109</v>
      </c>
      <c r="BW73" s="2">
        <f t="shared" si="350"/>
        <v>5810.0602163135036</v>
      </c>
      <c r="BX73" s="2">
        <f t="shared" si="350"/>
        <v>5481.6921825754052</v>
      </c>
      <c r="BY73" s="2">
        <f t="shared" si="350"/>
        <v>5098.0482950592368</v>
      </c>
      <c r="BZ73" s="2">
        <f t="shared" si="350"/>
        <v>4579.8217169811478</v>
      </c>
      <c r="CA73" s="2">
        <f t="shared" si="350"/>
        <v>4020.1763265322124</v>
      </c>
      <c r="CB73" s="2">
        <f t="shared" si="350"/>
        <v>3504.0918180316507</v>
      </c>
      <c r="CC73" s="2">
        <f t="shared" si="350"/>
        <v>3785.0178634730773</v>
      </c>
      <c r="CD73" s="2">
        <f t="shared" si="350"/>
        <v>2454.8070137834811</v>
      </c>
      <c r="CE73" s="2">
        <f t="shared" si="350"/>
        <v>1939.1908039883131</v>
      </c>
      <c r="CF73" s="2">
        <f t="shared" si="350"/>
        <v>1678.3927102295791</v>
      </c>
      <c r="CG73" s="2">
        <f t="shared" ref="CG73:CI73" si="351">CG57</f>
        <v>1365.3020080905069</v>
      </c>
      <c r="CH73" s="2">
        <f t="shared" si="351"/>
        <v>1155.5764029894574</v>
      </c>
      <c r="CI73" s="2">
        <f t="shared" si="351"/>
        <v>1076.7697997461348</v>
      </c>
      <c r="CJ73" s="2">
        <f t="shared" ref="CJ73" si="352">CJ57</f>
        <v>927.07542187559613</v>
      </c>
      <c r="CK73" s="37">
        <f>CK57</f>
        <v>0</v>
      </c>
      <c r="CL73" s="2">
        <f t="shared" ref="CL73:CX73" si="353">CL57</f>
        <v>0</v>
      </c>
      <c r="CM73" s="2">
        <f t="shared" si="353"/>
        <v>0</v>
      </c>
      <c r="CN73" s="2">
        <f t="shared" si="353"/>
        <v>0</v>
      </c>
      <c r="CO73" s="2">
        <f t="shared" si="353"/>
        <v>0</v>
      </c>
      <c r="CP73" s="2">
        <f t="shared" si="353"/>
        <v>0</v>
      </c>
      <c r="CQ73" s="2">
        <f t="shared" si="353"/>
        <v>0</v>
      </c>
      <c r="CR73" s="2">
        <f t="shared" si="353"/>
        <v>0</v>
      </c>
      <c r="CS73" s="2">
        <f t="shared" si="353"/>
        <v>0</v>
      </c>
      <c r="CT73" s="2">
        <f t="shared" si="353"/>
        <v>0</v>
      </c>
      <c r="CU73" s="2">
        <f t="shared" si="353"/>
        <v>0</v>
      </c>
      <c r="CV73" s="2">
        <f t="shared" si="353"/>
        <v>0</v>
      </c>
      <c r="CW73" s="2">
        <f t="shared" si="353"/>
        <v>0</v>
      </c>
      <c r="CX73" s="2">
        <f t="shared" si="353"/>
        <v>0</v>
      </c>
      <c r="CY73" s="2">
        <f t="shared" ref="CY73:CZ73" si="354">CY57</f>
        <v>0</v>
      </c>
      <c r="CZ73" s="2">
        <f t="shared" si="354"/>
        <v>0</v>
      </c>
      <c r="DA73" s="2">
        <f t="shared" ref="DA73" si="355">DA57</f>
        <v>0</v>
      </c>
      <c r="DB73" s="37">
        <f>DB57</f>
        <v>0</v>
      </c>
      <c r="DC73" s="2">
        <f t="shared" ref="DC73:DN73" si="356">DC57</f>
        <v>0</v>
      </c>
      <c r="DD73" s="2">
        <f t="shared" si="356"/>
        <v>0</v>
      </c>
      <c r="DE73" s="2">
        <f t="shared" si="356"/>
        <v>0</v>
      </c>
      <c r="DF73" s="2">
        <f t="shared" si="356"/>
        <v>0</v>
      </c>
      <c r="DG73" s="2">
        <f t="shared" si="356"/>
        <v>0</v>
      </c>
      <c r="DH73" s="2">
        <f t="shared" si="356"/>
        <v>0</v>
      </c>
      <c r="DI73" s="2">
        <f t="shared" si="356"/>
        <v>0</v>
      </c>
      <c r="DJ73" s="2">
        <f t="shared" si="356"/>
        <v>0</v>
      </c>
      <c r="DK73" s="2">
        <f t="shared" si="356"/>
        <v>0</v>
      </c>
      <c r="DL73" s="2">
        <f t="shared" si="356"/>
        <v>0</v>
      </c>
      <c r="DM73" s="2">
        <f t="shared" si="356"/>
        <v>0</v>
      </c>
      <c r="DN73" s="2">
        <f t="shared" si="356"/>
        <v>0</v>
      </c>
      <c r="DO73" s="2">
        <f t="shared" ref="DO73:DQ73" si="357">DO57</f>
        <v>0</v>
      </c>
      <c r="DP73" s="2">
        <f t="shared" si="357"/>
        <v>0</v>
      </c>
      <c r="DQ73" s="2">
        <f t="shared" si="357"/>
        <v>0</v>
      </c>
      <c r="DR73" s="2">
        <f t="shared" ref="DR73" si="358">DR57</f>
        <v>0</v>
      </c>
      <c r="DS73" s="37">
        <f>DS57</f>
        <v>62.167469656394843</v>
      </c>
      <c r="DT73" s="2">
        <f t="shared" ref="DT73:EE73" si="359">DT57</f>
        <v>64.721973480000898</v>
      </c>
      <c r="DU73" s="2">
        <f t="shared" si="359"/>
        <v>61.047877487346746</v>
      </c>
      <c r="DV73" s="2">
        <f t="shared" si="359"/>
        <v>52.439584432883436</v>
      </c>
      <c r="DW73" s="2">
        <f t="shared" si="359"/>
        <v>57.928348813835491</v>
      </c>
      <c r="DX73" s="2">
        <f t="shared" si="359"/>
        <v>40.233612943710789</v>
      </c>
      <c r="DY73" s="2">
        <f t="shared" si="359"/>
        <v>31.857914801326782</v>
      </c>
      <c r="DZ73" s="2">
        <f t="shared" si="359"/>
        <v>31.841220902638035</v>
      </c>
      <c r="EA73" s="2">
        <f t="shared" si="359"/>
        <v>39.776960485301714</v>
      </c>
      <c r="EB73" s="2">
        <f t="shared" si="359"/>
        <v>40.329662956177856</v>
      </c>
      <c r="EC73" s="2">
        <f t="shared" si="359"/>
        <v>40.270810679056474</v>
      </c>
      <c r="ED73" s="2">
        <f t="shared" si="359"/>
        <v>25.59481690136526</v>
      </c>
      <c r="EE73" s="2">
        <f t="shared" si="359"/>
        <v>24.934672239893754</v>
      </c>
      <c r="EF73" s="2">
        <f t="shared" ref="EF73:EH73" si="360">EF57</f>
        <v>26.197031096935156</v>
      </c>
      <c r="EG73" s="2">
        <f t="shared" si="360"/>
        <v>21.475088501970419</v>
      </c>
      <c r="EH73" s="2">
        <f t="shared" si="360"/>
        <v>21.414330342476294</v>
      </c>
      <c r="EI73" s="2">
        <f t="shared" ref="EI73" si="361">EI57</f>
        <v>21.508081362408529</v>
      </c>
      <c r="EJ73" s="37">
        <f>EJ57</f>
        <v>1703.8204646757229</v>
      </c>
      <c r="EK73" s="2">
        <f t="shared" ref="EK73:EV73" si="362">EK57</f>
        <v>1536.688941530668</v>
      </c>
      <c r="EL73" s="2">
        <f t="shared" si="362"/>
        <v>1465.7873980687111</v>
      </c>
      <c r="EM73" s="2">
        <f t="shared" si="362"/>
        <v>1413.7947355067924</v>
      </c>
      <c r="EN73" s="2">
        <f t="shared" si="362"/>
        <v>1418.8991920414878</v>
      </c>
      <c r="EO73" s="2">
        <f t="shared" si="362"/>
        <v>1380.796782246782</v>
      </c>
      <c r="EP73" s="2">
        <f t="shared" si="362"/>
        <v>1323.0709820539148</v>
      </c>
      <c r="EQ73" s="2">
        <f t="shared" si="362"/>
        <v>1293.8100016137398</v>
      </c>
      <c r="ER73" s="2">
        <f t="shared" si="362"/>
        <v>1279.4416559708313</v>
      </c>
      <c r="ES73" s="2">
        <f t="shared" si="362"/>
        <v>1196.3940495241825</v>
      </c>
      <c r="ET73" s="2">
        <f t="shared" si="362"/>
        <v>1124.3318588302745</v>
      </c>
      <c r="EU73" s="2">
        <f t="shared" si="362"/>
        <v>999.34505596888641</v>
      </c>
      <c r="EV73" s="2">
        <f t="shared" si="362"/>
        <v>911.76959693933918</v>
      </c>
      <c r="EW73" s="2">
        <f t="shared" ref="EW73:EY73" si="363">EW57</f>
        <v>856.42692555467545</v>
      </c>
      <c r="EX73" s="2">
        <f t="shared" si="363"/>
        <v>789.29167630261315</v>
      </c>
      <c r="EY73" s="2">
        <f t="shared" si="363"/>
        <v>761.08998055264522</v>
      </c>
      <c r="EZ73" s="2">
        <f t="shared" ref="EZ73" si="364">EZ57</f>
        <v>732.016668840649</v>
      </c>
      <c r="FA73" s="37">
        <f>FA57</f>
        <v>24648.500152093668</v>
      </c>
      <c r="FB73" s="2">
        <f t="shared" ref="FB73:FM73" si="365">FB57</f>
        <v>23845.560720522157</v>
      </c>
      <c r="FC73" s="2">
        <f t="shared" si="365"/>
        <v>23547.952984468619</v>
      </c>
      <c r="FD73" s="2">
        <f t="shared" si="365"/>
        <v>23467.416615498656</v>
      </c>
      <c r="FE73" s="2">
        <f t="shared" si="365"/>
        <v>23460.687136556538</v>
      </c>
      <c r="FF73" s="2">
        <f t="shared" si="365"/>
        <v>23256.429071252602</v>
      </c>
      <c r="FG73" s="2">
        <f t="shared" si="365"/>
        <v>23099.237441799683</v>
      </c>
      <c r="FH73" s="2">
        <f t="shared" si="365"/>
        <v>23432.215779039074</v>
      </c>
      <c r="FI73" s="2">
        <f t="shared" si="365"/>
        <v>23909.224576291355</v>
      </c>
      <c r="FJ73" s="2">
        <f t="shared" si="365"/>
        <v>23919.871442717875</v>
      </c>
      <c r="FK73" s="2">
        <f t="shared" si="365"/>
        <v>23742.221201802338</v>
      </c>
      <c r="FL73" s="2">
        <f t="shared" si="365"/>
        <v>23182.667078988819</v>
      </c>
      <c r="FM73" s="2">
        <f t="shared" si="365"/>
        <v>22842.681045154502</v>
      </c>
      <c r="FN73" s="2">
        <f t="shared" ref="FN73:FP73" si="366">FN57</f>
        <v>22599.649292381033</v>
      </c>
      <c r="FO73" s="2">
        <f t="shared" si="366"/>
        <v>22116.172581695093</v>
      </c>
      <c r="FP73" s="2">
        <f t="shared" si="366"/>
        <v>21578.390103993148</v>
      </c>
      <c r="FQ73" s="2">
        <f t="shared" ref="FQ73" si="367">FQ57</f>
        <v>21038.623316671459</v>
      </c>
      <c r="FR73" s="37">
        <f>FR57</f>
        <v>52.453890660883552</v>
      </c>
      <c r="FS73" s="2">
        <f t="shared" ref="FS73:GD73" si="368">FS57</f>
        <v>51.022054737092638</v>
      </c>
      <c r="FT73" s="2">
        <f t="shared" si="368"/>
        <v>45.175633421716725</v>
      </c>
      <c r="FU73" s="2">
        <f t="shared" si="368"/>
        <v>42.025184341027881</v>
      </c>
      <c r="FV73" s="2">
        <f t="shared" si="368"/>
        <v>34.858396679475398</v>
      </c>
      <c r="FW73" s="2">
        <f t="shared" si="368"/>
        <v>28.883569522483075</v>
      </c>
      <c r="FX73" s="2">
        <f t="shared" si="368"/>
        <v>26.651292985673734</v>
      </c>
      <c r="FY73" s="2">
        <f t="shared" si="368"/>
        <v>33.749862294584325</v>
      </c>
      <c r="FZ73" s="2">
        <f t="shared" si="368"/>
        <v>28.98364453923902</v>
      </c>
      <c r="GA73" s="2">
        <f t="shared" si="368"/>
        <v>25.081597157768154</v>
      </c>
      <c r="GB73" s="2">
        <f t="shared" si="368"/>
        <v>24.366841032378662</v>
      </c>
      <c r="GC73" s="2">
        <f t="shared" si="368"/>
        <v>22.3659992162824</v>
      </c>
      <c r="GD73" s="2">
        <f t="shared" si="368"/>
        <v>20.876517017946988</v>
      </c>
      <c r="GE73" s="2">
        <f t="shared" ref="GE73:GG73" si="369">GE57</f>
        <v>19.780725393085568</v>
      </c>
      <c r="GF73" s="2">
        <f t="shared" si="369"/>
        <v>17.650379481503656</v>
      </c>
      <c r="GG73" s="2">
        <f t="shared" si="369"/>
        <v>17.596240379084566</v>
      </c>
      <c r="GH73" s="2">
        <f t="shared" ref="GH73" si="370">GH57</f>
        <v>16.835344039473636</v>
      </c>
      <c r="GI73" s="37">
        <f>GI57</f>
        <v>2038.5063796369161</v>
      </c>
      <c r="GJ73" s="2">
        <f t="shared" ref="GJ73:GU73" si="371">GJ57</f>
        <v>1906.5299699136278</v>
      </c>
      <c r="GK73" s="2">
        <f t="shared" si="371"/>
        <v>1785.0224587009482</v>
      </c>
      <c r="GL73" s="2">
        <f t="shared" si="371"/>
        <v>1649.8531139789022</v>
      </c>
      <c r="GM73" s="2">
        <f t="shared" si="371"/>
        <v>1505.6008641626217</v>
      </c>
      <c r="GN73" s="2">
        <f t="shared" si="371"/>
        <v>1338.114551993131</v>
      </c>
      <c r="GO73" s="2">
        <f t="shared" si="371"/>
        <v>1211.989922338433</v>
      </c>
      <c r="GP73" s="2">
        <f t="shared" si="371"/>
        <v>1176.156023553538</v>
      </c>
      <c r="GQ73" s="2">
        <f t="shared" si="371"/>
        <v>1156.2886442917115</v>
      </c>
      <c r="GR73" s="2">
        <f t="shared" si="371"/>
        <v>1103.5377766879215</v>
      </c>
      <c r="GS73" s="2">
        <f t="shared" si="371"/>
        <v>1041.8004851987439</v>
      </c>
      <c r="GT73" s="2">
        <f t="shared" si="371"/>
        <v>961.25779401146906</v>
      </c>
      <c r="GU73" s="2">
        <f t="shared" si="371"/>
        <v>908.19148834763985</v>
      </c>
      <c r="GV73" s="2">
        <f t="shared" ref="GV73:GX73" si="372">GV57</f>
        <v>876.35485516687686</v>
      </c>
      <c r="GW73" s="2">
        <f t="shared" si="372"/>
        <v>827.65383612915934</v>
      </c>
      <c r="GX73" s="2">
        <f t="shared" si="372"/>
        <v>769.84370563709092</v>
      </c>
      <c r="GY73" s="2">
        <f t="shared" ref="GY73" si="373">GY57</f>
        <v>717.62727114588813</v>
      </c>
      <c r="GZ73" s="37">
        <f>GZ57</f>
        <v>302.75641288854536</v>
      </c>
      <c r="HA73" s="2">
        <f t="shared" ref="HA73:HL73" si="374">HA57</f>
        <v>340.39490733982848</v>
      </c>
      <c r="HB73" s="2">
        <f t="shared" si="374"/>
        <v>310.08725888242572</v>
      </c>
      <c r="HC73" s="2">
        <f t="shared" si="374"/>
        <v>329.95353441782891</v>
      </c>
      <c r="HD73" s="2">
        <f t="shared" si="374"/>
        <v>337.91446464072948</v>
      </c>
      <c r="HE73" s="2">
        <f t="shared" si="374"/>
        <v>334.01895288583319</v>
      </c>
      <c r="HF73" s="2">
        <f t="shared" si="374"/>
        <v>289.91979048792172</v>
      </c>
      <c r="HG73" s="2">
        <f t="shared" si="374"/>
        <v>336.41854526350471</v>
      </c>
      <c r="HH73" s="2">
        <f t="shared" si="374"/>
        <v>359.26724732369786</v>
      </c>
      <c r="HI73" s="2">
        <f t="shared" si="374"/>
        <v>352.18145667049203</v>
      </c>
      <c r="HJ73" s="2">
        <f t="shared" si="374"/>
        <v>345.6088287911935</v>
      </c>
      <c r="HK73" s="2">
        <f t="shared" si="374"/>
        <v>296.06157070947756</v>
      </c>
      <c r="HL73" s="2">
        <f t="shared" si="374"/>
        <v>290.57657092146798</v>
      </c>
      <c r="HM73" s="2">
        <f t="shared" ref="HM73:HO73" si="375">HM57</f>
        <v>292.50515441917105</v>
      </c>
      <c r="HN73" s="2">
        <f t="shared" si="375"/>
        <v>289.49987083936787</v>
      </c>
      <c r="HO73" s="2">
        <f t="shared" si="375"/>
        <v>288.88986511322076</v>
      </c>
      <c r="HP73" s="2">
        <f t="shared" ref="HP73" si="376">HP57</f>
        <v>274.80061282685864</v>
      </c>
      <c r="HQ73" s="37">
        <f>HQ57</f>
        <v>165.34772215671791</v>
      </c>
      <c r="HR73" s="2">
        <f t="shared" ref="HR73:IC73" si="377">HR57</f>
        <v>196.37102524083141</v>
      </c>
      <c r="HS73" s="2">
        <f t="shared" si="377"/>
        <v>185.80600875134562</v>
      </c>
      <c r="HT73" s="2">
        <f t="shared" si="377"/>
        <v>174.72169145292139</v>
      </c>
      <c r="HU73" s="2">
        <f t="shared" si="377"/>
        <v>190.72789266529418</v>
      </c>
      <c r="HV73" s="2">
        <f t="shared" si="377"/>
        <v>171.98591529417851</v>
      </c>
      <c r="HW73" s="2">
        <f t="shared" si="377"/>
        <v>145.23663791892173</v>
      </c>
      <c r="HX73" s="2">
        <f t="shared" si="377"/>
        <v>147.28785902839348</v>
      </c>
      <c r="HY73" s="2">
        <f t="shared" si="377"/>
        <v>182.23376000431827</v>
      </c>
      <c r="HZ73" s="2">
        <f t="shared" si="377"/>
        <v>182.38992043625052</v>
      </c>
      <c r="IA73" s="2">
        <f t="shared" si="377"/>
        <v>176.41118162085505</v>
      </c>
      <c r="IB73" s="2">
        <f t="shared" si="377"/>
        <v>137.76749008472677</v>
      </c>
      <c r="IC73" s="2">
        <f t="shared" si="377"/>
        <v>133.26663663956154</v>
      </c>
      <c r="ID73" s="2">
        <f t="shared" ref="ID73:IF73" si="378">ID57</f>
        <v>134.56944184958454</v>
      </c>
      <c r="IE73" s="2">
        <f t="shared" si="378"/>
        <v>121.6556083626122</v>
      </c>
      <c r="IF73" s="2">
        <f t="shared" si="378"/>
        <v>120.54125369954762</v>
      </c>
      <c r="IG73" s="2">
        <f t="shared" ref="IG73" si="379">IG57</f>
        <v>114.41839787972775</v>
      </c>
      <c r="IH73" s="37">
        <f>IH57</f>
        <v>444.92040768148536</v>
      </c>
      <c r="II73" s="2">
        <f t="shared" ref="II73:IT73" si="380">II57</f>
        <v>488.60474357859994</v>
      </c>
      <c r="IJ73" s="2">
        <f t="shared" si="380"/>
        <v>436.98635328258837</v>
      </c>
      <c r="IK73" s="2">
        <f t="shared" si="380"/>
        <v>490.98829238314067</v>
      </c>
      <c r="IL73" s="2">
        <f t="shared" si="380"/>
        <v>489.78059011718636</v>
      </c>
      <c r="IM73" s="2">
        <f t="shared" si="380"/>
        <v>502.17899087168985</v>
      </c>
      <c r="IN73" s="2">
        <f t="shared" si="380"/>
        <v>440.1054660068254</v>
      </c>
      <c r="IO73" s="2">
        <f t="shared" si="380"/>
        <v>534.03351560713952</v>
      </c>
      <c r="IP73" s="2">
        <f t="shared" si="380"/>
        <v>542.68842922883732</v>
      </c>
      <c r="IQ73" s="2">
        <f t="shared" si="380"/>
        <v>527.97941770272985</v>
      </c>
      <c r="IR73" s="2">
        <f t="shared" si="380"/>
        <v>520.53303337375417</v>
      </c>
      <c r="IS73" s="2">
        <f t="shared" si="380"/>
        <v>460.58323289715389</v>
      </c>
      <c r="IT73" s="2">
        <f t="shared" si="380"/>
        <v>454.07206000304956</v>
      </c>
      <c r="IU73" s="2">
        <f t="shared" ref="IU73:IV73" si="381">IU57</f>
        <v>456.31169938235195</v>
      </c>
      <c r="IV73" s="2">
        <f t="shared" si="381"/>
        <v>464.36697644905462</v>
      </c>
      <c r="IW73" s="2">
        <f t="shared" ref="IW73:IX73" si="382">IW57</f>
        <v>463.86186420211294</v>
      </c>
      <c r="IX73" s="2">
        <f t="shared" si="382"/>
        <v>441.08220616655103</v>
      </c>
      <c r="IY73" s="37">
        <f>IY57</f>
        <v>110.08101121560753</v>
      </c>
      <c r="IZ73" s="2">
        <f t="shared" ref="IZ73:JM73" si="383">IZ57</f>
        <v>198.6647039029607</v>
      </c>
      <c r="JA73" s="2">
        <f t="shared" si="383"/>
        <v>162.55075481888252</v>
      </c>
      <c r="JB73" s="2">
        <f t="shared" si="383"/>
        <v>178.4027817978417</v>
      </c>
      <c r="JC73" s="2">
        <f t="shared" si="383"/>
        <v>184.12139002217498</v>
      </c>
      <c r="JD73" s="2">
        <f t="shared" si="383"/>
        <v>178.28530513642781</v>
      </c>
      <c r="JE73" s="2">
        <f t="shared" si="383"/>
        <v>134.83504154050985</v>
      </c>
      <c r="JF73" s="2">
        <f t="shared" si="383"/>
        <v>158.70322565042031</v>
      </c>
      <c r="JG73" s="2">
        <f t="shared" si="383"/>
        <v>240.50817930656621</v>
      </c>
      <c r="JH73" s="2">
        <f t="shared" si="383"/>
        <v>256.77058108134696</v>
      </c>
      <c r="JI73" s="2">
        <f t="shared" si="383"/>
        <v>259.39520850262011</v>
      </c>
      <c r="JJ73" s="2">
        <f t="shared" si="383"/>
        <v>186.43969388765561</v>
      </c>
      <c r="JK73" s="2">
        <f t="shared" si="383"/>
        <v>184.0182512531851</v>
      </c>
      <c r="JL73" s="2">
        <f t="shared" si="383"/>
        <v>195.17303712313631</v>
      </c>
      <c r="JM73" s="2">
        <f t="shared" si="383"/>
        <v>182.15563020787462</v>
      </c>
      <c r="JN73" s="2">
        <f>JN57</f>
        <v>191.24740847838805</v>
      </c>
      <c r="JO73" s="38">
        <f>JO57</f>
        <v>154.14469698716212</v>
      </c>
    </row>
    <row r="74" spans="1:275" x14ac:dyDescent="0.3">
      <c r="A74" s="16"/>
      <c r="B74" s="63"/>
      <c r="C74" s="53" t="s">
        <v>164</v>
      </c>
      <c r="D74" s="37">
        <f>D58+D59</f>
        <v>11307.668588027762</v>
      </c>
      <c r="E74" s="2">
        <f t="shared" ref="E74:Q74" si="384">E58+E59</f>
        <v>11237.34791816932</v>
      </c>
      <c r="F74" s="2">
        <f t="shared" si="384"/>
        <v>10994.484248846624</v>
      </c>
      <c r="G74" s="2">
        <f t="shared" si="384"/>
        <v>10267.196751664587</v>
      </c>
      <c r="H74" s="2">
        <f t="shared" si="384"/>
        <v>9904.8370994659108</v>
      </c>
      <c r="I74" s="2">
        <f t="shared" si="384"/>
        <v>9862.388294209999</v>
      </c>
      <c r="J74" s="2">
        <f t="shared" si="384"/>
        <v>9803.1231279802814</v>
      </c>
      <c r="K74" s="2">
        <f t="shared" si="384"/>
        <v>9940.933904854528</v>
      </c>
      <c r="L74" s="2">
        <f t="shared" si="384"/>
        <v>9710.1983163873356</v>
      </c>
      <c r="M74" s="2">
        <f t="shared" si="384"/>
        <v>9611.0093399642265</v>
      </c>
      <c r="N74" s="2">
        <f t="shared" si="384"/>
        <v>9132.4880823052499</v>
      </c>
      <c r="O74" s="2">
        <f t="shared" si="384"/>
        <v>8977.5734586341387</v>
      </c>
      <c r="P74" s="2">
        <f t="shared" si="384"/>
        <v>8342.218383765281</v>
      </c>
      <c r="Q74" s="2">
        <f t="shared" si="384"/>
        <v>8359.4117907220079</v>
      </c>
      <c r="R74" s="2">
        <f t="shared" ref="R74:S74" si="385">R58+R59</f>
        <v>7395.8757923093644</v>
      </c>
      <c r="S74" s="2">
        <f t="shared" si="385"/>
        <v>7227.9644275716646</v>
      </c>
      <c r="T74" s="2">
        <f t="shared" ref="T74" si="386">T58+T59</f>
        <v>8583.8580851621846</v>
      </c>
      <c r="U74" s="37">
        <f>U58+U59</f>
        <v>10788.119891633549</v>
      </c>
      <c r="V74" s="2">
        <f t="shared" ref="V74:AG74" si="387">V58+V59</f>
        <v>10719.957910314528</v>
      </c>
      <c r="W74" s="2">
        <f t="shared" si="387"/>
        <v>10497.233149251091</v>
      </c>
      <c r="X74" s="2">
        <f t="shared" si="387"/>
        <v>9795.2782158026585</v>
      </c>
      <c r="Y74" s="2">
        <f t="shared" si="387"/>
        <v>9446.3793545168191</v>
      </c>
      <c r="Z74" s="2">
        <f t="shared" si="387"/>
        <v>9409.8840221793598</v>
      </c>
      <c r="AA74" s="2">
        <f t="shared" si="387"/>
        <v>9359.7653858880112</v>
      </c>
      <c r="AB74" s="2">
        <f t="shared" si="387"/>
        <v>9507.6892274728489</v>
      </c>
      <c r="AC74" s="2">
        <f t="shared" si="387"/>
        <v>9278.1408930846792</v>
      </c>
      <c r="AD74" s="2">
        <f t="shared" si="387"/>
        <v>9194.3036711123077</v>
      </c>
      <c r="AE74" s="2">
        <f t="shared" si="387"/>
        <v>8742.0486186445323</v>
      </c>
      <c r="AF74" s="2">
        <f t="shared" si="387"/>
        <v>8601.8079745192881</v>
      </c>
      <c r="AG74" s="2">
        <f t="shared" si="387"/>
        <v>7985.3608573247675</v>
      </c>
      <c r="AH74" s="2">
        <f t="shared" ref="AH74" si="388">AH58+AH59</f>
        <v>8012.1310724993155</v>
      </c>
      <c r="AI74" s="2">
        <f t="shared" ref="AI74:AJ74" si="389">AI58+AI59</f>
        <v>7072.8759930069527</v>
      </c>
      <c r="AJ74" s="2">
        <f t="shared" si="389"/>
        <v>6918.901901419501</v>
      </c>
      <c r="AK74" s="2">
        <f t="shared" ref="AK74" si="390">AK58+AK59</f>
        <v>8284.2223494424452</v>
      </c>
      <c r="AL74" s="37">
        <f>AL58+AL59</f>
        <v>4271.362866362676</v>
      </c>
      <c r="AM74" s="2">
        <f t="shared" ref="AM74:AV74" si="391">AM58+AM59</f>
        <v>4293.0165009435286</v>
      </c>
      <c r="AN74" s="2">
        <f t="shared" si="391"/>
        <v>4154.4376878199855</v>
      </c>
      <c r="AO74" s="2">
        <f t="shared" si="391"/>
        <v>3966.4895039266639</v>
      </c>
      <c r="AP74" s="2">
        <f t="shared" si="391"/>
        <v>3568.8636537452462</v>
      </c>
      <c r="AQ74" s="2">
        <f t="shared" si="391"/>
        <v>3520.4250679868305</v>
      </c>
      <c r="AR74" s="2">
        <f t="shared" si="391"/>
        <v>3337.3922926250793</v>
      </c>
      <c r="AS74" s="2">
        <f t="shared" si="391"/>
        <v>3177.6620070295835</v>
      </c>
      <c r="AT74" s="2">
        <f t="shared" si="391"/>
        <v>3256.2318983621017</v>
      </c>
      <c r="AU74" s="2">
        <f t="shared" si="391"/>
        <v>3167.2795342577633</v>
      </c>
      <c r="AV74" s="2">
        <f t="shared" si="391"/>
        <v>2800.1859918673913</v>
      </c>
      <c r="AW74" s="2">
        <f t="shared" ref="AW74:AY74" si="392">AW58+AW59</f>
        <v>2801.5047101121022</v>
      </c>
      <c r="AX74" s="2">
        <f t="shared" si="392"/>
        <v>2651.3585302592692</v>
      </c>
      <c r="AY74" s="2">
        <f t="shared" si="392"/>
        <v>2750.0160029522085</v>
      </c>
      <c r="AZ74" s="2">
        <f t="shared" ref="AZ74:BA74" si="393">AZ58+AZ59</f>
        <v>2472.2270109409565</v>
      </c>
      <c r="BA74" s="2">
        <f t="shared" si="393"/>
        <v>2366.8113784307388</v>
      </c>
      <c r="BB74" s="2">
        <f t="shared" ref="BB74" si="394">BB58+BB59</f>
        <v>2364.0136231457195</v>
      </c>
      <c r="BC74" s="2">
        <f>BC58+BC59</f>
        <v>330.77019285965872</v>
      </c>
      <c r="BD74" s="2">
        <f t="shared" ref="BD74:BO74" si="395">BD58+BD59</f>
        <v>334.9381281482386</v>
      </c>
      <c r="BE74" s="2">
        <f t="shared" si="395"/>
        <v>327.87112012258262</v>
      </c>
      <c r="BF74" s="2">
        <f t="shared" si="395"/>
        <v>308.77911541458172</v>
      </c>
      <c r="BG74" s="2">
        <f t="shared" si="395"/>
        <v>316.6852274970596</v>
      </c>
      <c r="BH74" s="2">
        <f t="shared" si="395"/>
        <v>313.08739872855671</v>
      </c>
      <c r="BI74" s="2">
        <f t="shared" si="395"/>
        <v>310.59420125241246</v>
      </c>
      <c r="BJ74" s="2">
        <f t="shared" si="395"/>
        <v>324.2164216893068</v>
      </c>
      <c r="BK74" s="2">
        <f t="shared" si="395"/>
        <v>347.62739985141457</v>
      </c>
      <c r="BL74" s="2">
        <f t="shared" si="395"/>
        <v>363.31490215159204</v>
      </c>
      <c r="BM74" s="2">
        <f t="shared" si="395"/>
        <v>357.19179337826483</v>
      </c>
      <c r="BN74" s="2">
        <f t="shared" si="395"/>
        <v>364.75181296068268</v>
      </c>
      <c r="BO74" s="2">
        <f t="shared" si="395"/>
        <v>357.20557805538726</v>
      </c>
      <c r="BP74" s="2">
        <f t="shared" ref="BP74:BR74" si="396">BP58+BP59</f>
        <v>368.71389438517588</v>
      </c>
      <c r="BQ74" s="2">
        <f t="shared" si="396"/>
        <v>350.46703612383499</v>
      </c>
      <c r="BR74" s="2">
        <f t="shared" si="396"/>
        <v>340.40470727441692</v>
      </c>
      <c r="BS74" s="2">
        <f t="shared" ref="BS74" si="397">BS58+BS59</f>
        <v>343.14315000886995</v>
      </c>
      <c r="BT74" s="37">
        <f>BT58+BT59</f>
        <v>311745.2825201801</v>
      </c>
      <c r="BU74" s="2">
        <f t="shared" ref="BU74:CF74" si="398">BU58+BU59</f>
        <v>307881.3008861125</v>
      </c>
      <c r="BV74" s="2">
        <f t="shared" si="398"/>
        <v>293500.81293094106</v>
      </c>
      <c r="BW74" s="2">
        <f t="shared" si="398"/>
        <v>278495.58143968304</v>
      </c>
      <c r="BX74" s="2">
        <f t="shared" si="398"/>
        <v>274078.54245735094</v>
      </c>
      <c r="BY74" s="2">
        <f t="shared" si="398"/>
        <v>270440.06891278969</v>
      </c>
      <c r="BZ74" s="2">
        <f t="shared" si="398"/>
        <v>267084.39542124531</v>
      </c>
      <c r="CA74" s="2">
        <f t="shared" si="398"/>
        <v>257839.0792830165</v>
      </c>
      <c r="CB74" s="2">
        <f t="shared" si="398"/>
        <v>248253.09613525931</v>
      </c>
      <c r="CC74" s="2">
        <f t="shared" si="398"/>
        <v>231239.90550042471</v>
      </c>
      <c r="CD74" s="2">
        <f t="shared" si="398"/>
        <v>216879.97819429767</v>
      </c>
      <c r="CE74" s="2">
        <f t="shared" si="398"/>
        <v>200170.65387272675</v>
      </c>
      <c r="CF74" s="2">
        <f t="shared" si="398"/>
        <v>187493.15271301064</v>
      </c>
      <c r="CG74" s="2">
        <f t="shared" ref="CG74:CI74" si="399">CG58+CG59</f>
        <v>172130.57654894143</v>
      </c>
      <c r="CH74" s="2">
        <f t="shared" si="399"/>
        <v>160485.18089726052</v>
      </c>
      <c r="CI74" s="2">
        <f t="shared" si="399"/>
        <v>152187.85651489921</v>
      </c>
      <c r="CJ74" s="2">
        <f t="shared" ref="CJ74" si="400">CJ58+CJ59</f>
        <v>142135.2918791908</v>
      </c>
      <c r="CK74" s="37">
        <f>CK58+CK59</f>
        <v>0</v>
      </c>
      <c r="CL74" s="2">
        <f t="shared" ref="CL74:CX74" si="401">CL58+CL59</f>
        <v>0</v>
      </c>
      <c r="CM74" s="2">
        <f t="shared" si="401"/>
        <v>0</v>
      </c>
      <c r="CN74" s="2">
        <f t="shared" si="401"/>
        <v>0</v>
      </c>
      <c r="CO74" s="2">
        <f t="shared" si="401"/>
        <v>0</v>
      </c>
      <c r="CP74" s="2">
        <f t="shared" si="401"/>
        <v>0</v>
      </c>
      <c r="CQ74" s="2">
        <f t="shared" si="401"/>
        <v>0</v>
      </c>
      <c r="CR74" s="2">
        <f t="shared" si="401"/>
        <v>0</v>
      </c>
      <c r="CS74" s="2">
        <f t="shared" si="401"/>
        <v>0</v>
      </c>
      <c r="CT74" s="2">
        <f t="shared" si="401"/>
        <v>0</v>
      </c>
      <c r="CU74" s="2">
        <f t="shared" si="401"/>
        <v>0</v>
      </c>
      <c r="CV74" s="2">
        <f t="shared" si="401"/>
        <v>0</v>
      </c>
      <c r="CW74" s="2">
        <f t="shared" si="401"/>
        <v>0</v>
      </c>
      <c r="CX74" s="2">
        <f t="shared" si="401"/>
        <v>0</v>
      </c>
      <c r="CY74" s="2">
        <f t="shared" ref="CY74:CZ74" si="402">CY58+CY59</f>
        <v>0</v>
      </c>
      <c r="CZ74" s="2">
        <f t="shared" si="402"/>
        <v>0</v>
      </c>
      <c r="DA74" s="2">
        <f t="shared" ref="DA74" si="403">DA58+DA59</f>
        <v>0</v>
      </c>
      <c r="DB74" s="37">
        <f>DB58+DB59</f>
        <v>551.15250806182405</v>
      </c>
      <c r="DC74" s="2">
        <f t="shared" ref="DC74:DN74" si="404">DC58+DC59</f>
        <v>545.64098298120598</v>
      </c>
      <c r="DD74" s="2">
        <f t="shared" si="404"/>
        <v>540.18457315139403</v>
      </c>
      <c r="DE74" s="2">
        <f t="shared" si="404"/>
        <v>534.78272741988098</v>
      </c>
      <c r="DF74" s="2">
        <f t="shared" si="404"/>
        <v>529.43490014568101</v>
      </c>
      <c r="DG74" s="2">
        <f t="shared" si="404"/>
        <v>524.14055114422399</v>
      </c>
      <c r="DH74" s="2">
        <f t="shared" si="404"/>
        <v>518.89914563278205</v>
      </c>
      <c r="DI74" s="2">
        <f t="shared" si="404"/>
        <v>513.71015417645503</v>
      </c>
      <c r="DJ74" s="2">
        <f t="shared" si="404"/>
        <v>508.57305263468999</v>
      </c>
      <c r="DK74" s="2">
        <f t="shared" si="404"/>
        <v>503.48732210834299</v>
      </c>
      <c r="DL74" s="2">
        <f t="shared" si="404"/>
        <v>498.45244888726</v>
      </c>
      <c r="DM74" s="2">
        <f t="shared" si="404"/>
        <v>493.467924398386</v>
      </c>
      <c r="DN74" s="2">
        <f t="shared" si="404"/>
        <v>466.85669556244602</v>
      </c>
      <c r="DO74" s="2">
        <f t="shared" ref="DO74:DQ74" si="405">DO58+DO59</f>
        <v>440.51157901486403</v>
      </c>
      <c r="DP74" s="2">
        <f t="shared" si="405"/>
        <v>418.49752598602203</v>
      </c>
      <c r="DQ74" s="2">
        <f t="shared" si="405"/>
        <v>396.70361348746701</v>
      </c>
      <c r="DR74" s="2">
        <f t="shared" ref="DR74" si="406">DR58+DR59</f>
        <v>375.12764011389601</v>
      </c>
      <c r="DS74" s="37">
        <f>DS58+DS59</f>
        <v>738.36362552972457</v>
      </c>
      <c r="DT74" s="2">
        <f t="shared" ref="DT74:EE74" si="407">DT58+DT59</f>
        <v>719.1197502433206</v>
      </c>
      <c r="DU74" s="2">
        <f t="shared" si="407"/>
        <v>690.16501140455898</v>
      </c>
      <c r="DV74" s="2">
        <f t="shared" si="407"/>
        <v>647.37503262385189</v>
      </c>
      <c r="DW74" s="2">
        <f t="shared" si="407"/>
        <v>623.33674114976691</v>
      </c>
      <c r="DX74" s="2">
        <f t="shared" si="407"/>
        <v>610.73705968563763</v>
      </c>
      <c r="DY74" s="2">
        <f t="shared" si="407"/>
        <v>572.55248825387628</v>
      </c>
      <c r="DZ74" s="2">
        <f t="shared" si="407"/>
        <v>552.88206844391345</v>
      </c>
      <c r="EA74" s="2">
        <f t="shared" si="407"/>
        <v>547.592600312336</v>
      </c>
      <c r="EB74" s="2">
        <f t="shared" si="407"/>
        <v>537.29821936120413</v>
      </c>
      <c r="EC74" s="2">
        <f t="shared" si="407"/>
        <v>479.43130132222115</v>
      </c>
      <c r="ED74" s="2">
        <f t="shared" si="407"/>
        <v>479.0041752966294</v>
      </c>
      <c r="EE74" s="2">
        <f t="shared" si="407"/>
        <v>466.77859393971261</v>
      </c>
      <c r="EF74" s="2">
        <f t="shared" ref="EF74:EH74" si="408">EF58+EF59</f>
        <v>488.53665516767654</v>
      </c>
      <c r="EG74" s="2">
        <f t="shared" si="408"/>
        <v>432.28257365409996</v>
      </c>
      <c r="EH74" s="2">
        <f t="shared" si="408"/>
        <v>412.58651679742889</v>
      </c>
      <c r="EI74" s="2">
        <f t="shared" ref="EI74" si="409">EI58+EI59</f>
        <v>415.31308220232813</v>
      </c>
      <c r="EJ74" s="37">
        <f>EJ58+EJ59</f>
        <v>26847.392284313515</v>
      </c>
      <c r="EK74" s="2">
        <f t="shared" ref="EK74:EV74" si="410">EK58+EK59</f>
        <v>26000.743219134823</v>
      </c>
      <c r="EL74" s="2">
        <f t="shared" si="410"/>
        <v>25598.946014062079</v>
      </c>
      <c r="EM74" s="2">
        <f t="shared" si="410"/>
        <v>23763.713888828323</v>
      </c>
      <c r="EN74" s="2">
        <f t="shared" si="410"/>
        <v>24734.421181976493</v>
      </c>
      <c r="EO74" s="2">
        <f t="shared" si="410"/>
        <v>25371.797680382188</v>
      </c>
      <c r="EP74" s="2">
        <f t="shared" si="410"/>
        <v>26302.825649007289</v>
      </c>
      <c r="EQ74" s="2">
        <f t="shared" si="410"/>
        <v>26768.003656723089</v>
      </c>
      <c r="ER74" s="2">
        <f t="shared" si="410"/>
        <v>27822.754289387995</v>
      </c>
      <c r="ES74" s="2">
        <f t="shared" si="410"/>
        <v>27306.916786686175</v>
      </c>
      <c r="ET74" s="2">
        <f t="shared" si="410"/>
        <v>26045.390171414343</v>
      </c>
      <c r="EU74" s="2">
        <f t="shared" si="410"/>
        <v>24156.899786446102</v>
      </c>
      <c r="EV74" s="2">
        <f t="shared" si="410"/>
        <v>21803.122833440095</v>
      </c>
      <c r="EW74" s="2">
        <f t="shared" ref="EW74:EY74" si="411">EW58+EW59</f>
        <v>21144.288745067319</v>
      </c>
      <c r="EX74" s="2">
        <f t="shared" si="411"/>
        <v>19882.71089796551</v>
      </c>
      <c r="EY74" s="2">
        <f t="shared" si="411"/>
        <v>19303.306033158107</v>
      </c>
      <c r="EZ74" s="2">
        <f t="shared" ref="EZ74" si="412">EZ58+EZ59</f>
        <v>19192.977034400556</v>
      </c>
      <c r="FA74" s="37">
        <f>FA58+FA59</f>
        <v>274203.92712510854</v>
      </c>
      <c r="FB74" s="2">
        <f t="shared" ref="FB74:FM74" si="413">FB58+FB59</f>
        <v>269056.33400888287</v>
      </c>
      <c r="FC74" s="2">
        <f t="shared" si="413"/>
        <v>259370.49780134656</v>
      </c>
      <c r="FD74" s="2">
        <f t="shared" si="413"/>
        <v>243536.66899337608</v>
      </c>
      <c r="FE74" s="2">
        <f t="shared" si="413"/>
        <v>222625.31287771385</v>
      </c>
      <c r="FF74" s="2">
        <f t="shared" si="413"/>
        <v>216664.72428677577</v>
      </c>
      <c r="FG74" s="2">
        <f t="shared" si="413"/>
        <v>207355.89778279237</v>
      </c>
      <c r="FH74" s="2">
        <f t="shared" si="413"/>
        <v>197830.5883273269</v>
      </c>
      <c r="FI74" s="2">
        <f t="shared" si="413"/>
        <v>201829.79882211622</v>
      </c>
      <c r="FJ74" s="2">
        <f t="shared" si="413"/>
        <v>193713.64895958969</v>
      </c>
      <c r="FK74" s="2">
        <f t="shared" si="413"/>
        <v>176333.2275456783</v>
      </c>
      <c r="FL74" s="2">
        <f t="shared" si="413"/>
        <v>173665.91602884541</v>
      </c>
      <c r="FM74" s="2">
        <f t="shared" si="413"/>
        <v>162839.79074049686</v>
      </c>
      <c r="FN74" s="2">
        <f t="shared" ref="FN74:FP74" si="414">FN58+FN59</f>
        <v>165918.85950609704</v>
      </c>
      <c r="FO74" s="2">
        <f t="shared" si="414"/>
        <v>154720.08513648488</v>
      </c>
      <c r="FP74" s="2">
        <f t="shared" si="414"/>
        <v>148712.03328959539</v>
      </c>
      <c r="FQ74" s="2">
        <f t="shared" ref="FQ74" si="415">FQ58+FQ59</f>
        <v>147124.28356332934</v>
      </c>
      <c r="FR74" s="37">
        <f>FR58+FR59</f>
        <v>3826.8001361384304</v>
      </c>
      <c r="FS74" s="2">
        <f t="shared" ref="FS74:GD74" si="416">FS58+FS59</f>
        <v>3658.658423681663</v>
      </c>
      <c r="FT74" s="2">
        <f t="shared" si="416"/>
        <v>3497.1542964953355</v>
      </c>
      <c r="FU74" s="2">
        <f t="shared" si="416"/>
        <v>3074.2272630042789</v>
      </c>
      <c r="FV74" s="2">
        <f t="shared" si="416"/>
        <v>3025.6791687962054</v>
      </c>
      <c r="FW74" s="2">
        <f t="shared" si="416"/>
        <v>2804.244169999512</v>
      </c>
      <c r="FX74" s="2">
        <f t="shared" si="416"/>
        <v>2649.6129137492048</v>
      </c>
      <c r="FY74" s="2">
        <f t="shared" si="416"/>
        <v>2472.5414797579269</v>
      </c>
      <c r="FZ74" s="2">
        <f t="shared" si="416"/>
        <v>2454.4278209646459</v>
      </c>
      <c r="GA74" s="2">
        <f t="shared" si="416"/>
        <v>2315.9490965200489</v>
      </c>
      <c r="GB74" s="2">
        <f t="shared" si="416"/>
        <v>2183.6992895327526</v>
      </c>
      <c r="GC74" s="2">
        <f t="shared" si="416"/>
        <v>2094.4694058154801</v>
      </c>
      <c r="GD74" s="2">
        <f t="shared" si="416"/>
        <v>1994.5645737011389</v>
      </c>
      <c r="GE74" s="2">
        <f t="shared" ref="GE74:GG74" si="417">GE58+GE59</f>
        <v>2000.2301875419039</v>
      </c>
      <c r="GF74" s="2">
        <f t="shared" si="417"/>
        <v>1980.826031526949</v>
      </c>
      <c r="GG74" s="2">
        <f t="shared" si="417"/>
        <v>1953.365630456298</v>
      </c>
      <c r="GH74" s="2">
        <f t="shared" ref="GH74" si="418">GH58+GH59</f>
        <v>1959.4468280998017</v>
      </c>
      <c r="GI74" s="37">
        <f>GI58+GI59</f>
        <v>69032.583218953718</v>
      </c>
      <c r="GJ74" s="2">
        <f t="shared" ref="GJ74:GU74" si="419">GJ58+GJ59</f>
        <v>67142.736585255843</v>
      </c>
      <c r="GK74" s="2">
        <f t="shared" si="419"/>
        <v>65778.946988221447</v>
      </c>
      <c r="GL74" s="2">
        <f t="shared" si="419"/>
        <v>63355.536366942819</v>
      </c>
      <c r="GM74" s="2">
        <f t="shared" si="419"/>
        <v>57919.943789354715</v>
      </c>
      <c r="GN74" s="2">
        <f t="shared" si="419"/>
        <v>54507.218732938287</v>
      </c>
      <c r="GO74" s="2">
        <f t="shared" si="419"/>
        <v>52199.014318009067</v>
      </c>
      <c r="GP74" s="2">
        <f t="shared" si="419"/>
        <v>52004.350125156539</v>
      </c>
      <c r="GQ74" s="2">
        <f t="shared" si="419"/>
        <v>49946.085799586377</v>
      </c>
      <c r="GR74" s="2">
        <f t="shared" si="419"/>
        <v>47319.602337853845</v>
      </c>
      <c r="GS74" s="2">
        <f t="shared" si="419"/>
        <v>45171.495808546963</v>
      </c>
      <c r="GT74" s="2">
        <f t="shared" si="419"/>
        <v>44734.066885445834</v>
      </c>
      <c r="GU74" s="2">
        <f t="shared" si="419"/>
        <v>44148.840004270023</v>
      </c>
      <c r="GV74" s="2">
        <f t="shared" ref="GV74:GX74" si="420">GV58+GV59</f>
        <v>41743.514371114376</v>
      </c>
      <c r="GW74" s="2">
        <f t="shared" si="420"/>
        <v>42493.770044622965</v>
      </c>
      <c r="GX74" s="2">
        <f t="shared" si="420"/>
        <v>38535.043596737174</v>
      </c>
      <c r="GY74" s="2">
        <f t="shared" ref="GY74" si="421">GY58+GY59</f>
        <v>36520.075565660052</v>
      </c>
      <c r="GZ74" s="37">
        <f>GZ58+GZ59</f>
        <v>15623.622498899495</v>
      </c>
      <c r="HA74" s="2">
        <f t="shared" ref="HA74:HL74" si="422">HA58+HA59</f>
        <v>16058.110527431118</v>
      </c>
      <c r="HB74" s="2">
        <f t="shared" si="422"/>
        <v>15143.217292653726</v>
      </c>
      <c r="HC74" s="2">
        <f t="shared" si="422"/>
        <v>16070.589981425264</v>
      </c>
      <c r="HD74" s="2">
        <f t="shared" si="422"/>
        <v>14889.198526876562</v>
      </c>
      <c r="HE74" s="2">
        <f t="shared" si="422"/>
        <v>15275.519752904713</v>
      </c>
      <c r="HF74" s="2">
        <f t="shared" si="422"/>
        <v>14152.608751129403</v>
      </c>
      <c r="HG74" s="2">
        <f t="shared" si="422"/>
        <v>16018.865138400028</v>
      </c>
      <c r="HH74" s="2">
        <f t="shared" si="422"/>
        <v>15584.953483470763</v>
      </c>
      <c r="HI74" s="2">
        <f t="shared" si="422"/>
        <v>15269.623432630897</v>
      </c>
      <c r="HJ74" s="2">
        <f t="shared" si="422"/>
        <v>14430.994494132065</v>
      </c>
      <c r="HK74" s="2">
        <f t="shared" si="422"/>
        <v>13963.867004200356</v>
      </c>
      <c r="HL74" s="2">
        <f t="shared" si="422"/>
        <v>13494.306809885114</v>
      </c>
      <c r="HM74" s="2">
        <f t="shared" ref="HM74:HO74" si="423">HM58+HM59</f>
        <v>13940.278759439369</v>
      </c>
      <c r="HN74" s="2">
        <f t="shared" si="423"/>
        <v>13855.492981783875</v>
      </c>
      <c r="HO74" s="2">
        <f t="shared" si="423"/>
        <v>12831.787219334448</v>
      </c>
      <c r="HP74" s="2">
        <f t="shared" ref="HP74" si="424">HP58+HP59</f>
        <v>12446.230825959992</v>
      </c>
      <c r="HQ74" s="37">
        <f>HQ58+HQ59</f>
        <v>10216.305169419807</v>
      </c>
      <c r="HR74" s="2">
        <f t="shared" ref="HR74:IC74" si="425">HR58+HR59</f>
        <v>10461.04682858195</v>
      </c>
      <c r="HS74" s="2">
        <f t="shared" si="425"/>
        <v>10114.35955865729</v>
      </c>
      <c r="HT74" s="2">
        <f t="shared" si="425"/>
        <v>10012.314393926506</v>
      </c>
      <c r="HU74" s="2">
        <f t="shared" si="425"/>
        <v>9293.2320527463289</v>
      </c>
      <c r="HV74" s="2">
        <f t="shared" si="425"/>
        <v>9067.4353299520535</v>
      </c>
      <c r="HW74" s="2">
        <f t="shared" si="425"/>
        <v>8345.8220228459595</v>
      </c>
      <c r="HX74" s="2">
        <f t="shared" si="425"/>
        <v>8254.1703669980798</v>
      </c>
      <c r="HY74" s="2">
        <f t="shared" si="425"/>
        <v>8114.4342104367815</v>
      </c>
      <c r="HZ74" s="2">
        <f t="shared" si="425"/>
        <v>7915.5932907037568</v>
      </c>
      <c r="IA74" s="2">
        <f t="shared" si="425"/>
        <v>6909.0986165159393</v>
      </c>
      <c r="IB74" s="2">
        <f t="shared" si="425"/>
        <v>6790.5591136035173</v>
      </c>
      <c r="IC74" s="2">
        <f t="shared" si="425"/>
        <v>6469.7693429373148</v>
      </c>
      <c r="ID74" s="2">
        <f t="shared" ref="ID74:IF74" si="426">ID58+ID59</f>
        <v>6623.7082250527365</v>
      </c>
      <c r="IE74" s="2">
        <f t="shared" si="426"/>
        <v>6039.9681379454241</v>
      </c>
      <c r="IF74" s="2">
        <f t="shared" si="426"/>
        <v>5669.7674409737965</v>
      </c>
      <c r="IG74" s="2">
        <f t="shared" ref="IG74" si="427">IG58+IG59</f>
        <v>5640.0086745166591</v>
      </c>
      <c r="IH74" s="37">
        <f>IH58+IH59</f>
        <v>20910.798236858973</v>
      </c>
      <c r="II74" s="2">
        <f t="shared" ref="II74:IT74" si="428">II58+II59</f>
        <v>21553.176346772158</v>
      </c>
      <c r="IJ74" s="2">
        <f t="shared" si="428"/>
        <v>20026.226165130331</v>
      </c>
      <c r="IK74" s="2">
        <f t="shared" si="428"/>
        <v>22076.132561906357</v>
      </c>
      <c r="IL74" s="2">
        <f t="shared" si="428"/>
        <v>20437.500089638441</v>
      </c>
      <c r="IM74" s="2">
        <f t="shared" si="428"/>
        <v>21473.543589275567</v>
      </c>
      <c r="IN74" s="2">
        <f t="shared" si="428"/>
        <v>19939.169364381753</v>
      </c>
      <c r="IO74" s="2">
        <f t="shared" si="428"/>
        <v>23908.923579920858</v>
      </c>
      <c r="IP74" s="2">
        <f t="shared" si="428"/>
        <v>23152.623001972574</v>
      </c>
      <c r="IQ74" s="2">
        <f t="shared" si="428"/>
        <v>22723.769427648444</v>
      </c>
      <c r="IR74" s="2">
        <f t="shared" si="428"/>
        <v>22088.539529705784</v>
      </c>
      <c r="IS74" s="2">
        <f t="shared" si="428"/>
        <v>21262.000328237296</v>
      </c>
      <c r="IT74" s="2">
        <f t="shared" si="428"/>
        <v>20657.148156509931</v>
      </c>
      <c r="IU74" s="2">
        <f t="shared" ref="IU74:IV74" si="429">IU58+IU59</f>
        <v>21403.571324889086</v>
      </c>
      <c r="IV74" s="2">
        <f t="shared" si="429"/>
        <v>21848.120915829088</v>
      </c>
      <c r="IW74" s="2">
        <f t="shared" ref="IW74:IX74" si="430">IW58+IW59</f>
        <v>20146.106371487829</v>
      </c>
      <c r="IX74" s="2">
        <f t="shared" si="430"/>
        <v>19367.456013464966</v>
      </c>
      <c r="IY74" s="37">
        <f>IY58+IY59</f>
        <v>5173.654544252915</v>
      </c>
      <c r="IZ74" s="2">
        <f t="shared" ref="IZ74:JM74" si="431">IZ58+IZ59</f>
        <v>5553.2740480983548</v>
      </c>
      <c r="JA74" s="2">
        <f t="shared" si="431"/>
        <v>5548.8973410989665</v>
      </c>
      <c r="JB74" s="2">
        <f t="shared" si="431"/>
        <v>5615.2049924156418</v>
      </c>
      <c r="JC74" s="2">
        <f t="shared" si="431"/>
        <v>5522.3742450668415</v>
      </c>
      <c r="JD74" s="2">
        <f t="shared" si="431"/>
        <v>5382.4519723743906</v>
      </c>
      <c r="JE74" s="2">
        <f t="shared" si="431"/>
        <v>5310.7985257325063</v>
      </c>
      <c r="JF74" s="2">
        <f t="shared" si="431"/>
        <v>5321.207886682163</v>
      </c>
      <c r="JG74" s="2">
        <f t="shared" si="431"/>
        <v>5669.0330255710032</v>
      </c>
      <c r="JH74" s="2">
        <f t="shared" si="431"/>
        <v>5784.1915706926538</v>
      </c>
      <c r="JI74" s="2">
        <f t="shared" si="431"/>
        <v>5412.638619965096</v>
      </c>
      <c r="JJ74" s="2">
        <f t="shared" si="431"/>
        <v>5327.7462364815519</v>
      </c>
      <c r="JK74" s="2">
        <f t="shared" si="431"/>
        <v>5319.4380975560307</v>
      </c>
      <c r="JL74" s="2">
        <f t="shared" si="431"/>
        <v>5600.8743324092311</v>
      </c>
      <c r="JM74" s="2">
        <f t="shared" si="431"/>
        <v>5531.8543892637545</v>
      </c>
      <c r="JN74" s="2">
        <f>JN58+JN59</f>
        <v>5334.2030523497378</v>
      </c>
      <c r="JO74" s="38">
        <f>JO58+JO59</f>
        <v>4390.0487039964564</v>
      </c>
    </row>
    <row r="75" spans="1:275" x14ac:dyDescent="0.3">
      <c r="A75" s="16"/>
      <c r="B75" s="63"/>
      <c r="C75" s="54" t="s">
        <v>96</v>
      </c>
      <c r="D75" s="39">
        <f>SUM(D66:D74)</f>
        <v>67410.900597714528</v>
      </c>
      <c r="E75" s="40">
        <f t="shared" ref="E75:P75" si="432">SUM(E66:E74)</f>
        <v>61977.613682747717</v>
      </c>
      <c r="F75" s="40">
        <f t="shared" si="432"/>
        <v>68110.602371168527</v>
      </c>
      <c r="G75" s="40">
        <f t="shared" si="432"/>
        <v>62820.483929818023</v>
      </c>
      <c r="H75" s="40">
        <f t="shared" si="432"/>
        <v>59284.490395003748</v>
      </c>
      <c r="I75" s="40">
        <f t="shared" si="432"/>
        <v>57694.273835606786</v>
      </c>
      <c r="J75" s="40">
        <f t="shared" si="432"/>
        <v>56136.769272346166</v>
      </c>
      <c r="K75" s="40">
        <f t="shared" si="432"/>
        <v>56788.342105749143</v>
      </c>
      <c r="L75" s="40">
        <f t="shared" si="432"/>
        <v>57709.867809985197</v>
      </c>
      <c r="M75" s="40">
        <f t="shared" si="432"/>
        <v>56360.959843809746</v>
      </c>
      <c r="N75" s="40">
        <f t="shared" si="432"/>
        <v>55399.668326757965</v>
      </c>
      <c r="O75" s="40">
        <f t="shared" si="432"/>
        <v>54128.298486718209</v>
      </c>
      <c r="P75" s="40">
        <f t="shared" si="432"/>
        <v>48590.951515415669</v>
      </c>
      <c r="Q75" s="40">
        <f>SUM(Q66:Q74)</f>
        <v>50620.213836521871</v>
      </c>
      <c r="R75" s="40">
        <f t="shared" ref="R75:S75" si="433">SUM(R66:R74)</f>
        <v>49424.790373032149</v>
      </c>
      <c r="S75" s="40">
        <f t="shared" si="433"/>
        <v>48587.928853689576</v>
      </c>
      <c r="T75" s="40">
        <f t="shared" ref="T75" si="434">SUM(T66:T74)</f>
        <v>52106.102970591994</v>
      </c>
      <c r="U75" s="39">
        <f>SUM(U66:U74)</f>
        <v>55720.343611996032</v>
      </c>
      <c r="V75" s="40">
        <f t="shared" ref="V75:AG75" si="435">SUM(V66:V74)</f>
        <v>50917.04401116979</v>
      </c>
      <c r="W75" s="40">
        <f t="shared" si="435"/>
        <v>56927.969584270511</v>
      </c>
      <c r="X75" s="40">
        <f t="shared" si="435"/>
        <v>52113.585001545092</v>
      </c>
      <c r="Y75" s="40">
        <f t="shared" si="435"/>
        <v>48987.944855834037</v>
      </c>
      <c r="Z75" s="40">
        <f t="shared" si="435"/>
        <v>47526.894841417539</v>
      </c>
      <c r="AA75" s="40">
        <f t="shared" si="435"/>
        <v>45962.295054704053</v>
      </c>
      <c r="AB75" s="40">
        <f t="shared" si="435"/>
        <v>46734.647351896856</v>
      </c>
      <c r="AC75" s="40">
        <f t="shared" si="435"/>
        <v>47743.346221462591</v>
      </c>
      <c r="AD75" s="40">
        <f t="shared" si="435"/>
        <v>46355.396254193671</v>
      </c>
      <c r="AE75" s="40">
        <f t="shared" si="435"/>
        <v>45757.864430459231</v>
      </c>
      <c r="AF75" s="40">
        <f t="shared" si="435"/>
        <v>44643.434529775986</v>
      </c>
      <c r="AG75" s="40">
        <f t="shared" si="435"/>
        <v>39195.92026508756</v>
      </c>
      <c r="AH75" s="40">
        <f t="shared" ref="AH75" si="436">SUM(AH66:AH74)</f>
        <v>41431.704330088069</v>
      </c>
      <c r="AI75" s="40">
        <f t="shared" ref="AI75:AJ75" si="437">SUM(AI66:AI74)</f>
        <v>40285.886691317384</v>
      </c>
      <c r="AJ75" s="40">
        <f t="shared" si="437"/>
        <v>39702.547871166607</v>
      </c>
      <c r="AK75" s="40">
        <f t="shared" ref="AK75" si="438">SUM(AK66:AK74)</f>
        <v>43378.948281025339</v>
      </c>
      <c r="AL75" s="39">
        <f>SUM(AL66:AL74)</f>
        <v>226704.78583933748</v>
      </c>
      <c r="AM75" s="40">
        <f t="shared" ref="AM75:AV75" si="439">SUM(AM66:AM74)</f>
        <v>220380.55118974234</v>
      </c>
      <c r="AN75" s="40">
        <f t="shared" si="439"/>
        <v>216319.2629851673</v>
      </c>
      <c r="AO75" s="40">
        <f t="shared" si="439"/>
        <v>209972.40297512658</v>
      </c>
      <c r="AP75" s="40">
        <f t="shared" si="439"/>
        <v>202498.55965445438</v>
      </c>
      <c r="AQ75" s="40">
        <f t="shared" si="439"/>
        <v>198418.94459001432</v>
      </c>
      <c r="AR75" s="40">
        <f t="shared" si="439"/>
        <v>193099.18963162909</v>
      </c>
      <c r="AS75" s="40">
        <f t="shared" si="439"/>
        <v>188160.54089451747</v>
      </c>
      <c r="AT75" s="40">
        <f t="shared" si="439"/>
        <v>185520.10395058207</v>
      </c>
      <c r="AU75" s="40">
        <f t="shared" si="439"/>
        <v>183954.78346803045</v>
      </c>
      <c r="AV75" s="40">
        <f t="shared" si="439"/>
        <v>180534.97133329275</v>
      </c>
      <c r="AW75" s="40">
        <f t="shared" ref="AW75:AY75" si="440">SUM(AW66:AW74)</f>
        <v>174861.40199958169</v>
      </c>
      <c r="AX75" s="40">
        <f t="shared" si="440"/>
        <v>171367.17643591197</v>
      </c>
      <c r="AY75" s="40">
        <f t="shared" si="440"/>
        <v>169396.15275670926</v>
      </c>
      <c r="AZ75" s="40">
        <f t="shared" ref="AZ75:BA75" si="441">SUM(AZ66:AZ74)</f>
        <v>167833.97848542294</v>
      </c>
      <c r="BA75" s="40">
        <f t="shared" si="441"/>
        <v>165949.76873840732</v>
      </c>
      <c r="BB75" s="40">
        <f t="shared" ref="BB75" si="442">SUM(BB66:BB74)</f>
        <v>161392.55298403691</v>
      </c>
      <c r="BC75" s="40">
        <f>SUM(BC66:BC74)</f>
        <v>14581.437688883878</v>
      </c>
      <c r="BD75" s="40">
        <f t="shared" ref="BD75:BO75" si="443">SUM(BD66:BD74)</f>
        <v>13920.425742980555</v>
      </c>
      <c r="BE75" s="40">
        <f t="shared" si="443"/>
        <v>14442.699777960497</v>
      </c>
      <c r="BF75" s="40">
        <f t="shared" si="443"/>
        <v>13350.790735981429</v>
      </c>
      <c r="BG75" s="40">
        <f t="shared" si="443"/>
        <v>13124.83316124161</v>
      </c>
      <c r="BH75" s="40">
        <f t="shared" si="443"/>
        <v>13238.699691451116</v>
      </c>
      <c r="BI75" s="40">
        <f t="shared" si="443"/>
        <v>13612.174174763939</v>
      </c>
      <c r="BJ75" s="40">
        <f t="shared" si="443"/>
        <v>13736.017630825983</v>
      </c>
      <c r="BK75" s="40">
        <f t="shared" si="443"/>
        <v>13615.595672106874</v>
      </c>
      <c r="BL75" s="40">
        <f t="shared" si="443"/>
        <v>14087.754003873884</v>
      </c>
      <c r="BM75" s="40">
        <f t="shared" si="443"/>
        <v>13248.031253617197</v>
      </c>
      <c r="BN75" s="40">
        <f t="shared" si="443"/>
        <v>13479.00647361427</v>
      </c>
      <c r="BO75" s="40">
        <f t="shared" si="443"/>
        <v>13627.328453930359</v>
      </c>
      <c r="BP75" s="40">
        <f t="shared" ref="BP75:BR75" si="444">SUM(BP66:BP74)</f>
        <v>13246.11553065849</v>
      </c>
      <c r="BQ75" s="40">
        <f t="shared" si="444"/>
        <v>13396.847112196425</v>
      </c>
      <c r="BR75" s="40">
        <f t="shared" si="444"/>
        <v>12872.077316385876</v>
      </c>
      <c r="BS75" s="40">
        <f t="shared" ref="BS75" si="445">SUM(BS66:BS74)</f>
        <v>12961.727926789208</v>
      </c>
      <c r="BT75" s="39">
        <f>SUM(BT66:BT74)</f>
        <v>1087446.1994110779</v>
      </c>
      <c r="BU75" s="40">
        <f t="shared" ref="BU75:CE75" si="446">SUM(BU66:BU74)</f>
        <v>1084060.2088586758</v>
      </c>
      <c r="BV75" s="40">
        <f t="shared" si="446"/>
        <v>1063729.5678199087</v>
      </c>
      <c r="BW75" s="40">
        <f t="shared" si="446"/>
        <v>1038904.0179855069</v>
      </c>
      <c r="BX75" s="40">
        <f t="shared" si="446"/>
        <v>1022800.159758385</v>
      </c>
      <c r="BY75" s="40">
        <f t="shared" si="446"/>
        <v>1013827.4711497703</v>
      </c>
      <c r="BZ75" s="40">
        <f t="shared" si="446"/>
        <v>1039298.4309263164</v>
      </c>
      <c r="CA75" s="40">
        <f t="shared" si="446"/>
        <v>1058693.9074631357</v>
      </c>
      <c r="CB75" s="40">
        <f>SUM(CB66:CB74)</f>
        <v>1076483.4271644866</v>
      </c>
      <c r="CC75" s="40">
        <f>SUM(CC66:CC74)</f>
        <v>1041407.9837113104</v>
      </c>
      <c r="CD75" s="40">
        <f t="shared" si="446"/>
        <v>986430.05401780456</v>
      </c>
      <c r="CE75" s="40">
        <f t="shared" si="446"/>
        <v>937066.87369116617</v>
      </c>
      <c r="CF75" s="40">
        <f>SUM(CF66:CF74)</f>
        <v>888640.46254957595</v>
      </c>
      <c r="CG75" s="40">
        <f t="shared" ref="CG75" si="447">SUM(CG66:CG74)</f>
        <v>850833.0198995024</v>
      </c>
      <c r="CH75" s="40">
        <f>SUM(CH66:CH74)</f>
        <v>816418.69085592148</v>
      </c>
      <c r="CI75" s="40">
        <f>SUM(CI66:CI74)</f>
        <v>757480.84944717982</v>
      </c>
      <c r="CJ75" s="40">
        <f>SUM(CJ66:CJ74)</f>
        <v>707467.999142115</v>
      </c>
      <c r="CK75" s="39">
        <f>SUM(CK66:CK74)</f>
        <v>316205.71912456694</v>
      </c>
      <c r="CL75" s="40">
        <f t="shared" ref="CL75:CX75" si="448">SUM(CL66:CL74)</f>
        <v>44780.05755862697</v>
      </c>
      <c r="CM75" s="40">
        <f>SUM(CM66:CM74)</f>
        <v>169244.38117181198</v>
      </c>
      <c r="CN75" s="40">
        <f>SUM(CN66:CN74)</f>
        <v>193666.62294370998</v>
      </c>
      <c r="CO75" s="40">
        <f t="shared" si="448"/>
        <v>70942.200679743008</v>
      </c>
      <c r="CP75" s="40">
        <f t="shared" si="448"/>
        <v>46216.017452384993</v>
      </c>
      <c r="CQ75" s="40">
        <f t="shared" si="448"/>
        <v>73885.169665593014</v>
      </c>
      <c r="CR75" s="40">
        <f t="shared" si="448"/>
        <v>31693.523564079002</v>
      </c>
      <c r="CS75" s="40">
        <f t="shared" si="448"/>
        <v>28114.9169565339</v>
      </c>
      <c r="CT75" s="40">
        <f t="shared" si="448"/>
        <v>32949.489675684999</v>
      </c>
      <c r="CU75" s="40">
        <f t="shared" si="448"/>
        <v>55671.161103820203</v>
      </c>
      <c r="CV75" s="40">
        <f t="shared" si="448"/>
        <v>44425.9480307505</v>
      </c>
      <c r="CW75" s="40">
        <f t="shared" si="448"/>
        <v>58653.468247828103</v>
      </c>
      <c r="CX75" s="40">
        <f t="shared" si="448"/>
        <v>44749.4939952239</v>
      </c>
      <c r="CY75" s="40">
        <f t="shared" ref="CY75:CZ75" si="449">SUM(CY66:CY74)</f>
        <v>34433.1778374844</v>
      </c>
      <c r="CZ75" s="40">
        <f t="shared" si="449"/>
        <v>31348.102818082101</v>
      </c>
      <c r="DA75" s="40">
        <f t="shared" ref="DA75" si="450">SUM(DA66:DA74)</f>
        <v>24140.7935009584</v>
      </c>
      <c r="DB75" s="39">
        <f>SUM(DB66:DB74)</f>
        <v>75090.076127127657</v>
      </c>
      <c r="DC75" s="40">
        <f t="shared" ref="DC75:DN75" si="451">SUM(DC66:DC74)</f>
        <v>72161.149957983609</v>
      </c>
      <c r="DD75" s="40">
        <f t="shared" si="451"/>
        <v>65404.033162078587</v>
      </c>
      <c r="DE75" s="40">
        <f t="shared" si="451"/>
        <v>57141.459005092256</v>
      </c>
      <c r="DF75" s="40">
        <f t="shared" si="451"/>
        <v>54762.720677832753</v>
      </c>
      <c r="DG75" s="40">
        <f t="shared" si="451"/>
        <v>43349.638832150245</v>
      </c>
      <c r="DH75" s="40">
        <f t="shared" si="451"/>
        <v>47287.151052171954</v>
      </c>
      <c r="DI75" s="40">
        <f t="shared" si="451"/>
        <v>54767.505609685017</v>
      </c>
      <c r="DJ75" s="40">
        <f t="shared" si="451"/>
        <v>59227.480676934472</v>
      </c>
      <c r="DK75" s="40">
        <f t="shared" si="451"/>
        <v>47217.368097650076</v>
      </c>
      <c r="DL75" s="40">
        <f t="shared" si="451"/>
        <v>33995.201636345228</v>
      </c>
      <c r="DM75" s="40">
        <f t="shared" si="451"/>
        <v>35315.163724245664</v>
      </c>
      <c r="DN75" s="40">
        <f t="shared" si="451"/>
        <v>38214.339033608696</v>
      </c>
      <c r="DO75" s="40">
        <f t="shared" ref="DO75:DQ75" si="452">SUM(DO66:DO74)</f>
        <v>39614.099726687622</v>
      </c>
      <c r="DP75" s="40">
        <f t="shared" si="452"/>
        <v>38535.930697455042</v>
      </c>
      <c r="DQ75" s="40">
        <f t="shared" si="452"/>
        <v>38858.016740044528</v>
      </c>
      <c r="DR75" s="40">
        <f t="shared" ref="DR75" si="453">SUM(DR66:DR74)</f>
        <v>41696.512771424896</v>
      </c>
      <c r="DS75" s="39">
        <f>SUM(DS66:DS74)</f>
        <v>57379.519416336203</v>
      </c>
      <c r="DT75" s="40">
        <f t="shared" ref="DT75:EE75" si="454">SUM(DT66:DT74)</f>
        <v>50981.779620109242</v>
      </c>
      <c r="DU75" s="40">
        <f t="shared" si="454"/>
        <v>46999.174782452239</v>
      </c>
      <c r="DV75" s="40">
        <f t="shared" si="454"/>
        <v>35053.798783086553</v>
      </c>
      <c r="DW75" s="40">
        <f t="shared" si="454"/>
        <v>31442.830566965193</v>
      </c>
      <c r="DX75" s="40">
        <f t="shared" si="454"/>
        <v>35950.216521989219</v>
      </c>
      <c r="DY75" s="40">
        <f t="shared" si="454"/>
        <v>34022.322427683357</v>
      </c>
      <c r="DZ75" s="40">
        <f t="shared" si="454"/>
        <v>31823.098492785113</v>
      </c>
      <c r="EA75" s="40">
        <f t="shared" si="454"/>
        <v>42996.940376331142</v>
      </c>
      <c r="EB75" s="40">
        <f t="shared" si="454"/>
        <v>42029.47781429383</v>
      </c>
      <c r="EC75" s="40">
        <f t="shared" si="454"/>
        <v>34869.705016956759</v>
      </c>
      <c r="ED75" s="40">
        <f t="shared" si="454"/>
        <v>35131.750304887377</v>
      </c>
      <c r="EE75" s="40">
        <f t="shared" si="454"/>
        <v>20804.805723424284</v>
      </c>
      <c r="EF75" s="40">
        <f t="shared" ref="EF75:EH75" si="455">SUM(EF66:EF74)</f>
        <v>20759.000424374142</v>
      </c>
      <c r="EG75" s="40">
        <f t="shared" si="455"/>
        <v>20512.064474300529</v>
      </c>
      <c r="EH75" s="40">
        <f t="shared" si="455"/>
        <v>20009.718945217555</v>
      </c>
      <c r="EI75" s="40">
        <f t="shared" ref="EI75" si="456">SUM(EI66:EI74)</f>
        <v>17873.816431985328</v>
      </c>
      <c r="EJ75" s="39">
        <f>SUM(EJ66:EJ74)</f>
        <v>257639.40482286096</v>
      </c>
      <c r="EK75" s="40">
        <f t="shared" ref="EK75:EV75" si="457">SUM(EK66:EK74)</f>
        <v>231987.87085418269</v>
      </c>
      <c r="EL75" s="40">
        <f t="shared" si="457"/>
        <v>234062.76058619824</v>
      </c>
      <c r="EM75" s="40">
        <f t="shared" si="457"/>
        <v>202641.77776504043</v>
      </c>
      <c r="EN75" s="40">
        <f t="shared" si="457"/>
        <v>182785.36511812429</v>
      </c>
      <c r="EO75" s="40">
        <f t="shared" si="457"/>
        <v>185470.53484997593</v>
      </c>
      <c r="EP75" s="40">
        <f t="shared" si="457"/>
        <v>185612.82848767022</v>
      </c>
      <c r="EQ75" s="40">
        <f t="shared" si="457"/>
        <v>186836.72400268074</v>
      </c>
      <c r="ER75" s="40">
        <f t="shared" si="457"/>
        <v>196120.96758285788</v>
      </c>
      <c r="ES75" s="40">
        <f t="shared" si="457"/>
        <v>186664.31270284354</v>
      </c>
      <c r="ET75" s="40">
        <f t="shared" si="457"/>
        <v>184156.4834986495</v>
      </c>
      <c r="EU75" s="40">
        <f t="shared" si="457"/>
        <v>175782.57406440077</v>
      </c>
      <c r="EV75" s="40">
        <f t="shared" si="457"/>
        <v>153014.74235568347</v>
      </c>
      <c r="EW75" s="40">
        <f t="shared" ref="EW75:EY75" si="458">SUM(EW66:EW74)</f>
        <v>146989.03914933404</v>
      </c>
      <c r="EX75" s="40">
        <f t="shared" si="458"/>
        <v>148469.66583702259</v>
      </c>
      <c r="EY75" s="40">
        <f t="shared" si="458"/>
        <v>140924.01308153503</v>
      </c>
      <c r="EZ75" s="40">
        <f t="shared" ref="EZ75" si="459">SUM(EZ66:EZ74)</f>
        <v>135737.01956461469</v>
      </c>
      <c r="FA75" s="39">
        <f>SUM(FA66:FA74)</f>
        <v>429531.24720283621</v>
      </c>
      <c r="FB75" s="40">
        <f t="shared" ref="FB75:FM75" si="460">SUM(FB66:FB74)</f>
        <v>413179.41618746857</v>
      </c>
      <c r="FC75" s="40">
        <f t="shared" si="460"/>
        <v>405393.08035068645</v>
      </c>
      <c r="FD75" s="40">
        <f t="shared" si="460"/>
        <v>386486.45467032347</v>
      </c>
      <c r="FE75" s="40">
        <f t="shared" si="460"/>
        <v>361123.0164445815</v>
      </c>
      <c r="FF75" s="40">
        <f t="shared" si="460"/>
        <v>353302.21917246655</v>
      </c>
      <c r="FG75" s="40">
        <f t="shared" si="460"/>
        <v>343030.64095436438</v>
      </c>
      <c r="FH75" s="40">
        <f t="shared" si="460"/>
        <v>331675.44937108416</v>
      </c>
      <c r="FI75" s="40">
        <f t="shared" si="460"/>
        <v>338099.77289265976</v>
      </c>
      <c r="FJ75" s="40">
        <f t="shared" si="460"/>
        <v>330158.08397857321</v>
      </c>
      <c r="FK75" s="40">
        <f t="shared" si="460"/>
        <v>310710.56982858409</v>
      </c>
      <c r="FL75" s="40">
        <f t="shared" si="460"/>
        <v>304972.11769653682</v>
      </c>
      <c r="FM75" s="40">
        <f t="shared" si="460"/>
        <v>284574.92529584042</v>
      </c>
      <c r="FN75" s="40">
        <f t="shared" ref="FN75:FP75" si="461">SUM(FN66:FN74)</f>
        <v>285587.25199110177</v>
      </c>
      <c r="FO75" s="40">
        <f t="shared" si="461"/>
        <v>277581.62825781846</v>
      </c>
      <c r="FP75" s="40">
        <f t="shared" si="461"/>
        <v>269079.49612856412</v>
      </c>
      <c r="FQ75" s="40">
        <f t="shared" ref="FQ75" si="462">SUM(FQ66:FQ74)</f>
        <v>264871.64886564948</v>
      </c>
      <c r="FR75" s="39">
        <f>SUM(FR66:FR74)</f>
        <v>62075.014891318526</v>
      </c>
      <c r="FS75" s="40">
        <f t="shared" ref="FS75:GD75" si="463">SUM(FS66:FS74)</f>
        <v>58359.520647851758</v>
      </c>
      <c r="FT75" s="40">
        <f t="shared" si="463"/>
        <v>59552.235438783318</v>
      </c>
      <c r="FU75" s="40">
        <f t="shared" si="463"/>
        <v>59242.382330704764</v>
      </c>
      <c r="FV75" s="40">
        <f t="shared" si="463"/>
        <v>57870.781964443573</v>
      </c>
      <c r="FW75" s="40">
        <f t="shared" si="463"/>
        <v>58885.134858983933</v>
      </c>
      <c r="FX75" s="40">
        <f t="shared" si="463"/>
        <v>59491.195309258044</v>
      </c>
      <c r="FY75" s="40">
        <f t="shared" si="463"/>
        <v>59526.836082514346</v>
      </c>
      <c r="FZ75" s="40">
        <f t="shared" si="463"/>
        <v>58162.757736154148</v>
      </c>
      <c r="GA75" s="40">
        <f t="shared" si="463"/>
        <v>58637.678518130939</v>
      </c>
      <c r="GB75" s="40">
        <f t="shared" si="463"/>
        <v>57775.761995599045</v>
      </c>
      <c r="GC75" s="40">
        <f t="shared" si="463"/>
        <v>57603.955027859876</v>
      </c>
      <c r="GD75" s="40">
        <f t="shared" si="463"/>
        <v>58481.765914906588</v>
      </c>
      <c r="GE75" s="40">
        <f t="shared" ref="GE75:GG75" si="464">SUM(GE66:GE74)</f>
        <v>57135.331031182504</v>
      </c>
      <c r="GF75" s="40">
        <f t="shared" si="464"/>
        <v>56706.413130901674</v>
      </c>
      <c r="GG75" s="40">
        <f t="shared" si="464"/>
        <v>56720.969977493507</v>
      </c>
      <c r="GH75" s="40">
        <f t="shared" ref="GH75" si="465">SUM(GH66:GH74)</f>
        <v>56070.182151283494</v>
      </c>
      <c r="GI75" s="39">
        <f>SUM(GI66:GI74)</f>
        <v>196999.81883315032</v>
      </c>
      <c r="GJ75" s="40">
        <f t="shared" ref="GJ75:GU75" si="466">SUM(GJ66:GJ74)</f>
        <v>181492.36846186605</v>
      </c>
      <c r="GK75" s="40">
        <f t="shared" si="466"/>
        <v>178628.48382136517</v>
      </c>
      <c r="GL75" s="40">
        <f t="shared" si="466"/>
        <v>176243.99607820599</v>
      </c>
      <c r="GM75" s="40">
        <f t="shared" si="466"/>
        <v>168289.20071294415</v>
      </c>
      <c r="GN75" s="40">
        <f t="shared" si="466"/>
        <v>161100.25082298648</v>
      </c>
      <c r="GO75" s="40">
        <f t="shared" si="466"/>
        <v>157315.36470590619</v>
      </c>
      <c r="GP75" s="40">
        <f t="shared" si="466"/>
        <v>158855.76688618705</v>
      </c>
      <c r="GQ75" s="40">
        <f t="shared" si="466"/>
        <v>152370.83176474634</v>
      </c>
      <c r="GR75" s="40">
        <f t="shared" si="466"/>
        <v>144695.57219290384</v>
      </c>
      <c r="GS75" s="40">
        <f t="shared" si="466"/>
        <v>140470.6413147795</v>
      </c>
      <c r="GT75" s="40">
        <f t="shared" si="466"/>
        <v>141380.49678412947</v>
      </c>
      <c r="GU75" s="40">
        <f t="shared" si="466"/>
        <v>139439.65177508915</v>
      </c>
      <c r="GV75" s="40">
        <f t="shared" ref="GV75:GX75" si="467">SUM(GV66:GV74)</f>
        <v>136136.59596624901</v>
      </c>
      <c r="GW75" s="40">
        <f t="shared" si="467"/>
        <v>139687.4135062292</v>
      </c>
      <c r="GX75" s="40">
        <f t="shared" si="467"/>
        <v>131496.98741896031</v>
      </c>
      <c r="GY75" s="40">
        <f t="shared" ref="GY75" si="468">SUM(GY66:GY74)</f>
        <v>126901.11635252024</v>
      </c>
      <c r="GZ75" s="39">
        <f>SUM(GZ66:GZ74)</f>
        <v>73271.622708112583</v>
      </c>
      <c r="HA75" s="40">
        <f t="shared" ref="HA75:HL75" si="469">SUM(HA66:HA74)</f>
        <v>70324.367635184739</v>
      </c>
      <c r="HB75" s="40">
        <f t="shared" si="469"/>
        <v>67881.197898356069</v>
      </c>
      <c r="HC75" s="40">
        <f t="shared" si="469"/>
        <v>66941.000009794399</v>
      </c>
      <c r="HD75" s="40">
        <f t="shared" si="469"/>
        <v>63455.216367556248</v>
      </c>
      <c r="HE75" s="40">
        <f t="shared" si="469"/>
        <v>64479.516292568755</v>
      </c>
      <c r="HF75" s="40">
        <f t="shared" si="469"/>
        <v>60870.631843805153</v>
      </c>
      <c r="HG75" s="40">
        <f t="shared" si="469"/>
        <v>46313.313117765058</v>
      </c>
      <c r="HH75" s="40">
        <f t="shared" si="469"/>
        <v>47218.167214559129</v>
      </c>
      <c r="HI75" s="40">
        <f t="shared" si="469"/>
        <v>47183.898769786014</v>
      </c>
      <c r="HJ75" s="40">
        <f t="shared" si="469"/>
        <v>46551.900352675366</v>
      </c>
      <c r="HK75" s="40">
        <f t="shared" si="469"/>
        <v>44559.567225259292</v>
      </c>
      <c r="HL75" s="40">
        <f t="shared" si="469"/>
        <v>41839.262252951623</v>
      </c>
      <c r="HM75" s="40">
        <f t="shared" ref="HM75:HO75" si="470">SUM(HM66:HM74)</f>
        <v>41467.768148605988</v>
      </c>
      <c r="HN75" s="40">
        <f t="shared" si="470"/>
        <v>42243.165944827015</v>
      </c>
      <c r="HO75" s="40">
        <f t="shared" si="470"/>
        <v>40227.073521078215</v>
      </c>
      <c r="HP75" s="40">
        <f t="shared" ref="HP75" si="471">SUM(HP66:HP74)</f>
        <v>38914.523577515873</v>
      </c>
      <c r="HQ75" s="39">
        <f>SUM(HQ66:HQ74)</f>
        <v>33246.491979024067</v>
      </c>
      <c r="HR75" s="40">
        <f t="shared" ref="HR75:IC75" si="472">SUM(HR66:HR74)</f>
        <v>30868.44146360716</v>
      </c>
      <c r="HS75" s="40">
        <f t="shared" si="472"/>
        <v>30296.960967448234</v>
      </c>
      <c r="HT75" s="40">
        <f t="shared" si="472"/>
        <v>27512.579006135329</v>
      </c>
      <c r="HU75" s="40">
        <f t="shared" si="472"/>
        <v>25496.464625563749</v>
      </c>
      <c r="HV75" s="40">
        <f t="shared" si="472"/>
        <v>25343.726866204699</v>
      </c>
      <c r="HW75" s="40">
        <f t="shared" si="472"/>
        <v>22622.567428832259</v>
      </c>
      <c r="HX75" s="40">
        <f t="shared" si="472"/>
        <v>20177.631991161892</v>
      </c>
      <c r="HY75" s="40">
        <f t="shared" si="472"/>
        <v>21430.446556486691</v>
      </c>
      <c r="HZ75" s="40">
        <f t="shared" si="472"/>
        <v>21438.09870719981</v>
      </c>
      <c r="IA75" s="40">
        <f t="shared" si="472"/>
        <v>20563.020612004253</v>
      </c>
      <c r="IB75" s="40">
        <f t="shared" si="472"/>
        <v>19210.02769864961</v>
      </c>
      <c r="IC75" s="40">
        <f t="shared" si="472"/>
        <v>17091.712589398889</v>
      </c>
      <c r="ID75" s="40">
        <f t="shared" ref="ID75:IF75" si="473">SUM(ID66:ID74)</f>
        <v>16025.74555282057</v>
      </c>
      <c r="IE75" s="40">
        <f t="shared" si="473"/>
        <v>15909.100136718658</v>
      </c>
      <c r="IF75" s="40">
        <f t="shared" si="473"/>
        <v>15561.325199499785</v>
      </c>
      <c r="IG75" s="40">
        <f t="shared" ref="IG75" si="474">SUM(IG66:IG74)</f>
        <v>15237.362643626513</v>
      </c>
      <c r="IH75" s="39">
        <f>SUM(IH66:IH74)</f>
        <v>151758.66555921163</v>
      </c>
      <c r="II75" s="40">
        <f t="shared" ref="II75:IT75" si="475">SUM(II66:II74)</f>
        <v>147905.75869124028</v>
      </c>
      <c r="IJ75" s="40">
        <f t="shared" si="475"/>
        <v>141693.13112529737</v>
      </c>
      <c r="IK75" s="40">
        <f t="shared" si="475"/>
        <v>143797.38838180038</v>
      </c>
      <c r="IL75" s="40">
        <f t="shared" si="475"/>
        <v>138445.94032454802</v>
      </c>
      <c r="IM75" s="40">
        <f t="shared" si="475"/>
        <v>140771.0743670011</v>
      </c>
      <c r="IN75" s="40">
        <f t="shared" si="475"/>
        <v>136298.55554652077</v>
      </c>
      <c r="IO75" s="40">
        <f t="shared" si="475"/>
        <v>85171.604268774143</v>
      </c>
      <c r="IP75" s="40">
        <f t="shared" si="475"/>
        <v>86012.546026849624</v>
      </c>
      <c r="IQ75" s="40">
        <f t="shared" si="475"/>
        <v>86203.109467868911</v>
      </c>
      <c r="IR75" s="40">
        <f t="shared" si="475"/>
        <v>85624.668532193129</v>
      </c>
      <c r="IS75" s="40">
        <f t="shared" si="475"/>
        <v>83088.756184169644</v>
      </c>
      <c r="IT75" s="40">
        <f t="shared" si="475"/>
        <v>79952.028442481838</v>
      </c>
      <c r="IU75" s="40">
        <f t="shared" ref="IU75:IV75" si="476">SUM(IU66:IU74)</f>
        <v>80764.469623487239</v>
      </c>
      <c r="IV75" s="40">
        <f t="shared" si="476"/>
        <v>82451.530962371646</v>
      </c>
      <c r="IW75" s="40">
        <f t="shared" ref="IW75:IX75" si="477">SUM(IW66:IW74)</f>
        <v>77946.286184717872</v>
      </c>
      <c r="IX75" s="40">
        <f t="shared" si="477"/>
        <v>75382.76631874952</v>
      </c>
      <c r="IY75" s="39">
        <f>SUM(IY66:IY74)</f>
        <v>42662.82667420162</v>
      </c>
      <c r="IZ75" s="40">
        <f t="shared" ref="IZ75:JN75" si="478">SUM(IZ66:IZ74)</f>
        <v>43942.21730804228</v>
      </c>
      <c r="JA75" s="40">
        <f t="shared" si="478"/>
        <v>47600.344625436352</v>
      </c>
      <c r="JB75" s="40">
        <f t="shared" si="478"/>
        <v>45905.079989782884</v>
      </c>
      <c r="JC75" s="40">
        <f t="shared" si="478"/>
        <v>47382.683532237286</v>
      </c>
      <c r="JD75" s="40">
        <f t="shared" si="478"/>
        <v>47210.122289752399</v>
      </c>
      <c r="JE75" s="40">
        <f t="shared" si="478"/>
        <v>47107.604628756024</v>
      </c>
      <c r="JF75" s="40">
        <f t="shared" si="478"/>
        <v>48220.272090323255</v>
      </c>
      <c r="JG75" s="40">
        <f t="shared" si="478"/>
        <v>49907.979540986926</v>
      </c>
      <c r="JH75" s="40">
        <f t="shared" si="478"/>
        <v>51117.145861677505</v>
      </c>
      <c r="JI75" s="40">
        <f t="shared" si="478"/>
        <v>50538.411876034908</v>
      </c>
      <c r="JJ75" s="40">
        <f t="shared" si="478"/>
        <v>51974.979813113794</v>
      </c>
      <c r="JK75" s="40">
        <f t="shared" si="478"/>
        <v>50320.39093640339</v>
      </c>
      <c r="JL75" s="40">
        <f t="shared" si="478"/>
        <v>53879.103136781363</v>
      </c>
      <c r="JM75" s="40">
        <f t="shared" si="478"/>
        <v>53527.467380928108</v>
      </c>
      <c r="JN75" s="40">
        <f t="shared" si="478"/>
        <v>52532.473342776357</v>
      </c>
      <c r="JO75" s="41">
        <f t="shared" ref="JO75" si="479">SUM(JO66:JO74)</f>
        <v>47827.292934134377</v>
      </c>
    </row>
    <row r="76" spans="1:275" x14ac:dyDescent="0.3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</row>
    <row r="77" spans="1:275" x14ac:dyDescent="0.3"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85"/>
      <c r="DM77" s="85"/>
      <c r="DN77" s="85"/>
      <c r="DO77" s="85"/>
      <c r="DP77" s="85"/>
      <c r="DQ77" s="85"/>
      <c r="DR77" s="85"/>
      <c r="DS77" s="85"/>
      <c r="DT77" s="85"/>
      <c r="DU77" s="85"/>
      <c r="DV77" s="85"/>
      <c r="DW77" s="85"/>
      <c r="DX77" s="85"/>
      <c r="DY77" s="85"/>
      <c r="DZ77" s="85"/>
      <c r="EA77" s="85"/>
      <c r="EB77" s="85"/>
      <c r="EC77" s="85"/>
      <c r="ED77" s="85"/>
      <c r="EE77" s="85"/>
      <c r="EF77" s="85"/>
      <c r="EG77" s="85"/>
      <c r="EH77" s="85"/>
      <c r="EI77" s="85"/>
      <c r="EJ77" s="85"/>
      <c r="EK77" s="85"/>
      <c r="EL77" s="85"/>
      <c r="EM77" s="85"/>
      <c r="EN77" s="85"/>
      <c r="EO77" s="85"/>
      <c r="EP77" s="85"/>
      <c r="EQ77" s="85"/>
      <c r="ER77" s="85"/>
      <c r="ES77" s="85"/>
      <c r="ET77" s="85"/>
      <c r="EU77" s="85"/>
      <c r="EV77" s="85"/>
      <c r="EW77" s="85"/>
      <c r="EX77" s="85"/>
      <c r="EY77" s="85"/>
      <c r="EZ77" s="85"/>
      <c r="FA77" s="85"/>
      <c r="FB77" s="85"/>
      <c r="FC77" s="85"/>
      <c r="FD77" s="85"/>
      <c r="FE77" s="85"/>
      <c r="FF77" s="85"/>
      <c r="FG77" s="85"/>
      <c r="FH77" s="85"/>
      <c r="FI77" s="85"/>
      <c r="FJ77" s="85"/>
      <c r="FK77" s="85"/>
      <c r="FL77" s="85"/>
      <c r="FM77" s="85"/>
      <c r="FN77" s="85"/>
      <c r="FO77" s="85"/>
      <c r="FP77" s="85"/>
      <c r="FQ77" s="85"/>
      <c r="FR77" s="85"/>
      <c r="FS77" s="85"/>
      <c r="FT77" s="85"/>
      <c r="FU77" s="85"/>
      <c r="FV77" s="85"/>
      <c r="FW77" s="85"/>
      <c r="FX77" s="85"/>
      <c r="FY77" s="85"/>
      <c r="FZ77" s="85"/>
      <c r="GA77" s="85"/>
      <c r="GB77" s="85"/>
      <c r="GC77" s="85"/>
      <c r="GD77" s="85"/>
      <c r="GE77" s="85"/>
      <c r="GF77" s="85"/>
      <c r="GG77" s="85"/>
      <c r="GH77" s="85"/>
      <c r="GI77" s="85"/>
      <c r="GJ77" s="85"/>
      <c r="GK77" s="85"/>
      <c r="GL77" s="85"/>
      <c r="GM77" s="85"/>
      <c r="GN77" s="85"/>
      <c r="GO77" s="85"/>
      <c r="GP77" s="85"/>
      <c r="GQ77" s="85"/>
      <c r="GR77" s="85"/>
      <c r="GS77" s="85"/>
      <c r="GT77" s="85"/>
      <c r="GU77" s="85"/>
      <c r="GV77" s="85"/>
      <c r="GW77" s="85"/>
      <c r="GX77" s="85"/>
      <c r="GY77" s="85"/>
      <c r="GZ77" s="85"/>
      <c r="HA77" s="85"/>
      <c r="HB77" s="85"/>
      <c r="HC77" s="85"/>
      <c r="HD77" s="85"/>
      <c r="HE77" s="85"/>
      <c r="HF77" s="85"/>
      <c r="HG77" s="85"/>
      <c r="HH77" s="85"/>
      <c r="HI77" s="85"/>
      <c r="HJ77" s="85"/>
      <c r="HK77" s="85"/>
      <c r="HL77" s="85"/>
      <c r="HM77" s="85"/>
      <c r="HN77" s="85"/>
      <c r="HO77" s="85"/>
      <c r="HP77" s="85"/>
      <c r="HQ77" s="85"/>
      <c r="HR77" s="85"/>
      <c r="HS77" s="85"/>
      <c r="HT77" s="85"/>
      <c r="HU77" s="85"/>
      <c r="HV77" s="85"/>
      <c r="HW77" s="85"/>
      <c r="HX77" s="85"/>
      <c r="HY77" s="85"/>
      <c r="HZ77" s="85"/>
      <c r="IA77" s="85"/>
      <c r="IB77" s="85"/>
      <c r="IC77" s="85"/>
      <c r="ID77" s="85"/>
      <c r="IE77" s="85"/>
      <c r="IF77" s="85"/>
      <c r="IG77" s="85"/>
      <c r="IH77" s="85"/>
      <c r="II77" s="85"/>
      <c r="IJ77" s="85"/>
      <c r="IK77" s="85"/>
      <c r="IL77" s="85"/>
      <c r="IM77" s="85"/>
      <c r="IN77" s="85"/>
      <c r="IO77" s="85"/>
      <c r="IP77" s="85"/>
      <c r="IQ77" s="85"/>
      <c r="IR77" s="85"/>
      <c r="IS77" s="85"/>
      <c r="IT77" s="85"/>
      <c r="IU77" s="85"/>
      <c r="IV77" s="85"/>
      <c r="IW77" s="85"/>
      <c r="IX77" s="85"/>
      <c r="IY77" s="85"/>
      <c r="IZ77" s="85"/>
      <c r="JA77" s="85"/>
      <c r="JB77" s="85"/>
      <c r="JC77" s="85"/>
      <c r="JD77" s="85"/>
      <c r="JE77" s="85"/>
      <c r="JF77" s="85"/>
      <c r="JG77" s="85"/>
      <c r="JH77" s="85"/>
      <c r="JI77" s="85"/>
      <c r="JJ77" s="85"/>
      <c r="JK77" s="85"/>
      <c r="JL77" s="85"/>
      <c r="JM77" s="85"/>
      <c r="JN77" s="85"/>
      <c r="JO77" s="85"/>
    </row>
    <row r="78" spans="1:275" x14ac:dyDescent="0.3"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5"/>
      <c r="CI78" s="85"/>
      <c r="CJ78" s="85"/>
      <c r="CK78" s="85"/>
      <c r="CL78" s="85"/>
      <c r="CM78" s="85"/>
      <c r="CN78" s="85"/>
      <c r="CO78" s="85"/>
      <c r="CP78" s="85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5"/>
      <c r="DE78" s="85"/>
      <c r="DF78" s="85"/>
      <c r="DG78" s="85"/>
      <c r="DH78" s="85"/>
      <c r="DI78" s="85"/>
      <c r="DJ78" s="85"/>
      <c r="DK78" s="85"/>
      <c r="DL78" s="85"/>
      <c r="DM78" s="85"/>
      <c r="DN78" s="85"/>
      <c r="DO78" s="85"/>
      <c r="DP78" s="85"/>
      <c r="DQ78" s="85"/>
      <c r="DR78" s="85"/>
      <c r="DS78" s="85"/>
      <c r="DT78" s="85"/>
      <c r="DU78" s="85"/>
      <c r="DV78" s="85"/>
      <c r="DW78" s="85"/>
      <c r="DX78" s="85"/>
      <c r="DY78" s="85"/>
      <c r="DZ78" s="85"/>
      <c r="EA78" s="85"/>
      <c r="EB78" s="85"/>
      <c r="EC78" s="85"/>
      <c r="ED78" s="85"/>
      <c r="EE78" s="85"/>
      <c r="EF78" s="85"/>
      <c r="EG78" s="85"/>
      <c r="EH78" s="85"/>
      <c r="EI78" s="85"/>
      <c r="EJ78" s="85"/>
      <c r="EK78" s="85"/>
      <c r="EL78" s="85"/>
      <c r="EM78" s="85"/>
      <c r="EN78" s="85"/>
      <c r="EO78" s="85"/>
      <c r="EP78" s="85"/>
      <c r="EQ78" s="85"/>
      <c r="ER78" s="85"/>
      <c r="ES78" s="85"/>
      <c r="ET78" s="85"/>
      <c r="EU78" s="85"/>
      <c r="EV78" s="85"/>
      <c r="EW78" s="85"/>
      <c r="EX78" s="85"/>
      <c r="EY78" s="85"/>
      <c r="EZ78" s="85"/>
      <c r="FA78" s="85"/>
      <c r="FB78" s="85"/>
      <c r="FC78" s="85"/>
      <c r="FD78" s="85"/>
      <c r="FE78" s="85"/>
      <c r="FF78" s="85"/>
      <c r="FG78" s="85"/>
      <c r="FH78" s="85"/>
      <c r="FI78" s="85"/>
      <c r="FJ78" s="85"/>
      <c r="FK78" s="85"/>
      <c r="FL78" s="85"/>
      <c r="FM78" s="85"/>
      <c r="FN78" s="85"/>
      <c r="FO78" s="85"/>
      <c r="FP78" s="85"/>
      <c r="FQ78" s="85"/>
      <c r="FR78" s="85"/>
      <c r="FS78" s="85"/>
      <c r="FT78" s="85"/>
      <c r="FU78" s="85"/>
      <c r="FV78" s="85"/>
      <c r="FW78" s="85"/>
      <c r="FX78" s="85"/>
      <c r="FY78" s="85"/>
      <c r="FZ78" s="85"/>
      <c r="GA78" s="85"/>
      <c r="GB78" s="85"/>
      <c r="GC78" s="85"/>
      <c r="GD78" s="85"/>
      <c r="GE78" s="85"/>
      <c r="GF78" s="85"/>
      <c r="GG78" s="85"/>
      <c r="GH78" s="85"/>
      <c r="GI78" s="85"/>
      <c r="GJ78" s="85"/>
      <c r="GK78" s="85"/>
      <c r="GL78" s="85"/>
      <c r="GM78" s="85"/>
      <c r="GN78" s="85"/>
      <c r="GO78" s="85"/>
      <c r="GP78" s="85"/>
      <c r="GQ78" s="85"/>
      <c r="GR78" s="85"/>
      <c r="GS78" s="85"/>
      <c r="GT78" s="85"/>
      <c r="GU78" s="85"/>
      <c r="GV78" s="85"/>
      <c r="GW78" s="85"/>
      <c r="GX78" s="85"/>
      <c r="GY78" s="85"/>
      <c r="GZ78" s="85"/>
      <c r="HA78" s="85"/>
      <c r="HB78" s="85"/>
      <c r="HC78" s="85"/>
      <c r="HD78" s="85"/>
      <c r="HE78" s="85"/>
      <c r="HF78" s="85"/>
      <c r="HG78" s="85"/>
      <c r="HH78" s="85"/>
      <c r="HI78" s="85"/>
      <c r="HJ78" s="85"/>
      <c r="HK78" s="85"/>
      <c r="HL78" s="85"/>
      <c r="HM78" s="85"/>
      <c r="HN78" s="85"/>
      <c r="HO78" s="85"/>
      <c r="HP78" s="85"/>
      <c r="HQ78" s="85"/>
      <c r="HR78" s="85"/>
      <c r="HS78" s="85"/>
      <c r="HT78" s="85"/>
      <c r="HU78" s="85"/>
      <c r="HV78" s="85"/>
      <c r="HW78" s="85"/>
      <c r="HX78" s="85"/>
      <c r="HY78" s="85"/>
      <c r="HZ78" s="85"/>
      <c r="IA78" s="85"/>
      <c r="IB78" s="85"/>
      <c r="IC78" s="85"/>
      <c r="ID78" s="85"/>
      <c r="IE78" s="85"/>
      <c r="IF78" s="85"/>
      <c r="IG78" s="85"/>
      <c r="IH78" s="85"/>
      <c r="II78" s="85"/>
      <c r="IJ78" s="85"/>
      <c r="IK78" s="85"/>
      <c r="IL78" s="85"/>
      <c r="IM78" s="85"/>
      <c r="IN78" s="85"/>
      <c r="IO78" s="85"/>
      <c r="IP78" s="85"/>
      <c r="IQ78" s="85"/>
      <c r="IR78" s="85"/>
      <c r="IS78" s="85"/>
      <c r="IT78" s="85"/>
      <c r="IU78" s="85"/>
      <c r="IV78" s="85"/>
      <c r="IW78" s="85"/>
      <c r="IX78" s="85"/>
      <c r="IY78" s="85"/>
      <c r="IZ78" s="85"/>
      <c r="JA78" s="85"/>
      <c r="JB78" s="85"/>
      <c r="JC78" s="85"/>
      <c r="JD78" s="85"/>
      <c r="JE78" s="85"/>
      <c r="JF78" s="85"/>
      <c r="JG78" s="85"/>
      <c r="JH78" s="85"/>
      <c r="JI78" s="85"/>
      <c r="JJ78" s="85"/>
      <c r="JK78" s="85"/>
      <c r="JL78" s="85"/>
      <c r="JM78" s="85"/>
      <c r="JN78" s="85"/>
      <c r="JO78" s="85"/>
    </row>
    <row r="79" spans="1:275" x14ac:dyDescent="0.3">
      <c r="A79" s="3"/>
      <c r="B79" s="20"/>
      <c r="C79" s="20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5"/>
      <c r="CH79" s="85"/>
      <c r="CI79" s="85"/>
      <c r="CJ79" s="85"/>
      <c r="CK79" s="85"/>
      <c r="CL79" s="85"/>
      <c r="CM79" s="85"/>
      <c r="CN79" s="85"/>
      <c r="CO79" s="85"/>
      <c r="CP79" s="85"/>
      <c r="CQ79" s="85"/>
      <c r="CR79" s="85"/>
      <c r="CS79" s="85"/>
      <c r="CT79" s="85"/>
      <c r="CU79" s="85"/>
      <c r="CV79" s="85"/>
      <c r="CW79" s="85"/>
      <c r="CX79" s="85"/>
      <c r="CY79" s="85"/>
      <c r="CZ79" s="85"/>
      <c r="DA79" s="85"/>
      <c r="DB79" s="85"/>
      <c r="DC79" s="85"/>
      <c r="DD79" s="85"/>
      <c r="DE79" s="85"/>
      <c r="DF79" s="85"/>
      <c r="DG79" s="85"/>
      <c r="DH79" s="85"/>
      <c r="DI79" s="85"/>
      <c r="DJ79" s="85"/>
      <c r="DK79" s="85"/>
      <c r="DL79" s="85"/>
      <c r="DM79" s="85"/>
      <c r="DN79" s="85"/>
      <c r="DO79" s="85"/>
      <c r="DP79" s="85"/>
      <c r="DQ79" s="85"/>
      <c r="DR79" s="85"/>
      <c r="DS79" s="85"/>
      <c r="DT79" s="85"/>
      <c r="DU79" s="85"/>
      <c r="DV79" s="85"/>
      <c r="DW79" s="85"/>
      <c r="DX79" s="85"/>
      <c r="DY79" s="85"/>
      <c r="DZ79" s="85"/>
      <c r="EA79" s="85"/>
      <c r="EB79" s="85"/>
      <c r="EC79" s="85"/>
      <c r="ED79" s="85"/>
      <c r="EE79" s="85"/>
      <c r="EF79" s="85"/>
      <c r="EG79" s="85"/>
      <c r="EH79" s="85"/>
      <c r="EI79" s="85"/>
      <c r="EJ79" s="85"/>
      <c r="EK79" s="85"/>
      <c r="EL79" s="85"/>
      <c r="EM79" s="85"/>
      <c r="EN79" s="85"/>
      <c r="EO79" s="85"/>
      <c r="EP79" s="85"/>
      <c r="EQ79" s="85"/>
      <c r="ER79" s="85"/>
      <c r="ES79" s="85"/>
      <c r="ET79" s="85"/>
      <c r="EU79" s="85"/>
      <c r="EV79" s="85"/>
      <c r="EW79" s="85"/>
      <c r="EX79" s="85"/>
      <c r="EY79" s="85"/>
      <c r="EZ79" s="85"/>
      <c r="FA79" s="85"/>
      <c r="FB79" s="85"/>
      <c r="FC79" s="85"/>
      <c r="FD79" s="85"/>
      <c r="FE79" s="85"/>
      <c r="FF79" s="85"/>
      <c r="FG79" s="85"/>
      <c r="FH79" s="85"/>
      <c r="FI79" s="85"/>
      <c r="FJ79" s="85"/>
      <c r="FK79" s="85"/>
      <c r="FL79" s="85"/>
      <c r="FM79" s="85"/>
      <c r="FN79" s="85"/>
      <c r="FO79" s="85"/>
      <c r="FP79" s="85"/>
      <c r="FQ79" s="85"/>
      <c r="FR79" s="85"/>
      <c r="FS79" s="85"/>
      <c r="FT79" s="85"/>
      <c r="FU79" s="85"/>
      <c r="FV79" s="85"/>
      <c r="FW79" s="85"/>
      <c r="FX79" s="85"/>
      <c r="FY79" s="85"/>
      <c r="FZ79" s="85"/>
      <c r="GA79" s="85"/>
      <c r="GB79" s="85"/>
      <c r="GC79" s="85"/>
      <c r="GD79" s="85"/>
      <c r="GE79" s="85"/>
      <c r="GF79" s="85"/>
      <c r="GG79" s="85"/>
      <c r="GH79" s="85"/>
      <c r="GI79" s="85"/>
      <c r="GJ79" s="85"/>
      <c r="GK79" s="85"/>
      <c r="GL79" s="85"/>
      <c r="GM79" s="85"/>
      <c r="GN79" s="85"/>
      <c r="GO79" s="85"/>
      <c r="GP79" s="85"/>
      <c r="GQ79" s="85"/>
      <c r="GR79" s="85"/>
      <c r="GS79" s="85"/>
      <c r="GT79" s="85"/>
      <c r="GU79" s="85"/>
      <c r="GV79" s="85"/>
      <c r="GW79" s="85"/>
      <c r="GX79" s="85"/>
      <c r="GY79" s="85"/>
      <c r="GZ79" s="85"/>
      <c r="HA79" s="85"/>
      <c r="HB79" s="85"/>
      <c r="HC79" s="85"/>
      <c r="HD79" s="85"/>
      <c r="HE79" s="85"/>
      <c r="HF79" s="85"/>
      <c r="HG79" s="85"/>
      <c r="HH79" s="85"/>
      <c r="HI79" s="85"/>
      <c r="HJ79" s="85"/>
      <c r="HK79" s="85"/>
      <c r="HL79" s="85"/>
      <c r="HM79" s="85"/>
      <c r="HN79" s="85"/>
      <c r="HO79" s="85"/>
      <c r="HP79" s="85"/>
      <c r="HQ79" s="85"/>
      <c r="HR79" s="85"/>
      <c r="HS79" s="85"/>
      <c r="HT79" s="85"/>
      <c r="HU79" s="85"/>
      <c r="HV79" s="85"/>
      <c r="HW79" s="85"/>
      <c r="HX79" s="85"/>
      <c r="HY79" s="85"/>
      <c r="HZ79" s="85"/>
      <c r="IA79" s="85"/>
      <c r="IB79" s="85"/>
      <c r="IC79" s="85"/>
      <c r="ID79" s="85"/>
      <c r="IE79" s="85"/>
      <c r="IF79" s="85"/>
      <c r="IG79" s="85"/>
      <c r="IH79" s="85"/>
      <c r="II79" s="85"/>
      <c r="IJ79" s="85"/>
      <c r="IK79" s="85"/>
      <c r="IL79" s="85"/>
      <c r="IM79" s="85"/>
      <c r="IN79" s="85"/>
      <c r="IO79" s="85"/>
      <c r="IP79" s="85"/>
      <c r="IQ79" s="85"/>
      <c r="IR79" s="85"/>
      <c r="IS79" s="85"/>
      <c r="IT79" s="85"/>
      <c r="IU79" s="85"/>
      <c r="IV79" s="85"/>
      <c r="IW79" s="85"/>
      <c r="IX79" s="85"/>
      <c r="IY79" s="85"/>
      <c r="IZ79" s="85"/>
      <c r="JA79" s="85"/>
      <c r="JB79" s="85"/>
      <c r="JC79" s="85"/>
      <c r="JD79" s="85"/>
      <c r="JE79" s="85"/>
      <c r="JF79" s="85"/>
      <c r="JG79" s="85"/>
      <c r="JH79" s="85"/>
      <c r="JI79" s="85"/>
      <c r="JJ79" s="85"/>
      <c r="JK79" s="85"/>
      <c r="JL79" s="85"/>
      <c r="JM79" s="85"/>
      <c r="JN79" s="85"/>
      <c r="JO79" s="85"/>
    </row>
    <row r="80" spans="1:275" x14ac:dyDescent="0.3">
      <c r="A80" s="3"/>
      <c r="B80" s="20"/>
      <c r="C80" s="20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5"/>
      <c r="CH80" s="85"/>
      <c r="CI80" s="85"/>
      <c r="CJ80" s="85"/>
      <c r="CK80" s="85"/>
      <c r="CL80" s="85"/>
      <c r="CM80" s="85"/>
      <c r="CN80" s="85"/>
      <c r="CO80" s="85"/>
      <c r="CP80" s="85"/>
      <c r="CQ80" s="85"/>
      <c r="CR80" s="85"/>
      <c r="CS80" s="85"/>
      <c r="CT80" s="85"/>
      <c r="CU80" s="85"/>
      <c r="CV80" s="85"/>
      <c r="CW80" s="85"/>
      <c r="CX80" s="85"/>
      <c r="CY80" s="85"/>
      <c r="CZ80" s="85"/>
      <c r="DA80" s="85"/>
      <c r="DB80" s="85"/>
      <c r="DC80" s="85"/>
      <c r="DD80" s="85"/>
      <c r="DE80" s="85"/>
      <c r="DF80" s="85"/>
      <c r="DG80" s="85"/>
      <c r="DH80" s="85"/>
      <c r="DI80" s="85"/>
      <c r="DJ80" s="85"/>
      <c r="DK80" s="85"/>
      <c r="DL80" s="85"/>
      <c r="DM80" s="85"/>
      <c r="DN80" s="85"/>
      <c r="DO80" s="85"/>
      <c r="DP80" s="85"/>
      <c r="DQ80" s="85"/>
      <c r="DR80" s="85"/>
      <c r="DS80" s="85"/>
      <c r="DT80" s="85"/>
      <c r="DU80" s="85"/>
      <c r="DV80" s="85"/>
      <c r="DW80" s="85"/>
      <c r="DX80" s="85"/>
      <c r="DY80" s="85"/>
      <c r="DZ80" s="85"/>
      <c r="EA80" s="85"/>
      <c r="EB80" s="85"/>
      <c r="EC80" s="85"/>
      <c r="ED80" s="85"/>
      <c r="EE80" s="85"/>
      <c r="EF80" s="85"/>
      <c r="EG80" s="85"/>
      <c r="EH80" s="85"/>
      <c r="EI80" s="85"/>
      <c r="EJ80" s="85"/>
      <c r="EK80" s="85"/>
      <c r="EL80" s="85"/>
      <c r="EM80" s="85"/>
      <c r="EN80" s="85"/>
      <c r="EO80" s="85"/>
      <c r="EP80" s="85"/>
      <c r="EQ80" s="85"/>
      <c r="ER80" s="85"/>
      <c r="ES80" s="85"/>
      <c r="ET80" s="85"/>
      <c r="EU80" s="85"/>
      <c r="EV80" s="85"/>
      <c r="EW80" s="85"/>
      <c r="EX80" s="85"/>
      <c r="EY80" s="85"/>
      <c r="EZ80" s="85"/>
      <c r="FA80" s="85"/>
      <c r="FB80" s="85"/>
      <c r="FC80" s="85"/>
      <c r="FD80" s="85"/>
      <c r="FE80" s="85"/>
      <c r="FF80" s="85"/>
      <c r="FG80" s="85"/>
      <c r="FH80" s="85"/>
      <c r="FI80" s="85"/>
      <c r="FJ80" s="85"/>
      <c r="FK80" s="85"/>
      <c r="FL80" s="85"/>
      <c r="FM80" s="85"/>
      <c r="FN80" s="85"/>
      <c r="FO80" s="85"/>
      <c r="FP80" s="85"/>
      <c r="FQ80" s="85"/>
      <c r="FR80" s="85"/>
      <c r="FS80" s="85"/>
      <c r="FT80" s="85"/>
      <c r="FU80" s="85"/>
      <c r="FV80" s="85"/>
      <c r="FW80" s="85"/>
      <c r="FX80" s="85"/>
      <c r="FY80" s="85"/>
      <c r="FZ80" s="85"/>
      <c r="GA80" s="85"/>
      <c r="GB80" s="85"/>
      <c r="GC80" s="85"/>
      <c r="GD80" s="85"/>
      <c r="GE80" s="85"/>
      <c r="GF80" s="85"/>
      <c r="GG80" s="85"/>
      <c r="GH80" s="85"/>
      <c r="GI80" s="85"/>
      <c r="GJ80" s="85"/>
      <c r="GK80" s="85"/>
      <c r="GL80" s="85"/>
      <c r="GM80" s="85"/>
      <c r="GN80" s="85"/>
      <c r="GO80" s="85"/>
      <c r="GP80" s="85"/>
      <c r="GQ80" s="85"/>
      <c r="GR80" s="85"/>
      <c r="GS80" s="85"/>
      <c r="GT80" s="85"/>
      <c r="GU80" s="85"/>
      <c r="GV80" s="85"/>
      <c r="GW80" s="85"/>
      <c r="GX80" s="85"/>
      <c r="GY80" s="85"/>
      <c r="GZ80" s="85"/>
      <c r="HA80" s="85"/>
      <c r="HB80" s="85"/>
      <c r="HC80" s="85"/>
      <c r="HD80" s="85"/>
      <c r="HE80" s="85"/>
      <c r="HF80" s="85"/>
      <c r="HG80" s="85"/>
      <c r="HH80" s="85"/>
      <c r="HI80" s="85"/>
      <c r="HJ80" s="85"/>
      <c r="HK80" s="85"/>
      <c r="HL80" s="85"/>
      <c r="HM80" s="85"/>
      <c r="HN80" s="85"/>
      <c r="HO80" s="85"/>
      <c r="HP80" s="85"/>
      <c r="HQ80" s="85"/>
      <c r="HR80" s="85"/>
      <c r="HS80" s="85"/>
      <c r="HT80" s="85"/>
      <c r="HU80" s="85"/>
      <c r="HV80" s="85"/>
      <c r="HW80" s="85"/>
      <c r="HX80" s="85"/>
      <c r="HY80" s="85"/>
      <c r="HZ80" s="85"/>
      <c r="IA80" s="85"/>
      <c r="IB80" s="85"/>
      <c r="IC80" s="85"/>
      <c r="ID80" s="85"/>
      <c r="IE80" s="85"/>
      <c r="IF80" s="85"/>
      <c r="IG80" s="85"/>
      <c r="IH80" s="85"/>
      <c r="II80" s="85"/>
      <c r="IJ80" s="85"/>
      <c r="IK80" s="85"/>
      <c r="IL80" s="85"/>
      <c r="IM80" s="85"/>
      <c r="IN80" s="85"/>
      <c r="IO80" s="85"/>
      <c r="IP80" s="85"/>
      <c r="IQ80" s="85"/>
      <c r="IR80" s="85"/>
      <c r="IS80" s="85"/>
      <c r="IT80" s="85"/>
      <c r="IU80" s="85"/>
      <c r="IV80" s="85"/>
      <c r="IW80" s="85"/>
      <c r="IX80" s="85"/>
      <c r="IY80" s="85"/>
      <c r="IZ80" s="85"/>
      <c r="JA80" s="85"/>
      <c r="JB80" s="85"/>
      <c r="JC80" s="85"/>
      <c r="JD80" s="85"/>
      <c r="JE80" s="85"/>
      <c r="JF80" s="85"/>
      <c r="JG80" s="85"/>
      <c r="JH80" s="85"/>
      <c r="JI80" s="85"/>
      <c r="JJ80" s="85"/>
      <c r="JK80" s="85"/>
      <c r="JL80" s="85"/>
      <c r="JM80" s="85"/>
      <c r="JN80" s="85"/>
      <c r="JO80" s="85"/>
    </row>
    <row r="81" spans="1:275" x14ac:dyDescent="0.3">
      <c r="A81" s="16"/>
      <c r="B81" s="63"/>
      <c r="C81" s="63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5"/>
      <c r="CA81" s="85"/>
      <c r="CB81" s="85"/>
      <c r="CC81" s="85"/>
      <c r="CD81" s="85"/>
      <c r="CE81" s="85"/>
      <c r="CF81" s="85"/>
      <c r="CG81" s="85"/>
      <c r="CH81" s="85"/>
      <c r="CI81" s="85"/>
      <c r="CJ81" s="85"/>
      <c r="CK81" s="85"/>
      <c r="CL81" s="85"/>
      <c r="CM81" s="85"/>
      <c r="CN81" s="85"/>
      <c r="CO81" s="85"/>
      <c r="CP81" s="85"/>
      <c r="CQ81" s="85"/>
      <c r="CR81" s="85"/>
      <c r="CS81" s="85"/>
      <c r="CT81" s="85"/>
      <c r="CU81" s="85"/>
      <c r="CV81" s="85"/>
      <c r="CW81" s="85"/>
      <c r="CX81" s="85"/>
      <c r="CY81" s="85"/>
      <c r="CZ81" s="85"/>
      <c r="DA81" s="85"/>
      <c r="DB81" s="85"/>
      <c r="DC81" s="85"/>
      <c r="DD81" s="85"/>
      <c r="DE81" s="85"/>
      <c r="DF81" s="85"/>
      <c r="DG81" s="85"/>
      <c r="DH81" s="85"/>
      <c r="DI81" s="85"/>
      <c r="DJ81" s="85"/>
      <c r="DK81" s="85"/>
      <c r="DL81" s="85"/>
      <c r="DM81" s="85"/>
      <c r="DN81" s="85"/>
      <c r="DO81" s="85"/>
      <c r="DP81" s="85"/>
      <c r="DQ81" s="85"/>
      <c r="DR81" s="85"/>
      <c r="DS81" s="85"/>
      <c r="DT81" s="85"/>
      <c r="DU81" s="85"/>
      <c r="DV81" s="85"/>
      <c r="DW81" s="85"/>
      <c r="DX81" s="85"/>
      <c r="DY81" s="85"/>
      <c r="DZ81" s="85"/>
      <c r="EA81" s="85"/>
      <c r="EB81" s="85"/>
      <c r="EC81" s="85"/>
      <c r="ED81" s="85"/>
      <c r="EE81" s="85"/>
      <c r="EF81" s="85"/>
      <c r="EG81" s="85"/>
      <c r="EH81" s="85"/>
      <c r="EI81" s="85"/>
      <c r="EJ81" s="85"/>
      <c r="EK81" s="85"/>
      <c r="EL81" s="85"/>
      <c r="EM81" s="85"/>
      <c r="EN81" s="85"/>
      <c r="EO81" s="85"/>
      <c r="EP81" s="85"/>
      <c r="EQ81" s="85"/>
      <c r="ER81" s="85"/>
      <c r="ES81" s="85"/>
      <c r="ET81" s="85"/>
      <c r="EU81" s="85"/>
      <c r="EV81" s="85"/>
      <c r="EW81" s="85"/>
      <c r="EX81" s="85"/>
      <c r="EY81" s="85"/>
      <c r="EZ81" s="85"/>
      <c r="FA81" s="85"/>
      <c r="FB81" s="85"/>
      <c r="FC81" s="85"/>
      <c r="FD81" s="85"/>
      <c r="FE81" s="85"/>
      <c r="FF81" s="85"/>
      <c r="FG81" s="85"/>
      <c r="FH81" s="85"/>
      <c r="FI81" s="85"/>
      <c r="FJ81" s="85"/>
      <c r="FK81" s="85"/>
      <c r="FL81" s="85"/>
      <c r="FM81" s="85"/>
      <c r="FN81" s="85"/>
      <c r="FO81" s="85"/>
      <c r="FP81" s="85"/>
      <c r="FQ81" s="85"/>
      <c r="FR81" s="85"/>
      <c r="FS81" s="85"/>
      <c r="FT81" s="85"/>
      <c r="FU81" s="85"/>
      <c r="FV81" s="85"/>
      <c r="FW81" s="85"/>
      <c r="FX81" s="85"/>
      <c r="FY81" s="85"/>
      <c r="FZ81" s="85"/>
      <c r="GA81" s="85"/>
      <c r="GB81" s="85"/>
      <c r="GC81" s="85"/>
      <c r="GD81" s="85"/>
      <c r="GE81" s="85"/>
      <c r="GF81" s="85"/>
      <c r="GG81" s="85"/>
      <c r="GH81" s="85"/>
      <c r="GI81" s="85"/>
      <c r="GJ81" s="85"/>
      <c r="GK81" s="85"/>
      <c r="GL81" s="85"/>
      <c r="GM81" s="85"/>
      <c r="GN81" s="85"/>
      <c r="GO81" s="85"/>
      <c r="GP81" s="85"/>
      <c r="GQ81" s="85"/>
      <c r="GR81" s="85"/>
      <c r="GS81" s="85"/>
      <c r="GT81" s="85"/>
      <c r="GU81" s="85"/>
      <c r="GV81" s="85"/>
      <c r="GW81" s="85"/>
      <c r="GX81" s="85"/>
      <c r="GY81" s="85"/>
      <c r="GZ81" s="85"/>
      <c r="HA81" s="85"/>
      <c r="HB81" s="85"/>
      <c r="HC81" s="85"/>
      <c r="HD81" s="85"/>
      <c r="HE81" s="85"/>
      <c r="HF81" s="85"/>
      <c r="HG81" s="85"/>
      <c r="HH81" s="85"/>
      <c r="HI81" s="85"/>
      <c r="HJ81" s="85"/>
      <c r="HK81" s="85"/>
      <c r="HL81" s="85"/>
      <c r="HM81" s="85"/>
      <c r="HN81" s="85"/>
      <c r="HO81" s="85"/>
      <c r="HP81" s="85"/>
      <c r="HQ81" s="85"/>
      <c r="HR81" s="85"/>
      <c r="HS81" s="85"/>
      <c r="HT81" s="85"/>
      <c r="HU81" s="85"/>
      <c r="HV81" s="85"/>
      <c r="HW81" s="85"/>
      <c r="HX81" s="85"/>
      <c r="HY81" s="85"/>
      <c r="HZ81" s="85"/>
      <c r="IA81" s="85"/>
      <c r="IB81" s="85"/>
      <c r="IC81" s="85"/>
      <c r="ID81" s="85"/>
      <c r="IE81" s="85"/>
      <c r="IF81" s="85"/>
      <c r="IG81" s="85"/>
      <c r="IH81" s="85"/>
      <c r="II81" s="85"/>
      <c r="IJ81" s="85"/>
      <c r="IK81" s="85"/>
      <c r="IL81" s="85"/>
      <c r="IM81" s="85"/>
      <c r="IN81" s="85"/>
      <c r="IO81" s="85"/>
      <c r="IP81" s="85"/>
      <c r="IQ81" s="85"/>
      <c r="IR81" s="85"/>
      <c r="IS81" s="85"/>
      <c r="IT81" s="85"/>
      <c r="IU81" s="85"/>
      <c r="IV81" s="85"/>
      <c r="IW81" s="85"/>
      <c r="IX81" s="85"/>
      <c r="IY81" s="85"/>
      <c r="IZ81" s="85"/>
      <c r="JA81" s="85"/>
      <c r="JB81" s="85"/>
      <c r="JC81" s="85"/>
      <c r="JD81" s="85"/>
      <c r="JE81" s="85"/>
      <c r="JF81" s="85"/>
      <c r="JG81" s="85"/>
      <c r="JH81" s="85"/>
      <c r="JI81" s="85"/>
      <c r="JJ81" s="85"/>
      <c r="JK81" s="85"/>
      <c r="JL81" s="85"/>
      <c r="JM81" s="85"/>
      <c r="JN81" s="85"/>
      <c r="JO81" s="85"/>
    </row>
    <row r="82" spans="1:275" x14ac:dyDescent="0.3">
      <c r="A82" s="16"/>
      <c r="B82" s="63"/>
      <c r="C82" s="63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5"/>
      <c r="CH82" s="85"/>
      <c r="CI82" s="85"/>
      <c r="CJ82" s="85"/>
      <c r="CK82" s="85"/>
      <c r="CL82" s="85"/>
      <c r="CM82" s="85"/>
      <c r="CN82" s="85"/>
      <c r="CO82" s="85"/>
      <c r="CP82" s="85"/>
      <c r="CQ82" s="85"/>
      <c r="CR82" s="85"/>
      <c r="CS82" s="85"/>
      <c r="CT82" s="85"/>
      <c r="CU82" s="85"/>
      <c r="CV82" s="85"/>
      <c r="CW82" s="85"/>
      <c r="CX82" s="85"/>
      <c r="CY82" s="85"/>
      <c r="CZ82" s="85"/>
      <c r="DA82" s="85"/>
      <c r="DB82" s="85"/>
      <c r="DC82" s="85"/>
      <c r="DD82" s="85"/>
      <c r="DE82" s="85"/>
      <c r="DF82" s="85"/>
      <c r="DG82" s="85"/>
      <c r="DH82" s="85"/>
      <c r="DI82" s="85"/>
      <c r="DJ82" s="85"/>
      <c r="DK82" s="85"/>
      <c r="DL82" s="85"/>
      <c r="DM82" s="85"/>
      <c r="DN82" s="85"/>
      <c r="DO82" s="85"/>
      <c r="DP82" s="85"/>
      <c r="DQ82" s="85"/>
      <c r="DR82" s="85"/>
      <c r="DS82" s="85"/>
      <c r="DT82" s="85"/>
      <c r="DU82" s="85"/>
      <c r="DV82" s="85"/>
      <c r="DW82" s="85"/>
      <c r="DX82" s="85"/>
      <c r="DY82" s="85"/>
      <c r="DZ82" s="85"/>
      <c r="EA82" s="85"/>
      <c r="EB82" s="85"/>
      <c r="EC82" s="85"/>
      <c r="ED82" s="85"/>
      <c r="EE82" s="85"/>
      <c r="EF82" s="85"/>
      <c r="EG82" s="85"/>
      <c r="EH82" s="85"/>
      <c r="EI82" s="85"/>
      <c r="EJ82" s="85"/>
      <c r="EK82" s="85"/>
      <c r="EL82" s="85"/>
      <c r="EM82" s="85"/>
      <c r="EN82" s="85"/>
      <c r="EO82" s="85"/>
      <c r="EP82" s="85"/>
      <c r="EQ82" s="85"/>
      <c r="ER82" s="85"/>
      <c r="ES82" s="85"/>
      <c r="ET82" s="85"/>
      <c r="EU82" s="85"/>
      <c r="EV82" s="85"/>
      <c r="EW82" s="85"/>
      <c r="EX82" s="85"/>
      <c r="EY82" s="85"/>
      <c r="EZ82" s="85"/>
      <c r="FA82" s="85"/>
      <c r="FB82" s="85"/>
      <c r="FC82" s="85"/>
      <c r="FD82" s="85"/>
      <c r="FE82" s="85"/>
      <c r="FF82" s="85"/>
      <c r="FG82" s="85"/>
      <c r="FH82" s="85"/>
      <c r="FI82" s="85"/>
      <c r="FJ82" s="85"/>
      <c r="FK82" s="85"/>
      <c r="FL82" s="85"/>
      <c r="FM82" s="85"/>
      <c r="FN82" s="85"/>
      <c r="FO82" s="85"/>
      <c r="FP82" s="85"/>
      <c r="FQ82" s="85"/>
      <c r="FR82" s="85"/>
      <c r="FS82" s="85"/>
      <c r="FT82" s="85"/>
      <c r="FU82" s="85"/>
      <c r="FV82" s="85"/>
      <c r="FW82" s="85"/>
      <c r="FX82" s="85"/>
      <c r="FY82" s="85"/>
      <c r="FZ82" s="85"/>
      <c r="GA82" s="85"/>
      <c r="GB82" s="85"/>
      <c r="GC82" s="85"/>
      <c r="GD82" s="85"/>
      <c r="GE82" s="85"/>
      <c r="GF82" s="85"/>
      <c r="GG82" s="85"/>
      <c r="GH82" s="85"/>
      <c r="GI82" s="85"/>
      <c r="GJ82" s="85"/>
      <c r="GK82" s="85"/>
      <c r="GL82" s="85"/>
      <c r="GM82" s="85"/>
      <c r="GN82" s="85"/>
      <c r="GO82" s="85"/>
      <c r="GP82" s="85"/>
      <c r="GQ82" s="85"/>
      <c r="GR82" s="85"/>
      <c r="GS82" s="85"/>
      <c r="GT82" s="85"/>
      <c r="GU82" s="85"/>
      <c r="GV82" s="85"/>
      <c r="GW82" s="85"/>
      <c r="GX82" s="85"/>
      <c r="GY82" s="85"/>
      <c r="GZ82" s="85"/>
      <c r="HA82" s="85"/>
      <c r="HB82" s="85"/>
      <c r="HC82" s="85"/>
      <c r="HD82" s="85"/>
      <c r="HE82" s="85"/>
      <c r="HF82" s="85"/>
      <c r="HG82" s="85"/>
      <c r="HH82" s="85"/>
      <c r="HI82" s="85"/>
      <c r="HJ82" s="85"/>
      <c r="HK82" s="85"/>
      <c r="HL82" s="85"/>
      <c r="HM82" s="85"/>
      <c r="HN82" s="85"/>
      <c r="HO82" s="85"/>
      <c r="HP82" s="85"/>
      <c r="HQ82" s="85"/>
      <c r="HR82" s="85"/>
      <c r="HS82" s="85"/>
      <c r="HT82" s="85"/>
      <c r="HU82" s="85"/>
      <c r="HV82" s="85"/>
      <c r="HW82" s="85"/>
      <c r="HX82" s="85"/>
      <c r="HY82" s="85"/>
      <c r="HZ82" s="85"/>
      <c r="IA82" s="85"/>
      <c r="IB82" s="85"/>
      <c r="IC82" s="85"/>
      <c r="ID82" s="85"/>
      <c r="IE82" s="85"/>
      <c r="IF82" s="85"/>
      <c r="IG82" s="85"/>
      <c r="IH82" s="85"/>
      <c r="II82" s="85"/>
      <c r="IJ82" s="85"/>
      <c r="IK82" s="85"/>
      <c r="IL82" s="85"/>
      <c r="IM82" s="85"/>
      <c r="IN82" s="85"/>
      <c r="IO82" s="85"/>
      <c r="IP82" s="85"/>
      <c r="IQ82" s="85"/>
      <c r="IR82" s="85"/>
      <c r="IS82" s="85"/>
      <c r="IT82" s="85"/>
      <c r="IU82" s="85"/>
      <c r="IV82" s="85"/>
      <c r="IW82" s="85"/>
      <c r="IX82" s="85"/>
      <c r="IY82" s="85"/>
      <c r="IZ82" s="85"/>
      <c r="JA82" s="85"/>
      <c r="JB82" s="85"/>
      <c r="JC82" s="85"/>
      <c r="JD82" s="85"/>
      <c r="JE82" s="85"/>
      <c r="JF82" s="85"/>
      <c r="JG82" s="85"/>
      <c r="JH82" s="85"/>
      <c r="JI82" s="85"/>
      <c r="JJ82" s="85"/>
      <c r="JK82" s="85"/>
      <c r="JL82" s="85"/>
      <c r="JM82" s="85"/>
      <c r="JN82" s="85"/>
      <c r="JO82" s="85"/>
    </row>
    <row r="83" spans="1:275" x14ac:dyDescent="0.3">
      <c r="A83" s="16"/>
      <c r="B83" s="32" t="s">
        <v>171</v>
      </c>
      <c r="C83" s="22" t="s">
        <v>305</v>
      </c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85"/>
      <c r="DC83" s="85"/>
      <c r="DD83" s="85"/>
      <c r="DE83" s="85"/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85"/>
      <c r="DQ83" s="85"/>
      <c r="DR83" s="85"/>
      <c r="DS83" s="85"/>
      <c r="DT83" s="85"/>
      <c r="DU83" s="85"/>
      <c r="DV83" s="85"/>
      <c r="DW83" s="85"/>
      <c r="DX83" s="85"/>
      <c r="DY83" s="85"/>
      <c r="DZ83" s="85"/>
      <c r="EA83" s="85"/>
      <c r="EB83" s="85"/>
      <c r="EC83" s="85"/>
      <c r="ED83" s="85"/>
      <c r="EE83" s="85"/>
      <c r="EF83" s="85"/>
      <c r="EG83" s="85"/>
      <c r="EH83" s="85"/>
      <c r="EI83" s="85"/>
      <c r="EJ83" s="85"/>
      <c r="EK83" s="85"/>
      <c r="EL83" s="85"/>
      <c r="EM83" s="85"/>
      <c r="EN83" s="85"/>
      <c r="EO83" s="85"/>
      <c r="EP83" s="85"/>
      <c r="EQ83" s="85"/>
      <c r="ER83" s="85"/>
      <c r="ES83" s="85"/>
      <c r="ET83" s="85"/>
      <c r="EU83" s="85"/>
      <c r="EV83" s="85"/>
      <c r="EW83" s="85"/>
      <c r="EX83" s="85"/>
      <c r="EY83" s="85"/>
      <c r="EZ83" s="85"/>
      <c r="FA83" s="85"/>
      <c r="FB83" s="85"/>
      <c r="FC83" s="85"/>
      <c r="FD83" s="85"/>
      <c r="FE83" s="85"/>
      <c r="FF83" s="85"/>
      <c r="FG83" s="85"/>
      <c r="FH83" s="85"/>
      <c r="FI83" s="85"/>
      <c r="FJ83" s="85"/>
      <c r="FK83" s="85"/>
      <c r="FL83" s="85"/>
      <c r="FM83" s="85"/>
      <c r="FN83" s="85"/>
      <c r="FO83" s="85"/>
      <c r="FP83" s="85"/>
      <c r="FQ83" s="85"/>
      <c r="FR83" s="85"/>
      <c r="FS83" s="85"/>
      <c r="FT83" s="85"/>
      <c r="FU83" s="85"/>
      <c r="FV83" s="85"/>
      <c r="FW83" s="85"/>
      <c r="FX83" s="85"/>
      <c r="FY83" s="85"/>
      <c r="FZ83" s="85"/>
      <c r="GA83" s="85"/>
      <c r="GB83" s="85"/>
      <c r="GC83" s="85"/>
      <c r="GD83" s="85"/>
      <c r="GE83" s="85"/>
      <c r="GF83" s="85"/>
      <c r="GG83" s="85"/>
      <c r="GH83" s="85"/>
      <c r="GI83" s="85"/>
      <c r="GJ83" s="85"/>
      <c r="GK83" s="85"/>
      <c r="GL83" s="85"/>
      <c r="GM83" s="85"/>
      <c r="GN83" s="85"/>
      <c r="GO83" s="85"/>
      <c r="GP83" s="85"/>
      <c r="GQ83" s="85"/>
      <c r="GR83" s="85"/>
      <c r="GS83" s="85"/>
      <c r="GT83" s="85"/>
      <c r="GU83" s="85"/>
      <c r="GV83" s="85"/>
      <c r="GW83" s="85"/>
      <c r="GX83" s="85"/>
      <c r="GY83" s="85"/>
      <c r="GZ83" s="85"/>
      <c r="HA83" s="85"/>
      <c r="HB83" s="85"/>
      <c r="HC83" s="85"/>
      <c r="HD83" s="85"/>
      <c r="HE83" s="85"/>
      <c r="HF83" s="85"/>
      <c r="HG83" s="85"/>
      <c r="HH83" s="85"/>
      <c r="HI83" s="85"/>
      <c r="HJ83" s="85"/>
      <c r="HK83" s="85"/>
      <c r="HL83" s="85"/>
      <c r="HM83" s="85"/>
      <c r="HN83" s="85"/>
      <c r="HO83" s="85"/>
      <c r="HP83" s="85"/>
      <c r="HQ83" s="85"/>
      <c r="HR83" s="85"/>
      <c r="HS83" s="85"/>
      <c r="HT83" s="85"/>
      <c r="HU83" s="85"/>
      <c r="HV83" s="85"/>
      <c r="HW83" s="85"/>
      <c r="HX83" s="85"/>
      <c r="HY83" s="85"/>
      <c r="HZ83" s="85"/>
      <c r="IA83" s="85"/>
      <c r="IB83" s="85"/>
      <c r="IC83" s="85"/>
      <c r="ID83" s="85"/>
      <c r="IE83" s="85"/>
      <c r="IF83" s="85"/>
      <c r="IG83" s="85"/>
      <c r="IH83" s="85"/>
      <c r="II83" s="85"/>
      <c r="IJ83" s="85"/>
      <c r="IK83" s="85"/>
      <c r="IL83" s="85"/>
      <c r="IM83" s="85"/>
      <c r="IN83" s="85"/>
      <c r="IO83" s="85"/>
      <c r="IP83" s="85"/>
      <c r="IQ83" s="85"/>
      <c r="IR83" s="85"/>
      <c r="IS83" s="85"/>
      <c r="IT83" s="85"/>
      <c r="IU83" s="85"/>
      <c r="IV83" s="85"/>
      <c r="IW83" s="85"/>
      <c r="IX83" s="85"/>
      <c r="IY83" s="85"/>
      <c r="IZ83" s="85"/>
      <c r="JA83" s="85"/>
      <c r="JB83" s="85"/>
      <c r="JC83" s="85"/>
      <c r="JD83" s="85"/>
      <c r="JE83" s="85"/>
      <c r="JF83" s="85"/>
      <c r="JG83" s="85"/>
      <c r="JH83" s="85"/>
      <c r="JI83" s="85"/>
      <c r="JJ83" s="85"/>
      <c r="JK83" s="85"/>
      <c r="JL83" s="85"/>
      <c r="JM83" s="85"/>
      <c r="JN83" s="85"/>
      <c r="JO83" s="85"/>
    </row>
    <row r="84" spans="1:275" x14ac:dyDescent="0.3">
      <c r="A84" s="16"/>
      <c r="B84" s="62"/>
      <c r="C84" s="63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85"/>
      <c r="CL84" s="85"/>
      <c r="CM84" s="85"/>
      <c r="CN84" s="85"/>
      <c r="CO84" s="85"/>
      <c r="CP84" s="85"/>
      <c r="CQ84" s="85"/>
      <c r="CR84" s="85"/>
      <c r="CS84" s="85"/>
      <c r="CT84" s="85"/>
      <c r="CU84" s="85"/>
      <c r="CV84" s="85"/>
      <c r="CW84" s="85"/>
      <c r="CX84" s="85"/>
      <c r="CY84" s="85"/>
      <c r="CZ84" s="85"/>
      <c r="DA84" s="85"/>
      <c r="DB84" s="85"/>
      <c r="DC84" s="85"/>
      <c r="DD84" s="85"/>
      <c r="DE84" s="85"/>
      <c r="DF84" s="85"/>
      <c r="DG84" s="85"/>
      <c r="DH84" s="85"/>
      <c r="DI84" s="85"/>
      <c r="DJ84" s="85"/>
      <c r="DK84" s="85"/>
      <c r="DL84" s="85"/>
      <c r="DM84" s="85"/>
      <c r="DN84" s="85"/>
      <c r="DO84" s="85"/>
      <c r="DP84" s="85"/>
      <c r="DQ84" s="85"/>
      <c r="DR84" s="85"/>
      <c r="DS84" s="85"/>
      <c r="DT84" s="85"/>
      <c r="DU84" s="85"/>
      <c r="DV84" s="85"/>
      <c r="DW84" s="85"/>
      <c r="DX84" s="85"/>
      <c r="DY84" s="85"/>
      <c r="DZ84" s="85"/>
      <c r="EA84" s="85"/>
      <c r="EB84" s="85"/>
      <c r="EC84" s="85"/>
      <c r="ED84" s="85"/>
      <c r="EE84" s="85"/>
      <c r="EF84" s="85"/>
      <c r="EG84" s="85"/>
      <c r="EH84" s="85"/>
      <c r="EI84" s="85"/>
      <c r="EJ84" s="85"/>
      <c r="EK84" s="85"/>
      <c r="EL84" s="85"/>
      <c r="EM84" s="85"/>
      <c r="EN84" s="85"/>
      <c r="EO84" s="85"/>
      <c r="EP84" s="85"/>
      <c r="EQ84" s="85"/>
      <c r="ER84" s="85"/>
      <c r="ES84" s="85"/>
      <c r="ET84" s="85"/>
      <c r="EU84" s="85"/>
      <c r="EV84" s="85"/>
      <c r="EW84" s="85"/>
      <c r="EX84" s="85"/>
      <c r="EY84" s="85"/>
      <c r="EZ84" s="85"/>
      <c r="FA84" s="85"/>
      <c r="FB84" s="85"/>
      <c r="FC84" s="85"/>
      <c r="FD84" s="85"/>
      <c r="FE84" s="85"/>
      <c r="FF84" s="85"/>
      <c r="FG84" s="85"/>
      <c r="FH84" s="85"/>
      <c r="FI84" s="85"/>
      <c r="FJ84" s="85"/>
      <c r="FK84" s="85"/>
      <c r="FL84" s="85"/>
      <c r="FM84" s="85"/>
      <c r="FN84" s="85"/>
      <c r="FO84" s="85"/>
      <c r="FP84" s="85"/>
      <c r="FQ84" s="85"/>
      <c r="FR84" s="85"/>
      <c r="FS84" s="85"/>
      <c r="FT84" s="85"/>
      <c r="FU84" s="85"/>
      <c r="FV84" s="85"/>
      <c r="FW84" s="85"/>
      <c r="FX84" s="85"/>
      <c r="FY84" s="85"/>
      <c r="FZ84" s="85"/>
      <c r="GA84" s="85"/>
      <c r="GB84" s="85"/>
      <c r="GC84" s="85"/>
      <c r="GD84" s="85"/>
      <c r="GE84" s="85"/>
      <c r="GF84" s="85"/>
      <c r="GG84" s="85"/>
      <c r="GH84" s="85"/>
      <c r="GI84" s="85"/>
      <c r="GJ84" s="85"/>
      <c r="GK84" s="85"/>
      <c r="GL84" s="85"/>
      <c r="GM84" s="85"/>
      <c r="GN84" s="85"/>
      <c r="GO84" s="85"/>
      <c r="GP84" s="85"/>
      <c r="GQ84" s="85"/>
      <c r="GR84" s="85"/>
      <c r="GS84" s="85"/>
      <c r="GT84" s="85"/>
      <c r="GU84" s="85"/>
      <c r="GV84" s="85"/>
      <c r="GW84" s="85"/>
      <c r="GX84" s="85"/>
      <c r="GY84" s="85"/>
      <c r="GZ84" s="85"/>
      <c r="HA84" s="85"/>
      <c r="HB84" s="85"/>
      <c r="HC84" s="85"/>
      <c r="HD84" s="85"/>
      <c r="HE84" s="85"/>
      <c r="HF84" s="85"/>
      <c r="HG84" s="85"/>
      <c r="HH84" s="85"/>
      <c r="HI84" s="85"/>
      <c r="HJ84" s="85"/>
      <c r="HK84" s="85"/>
      <c r="HL84" s="85"/>
      <c r="HM84" s="85"/>
      <c r="HN84" s="85"/>
      <c r="HO84" s="85"/>
      <c r="HP84" s="85"/>
      <c r="HQ84" s="85"/>
      <c r="HR84" s="85"/>
      <c r="HS84" s="85"/>
      <c r="HT84" s="85"/>
      <c r="HU84" s="85"/>
      <c r="HV84" s="85"/>
      <c r="HW84" s="85"/>
      <c r="HX84" s="85"/>
      <c r="HY84" s="85"/>
      <c r="HZ84" s="85"/>
      <c r="IA84" s="85"/>
      <c r="IB84" s="85"/>
      <c r="IC84" s="85"/>
      <c r="ID84" s="85"/>
      <c r="IE84" s="85"/>
      <c r="IF84" s="85"/>
      <c r="IG84" s="85"/>
      <c r="IH84" s="85"/>
      <c r="II84" s="85"/>
      <c r="IJ84" s="85"/>
      <c r="IK84" s="85"/>
      <c r="IL84" s="85"/>
      <c r="IM84" s="85"/>
      <c r="IN84" s="85"/>
      <c r="IO84" s="85"/>
      <c r="IP84" s="85"/>
      <c r="IQ84" s="85"/>
      <c r="IR84" s="85"/>
      <c r="IS84" s="85"/>
      <c r="IT84" s="85"/>
      <c r="IU84" s="85"/>
      <c r="IV84" s="85"/>
      <c r="IW84" s="85"/>
      <c r="IX84" s="85"/>
      <c r="IY84" s="85"/>
      <c r="IZ84" s="85"/>
      <c r="JA84" s="85"/>
      <c r="JB84" s="85"/>
      <c r="JC84" s="85"/>
      <c r="JD84" s="85"/>
      <c r="JE84" s="85"/>
      <c r="JF84" s="85"/>
      <c r="JG84" s="85"/>
      <c r="JH84" s="85"/>
      <c r="JI84" s="85"/>
      <c r="JJ84" s="85"/>
      <c r="JK84" s="85"/>
      <c r="JL84" s="85"/>
      <c r="JM84" s="85"/>
      <c r="JN84" s="85"/>
      <c r="JO84" s="85"/>
    </row>
    <row r="85" spans="1:275" x14ac:dyDescent="0.3">
      <c r="A85" s="16"/>
      <c r="B85" s="32" t="s">
        <v>168</v>
      </c>
      <c r="C85" s="33" t="s">
        <v>169</v>
      </c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85"/>
      <c r="CL85" s="85"/>
      <c r="CM85" s="85"/>
      <c r="CN85" s="85"/>
      <c r="CO85" s="85"/>
      <c r="CP85" s="85"/>
      <c r="CQ85" s="85"/>
      <c r="CR85" s="85"/>
      <c r="CS85" s="85"/>
      <c r="CT85" s="85"/>
      <c r="CU85" s="85"/>
      <c r="CV85" s="85"/>
      <c r="CW85" s="85"/>
      <c r="CX85" s="85"/>
      <c r="CY85" s="85"/>
      <c r="CZ85" s="85"/>
      <c r="DA85" s="85"/>
      <c r="DB85" s="85"/>
      <c r="DC85" s="85"/>
      <c r="DD85" s="85"/>
      <c r="DE85" s="85"/>
      <c r="DF85" s="85"/>
      <c r="DG85" s="85"/>
      <c r="DH85" s="85"/>
      <c r="DI85" s="85"/>
      <c r="DJ85" s="85"/>
      <c r="DK85" s="85"/>
      <c r="DL85" s="85"/>
      <c r="DM85" s="85"/>
      <c r="DN85" s="85"/>
      <c r="DO85" s="85"/>
      <c r="DP85" s="85"/>
      <c r="DQ85" s="85"/>
      <c r="DR85" s="85"/>
      <c r="DS85" s="85"/>
      <c r="DT85" s="85"/>
      <c r="DU85" s="85"/>
      <c r="DV85" s="85"/>
      <c r="DW85" s="85"/>
      <c r="DX85" s="85"/>
      <c r="DY85" s="85"/>
      <c r="DZ85" s="85"/>
      <c r="EA85" s="85"/>
      <c r="EB85" s="85"/>
      <c r="EC85" s="85"/>
      <c r="ED85" s="85"/>
      <c r="EE85" s="85"/>
      <c r="EF85" s="85"/>
      <c r="EG85" s="85"/>
      <c r="EH85" s="85"/>
      <c r="EI85" s="85"/>
      <c r="EJ85" s="85"/>
      <c r="EK85" s="85"/>
      <c r="EL85" s="85"/>
      <c r="EM85" s="85"/>
      <c r="EN85" s="85"/>
      <c r="EO85" s="85"/>
      <c r="EP85" s="85"/>
      <c r="EQ85" s="85"/>
      <c r="ER85" s="85"/>
      <c r="ES85" s="85"/>
      <c r="ET85" s="85"/>
      <c r="EU85" s="85"/>
      <c r="EV85" s="85"/>
      <c r="EW85" s="85"/>
      <c r="EX85" s="85"/>
      <c r="EY85" s="85"/>
      <c r="EZ85" s="85"/>
      <c r="FA85" s="85"/>
      <c r="FB85" s="85"/>
      <c r="FC85" s="85"/>
      <c r="FD85" s="85"/>
      <c r="FE85" s="85"/>
      <c r="FF85" s="85"/>
      <c r="FG85" s="85"/>
      <c r="FH85" s="85"/>
      <c r="FI85" s="85"/>
      <c r="FJ85" s="85"/>
      <c r="FK85" s="85"/>
      <c r="FL85" s="85"/>
      <c r="FM85" s="85"/>
      <c r="FN85" s="85"/>
      <c r="FO85" s="85"/>
      <c r="FP85" s="85"/>
      <c r="FQ85" s="85"/>
      <c r="FR85" s="85"/>
      <c r="FS85" s="85"/>
      <c r="FT85" s="85"/>
      <c r="FU85" s="85"/>
      <c r="FV85" s="85"/>
      <c r="FW85" s="85"/>
      <c r="FX85" s="85"/>
      <c r="FY85" s="85"/>
      <c r="FZ85" s="85"/>
      <c r="GA85" s="85"/>
      <c r="GB85" s="85"/>
      <c r="GC85" s="85"/>
      <c r="GD85" s="85"/>
      <c r="GE85" s="85"/>
      <c r="GF85" s="85"/>
      <c r="GG85" s="85"/>
      <c r="GH85" s="85"/>
      <c r="GI85" s="85"/>
      <c r="GJ85" s="85"/>
      <c r="GK85" s="85"/>
      <c r="GL85" s="85"/>
      <c r="GM85" s="85"/>
      <c r="GN85" s="85"/>
      <c r="GO85" s="85"/>
      <c r="GP85" s="85"/>
      <c r="GQ85" s="85"/>
      <c r="GR85" s="85"/>
      <c r="GS85" s="85"/>
      <c r="GT85" s="85"/>
      <c r="GU85" s="85"/>
      <c r="GV85" s="85"/>
      <c r="GW85" s="85"/>
      <c r="GX85" s="85"/>
      <c r="GY85" s="85"/>
      <c r="GZ85" s="85"/>
      <c r="HA85" s="85"/>
      <c r="HB85" s="85"/>
      <c r="HC85" s="85"/>
      <c r="HD85" s="85"/>
      <c r="HE85" s="85"/>
      <c r="HF85" s="85"/>
      <c r="HG85" s="85"/>
      <c r="HH85" s="85"/>
      <c r="HI85" s="85"/>
      <c r="HJ85" s="85"/>
      <c r="HK85" s="85"/>
      <c r="HL85" s="85"/>
      <c r="HM85" s="85"/>
      <c r="HN85" s="85"/>
      <c r="HO85" s="85"/>
      <c r="HP85" s="85"/>
      <c r="HQ85" s="85"/>
      <c r="HR85" s="85"/>
      <c r="HS85" s="85"/>
      <c r="HT85" s="85"/>
      <c r="HU85" s="85"/>
      <c r="HV85" s="85"/>
      <c r="HW85" s="85"/>
      <c r="HX85" s="85"/>
      <c r="HY85" s="85"/>
      <c r="HZ85" s="85"/>
      <c r="IA85" s="85"/>
      <c r="IB85" s="85"/>
      <c r="IC85" s="85"/>
      <c r="ID85" s="85"/>
      <c r="IE85" s="85"/>
      <c r="IF85" s="85"/>
      <c r="IG85" s="85"/>
      <c r="IH85" s="85"/>
      <c r="II85" s="85"/>
      <c r="IJ85" s="85"/>
      <c r="IK85" s="85"/>
      <c r="IL85" s="85"/>
      <c r="IM85" s="85"/>
      <c r="IN85" s="85"/>
      <c r="IO85" s="85"/>
      <c r="IP85" s="85"/>
      <c r="IQ85" s="85"/>
      <c r="IR85" s="85"/>
      <c r="IS85" s="85"/>
      <c r="IT85" s="85"/>
      <c r="IU85" s="85"/>
      <c r="IV85" s="85"/>
      <c r="IW85" s="85"/>
      <c r="IX85" s="85"/>
      <c r="IY85" s="85"/>
      <c r="IZ85" s="85"/>
      <c r="JA85" s="85"/>
      <c r="JB85" s="85"/>
      <c r="JC85" s="85"/>
      <c r="JD85" s="85"/>
      <c r="JE85" s="85"/>
      <c r="JF85" s="85"/>
      <c r="JG85" s="85"/>
      <c r="JH85" s="85"/>
      <c r="JI85" s="85"/>
      <c r="JJ85" s="85"/>
      <c r="JK85" s="85"/>
      <c r="JL85" s="85"/>
      <c r="JM85" s="85"/>
      <c r="JN85" s="85"/>
      <c r="JO85" s="85"/>
    </row>
    <row r="86" spans="1:275" x14ac:dyDescent="0.3">
      <c r="A86" s="16"/>
      <c r="B86" s="32"/>
      <c r="C86" s="31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  <c r="CC86" s="85"/>
      <c r="CD86" s="85"/>
      <c r="CE86" s="85"/>
      <c r="CF86" s="85"/>
      <c r="CG86" s="85"/>
      <c r="CH86" s="85"/>
      <c r="CI86" s="85"/>
      <c r="CJ86" s="85"/>
      <c r="CK86" s="85"/>
      <c r="CL86" s="85"/>
      <c r="CM86" s="85"/>
      <c r="CN86" s="85"/>
      <c r="CO86" s="85"/>
      <c r="CP86" s="85"/>
      <c r="CQ86" s="85"/>
      <c r="CR86" s="85"/>
      <c r="CS86" s="85"/>
      <c r="CT86" s="85"/>
      <c r="CU86" s="85"/>
      <c r="CV86" s="85"/>
      <c r="CW86" s="85"/>
      <c r="CX86" s="85"/>
      <c r="CY86" s="85"/>
      <c r="CZ86" s="85"/>
      <c r="DA86" s="85"/>
      <c r="DB86" s="85"/>
      <c r="DC86" s="85"/>
      <c r="DD86" s="85"/>
      <c r="DE86" s="85"/>
      <c r="DF86" s="85"/>
      <c r="DG86" s="85"/>
      <c r="DH86" s="85"/>
      <c r="DI86" s="85"/>
      <c r="DJ86" s="85"/>
      <c r="DK86" s="85"/>
      <c r="DL86" s="85"/>
      <c r="DM86" s="85"/>
      <c r="DN86" s="85"/>
      <c r="DO86" s="85"/>
      <c r="DP86" s="85"/>
      <c r="DQ86" s="85"/>
      <c r="DR86" s="85"/>
      <c r="DS86" s="85"/>
      <c r="DT86" s="85"/>
      <c r="DU86" s="85"/>
      <c r="DV86" s="85"/>
      <c r="DW86" s="85"/>
      <c r="DX86" s="85"/>
      <c r="DY86" s="85"/>
      <c r="DZ86" s="85"/>
      <c r="EA86" s="85"/>
      <c r="EB86" s="85"/>
      <c r="EC86" s="85"/>
      <c r="ED86" s="85"/>
      <c r="EE86" s="85"/>
      <c r="EF86" s="85"/>
      <c r="EG86" s="85"/>
      <c r="EH86" s="85"/>
      <c r="EI86" s="85"/>
      <c r="EJ86" s="85"/>
      <c r="EK86" s="85"/>
      <c r="EL86" s="85"/>
      <c r="EM86" s="85"/>
      <c r="EN86" s="85"/>
      <c r="EO86" s="85"/>
      <c r="EP86" s="85"/>
      <c r="EQ86" s="85"/>
      <c r="ER86" s="85"/>
      <c r="ES86" s="85"/>
      <c r="ET86" s="85"/>
      <c r="EU86" s="85"/>
      <c r="EV86" s="85"/>
      <c r="EW86" s="85"/>
      <c r="EX86" s="85"/>
      <c r="EY86" s="85"/>
      <c r="EZ86" s="85"/>
      <c r="FA86" s="85"/>
      <c r="FB86" s="85"/>
      <c r="FC86" s="85"/>
      <c r="FD86" s="85"/>
      <c r="FE86" s="85"/>
      <c r="FF86" s="85"/>
      <c r="FG86" s="85"/>
      <c r="FH86" s="85"/>
      <c r="FI86" s="85"/>
      <c r="FJ86" s="85"/>
      <c r="FK86" s="85"/>
      <c r="FL86" s="85"/>
      <c r="FM86" s="85"/>
      <c r="FN86" s="85"/>
      <c r="FO86" s="85"/>
      <c r="FP86" s="85"/>
      <c r="FQ86" s="85"/>
      <c r="FR86" s="85"/>
      <c r="FS86" s="85"/>
      <c r="FT86" s="85"/>
      <c r="FU86" s="85"/>
      <c r="FV86" s="85"/>
      <c r="FW86" s="85"/>
      <c r="FX86" s="85"/>
      <c r="FY86" s="85"/>
      <c r="FZ86" s="85"/>
      <c r="GA86" s="85"/>
      <c r="GB86" s="85"/>
      <c r="GC86" s="85"/>
      <c r="GD86" s="85"/>
      <c r="GE86" s="85"/>
      <c r="GF86" s="85"/>
      <c r="GG86" s="85"/>
      <c r="GH86" s="85"/>
      <c r="GI86" s="85"/>
      <c r="GJ86" s="85"/>
      <c r="GK86" s="85"/>
      <c r="GL86" s="85"/>
      <c r="GM86" s="85"/>
      <c r="GN86" s="85"/>
      <c r="GO86" s="85"/>
      <c r="GP86" s="85"/>
      <c r="GQ86" s="85"/>
      <c r="GR86" s="85"/>
      <c r="GS86" s="85"/>
      <c r="GT86" s="85"/>
      <c r="GU86" s="85"/>
      <c r="GV86" s="85"/>
      <c r="GW86" s="85"/>
      <c r="GX86" s="85"/>
      <c r="GY86" s="85"/>
      <c r="GZ86" s="85"/>
      <c r="HA86" s="85"/>
      <c r="HB86" s="85"/>
      <c r="HC86" s="85"/>
      <c r="HD86" s="85"/>
      <c r="HE86" s="85"/>
      <c r="HF86" s="85"/>
      <c r="HG86" s="85"/>
      <c r="HH86" s="85"/>
      <c r="HI86" s="85"/>
      <c r="HJ86" s="85"/>
      <c r="HK86" s="85"/>
      <c r="HL86" s="85"/>
      <c r="HM86" s="85"/>
      <c r="HN86" s="85"/>
      <c r="HO86" s="85"/>
      <c r="HP86" s="85"/>
      <c r="HQ86" s="85"/>
      <c r="HR86" s="85"/>
      <c r="HS86" s="85"/>
      <c r="HT86" s="85"/>
      <c r="HU86" s="85"/>
      <c r="HV86" s="85"/>
      <c r="HW86" s="85"/>
      <c r="HX86" s="85"/>
      <c r="HY86" s="85"/>
      <c r="HZ86" s="85"/>
      <c r="IA86" s="85"/>
      <c r="IB86" s="85"/>
      <c r="IC86" s="85"/>
      <c r="ID86" s="85"/>
      <c r="IE86" s="85"/>
      <c r="IF86" s="85"/>
      <c r="IG86" s="85"/>
      <c r="IH86" s="85"/>
      <c r="II86" s="85"/>
      <c r="IJ86" s="85"/>
      <c r="IK86" s="85"/>
      <c r="IL86" s="85"/>
      <c r="IM86" s="85"/>
      <c r="IN86" s="85"/>
      <c r="IO86" s="85"/>
      <c r="IP86" s="85"/>
      <c r="IQ86" s="85"/>
      <c r="IR86" s="85"/>
      <c r="IS86" s="85"/>
      <c r="IT86" s="85"/>
      <c r="IU86" s="85"/>
      <c r="IV86" s="85"/>
      <c r="IW86" s="85"/>
      <c r="IX86" s="85"/>
      <c r="IY86" s="85"/>
      <c r="IZ86" s="85"/>
      <c r="JA86" s="85"/>
      <c r="JB86" s="85"/>
      <c r="JC86" s="85"/>
      <c r="JD86" s="85"/>
      <c r="JE86" s="85"/>
      <c r="JF86" s="85"/>
      <c r="JG86" s="85"/>
      <c r="JH86" s="85"/>
      <c r="JI86" s="85"/>
      <c r="JJ86" s="85"/>
      <c r="JK86" s="85"/>
      <c r="JL86" s="85"/>
      <c r="JM86" s="85"/>
      <c r="JN86" s="85"/>
      <c r="JO86" s="85"/>
    </row>
    <row r="87" spans="1:275" x14ac:dyDescent="0.3">
      <c r="A87" s="16"/>
      <c r="B87" s="32" t="s">
        <v>170</v>
      </c>
      <c r="C87" s="21" t="s">
        <v>303</v>
      </c>
      <c r="D87" s="74"/>
      <c r="E87" s="3"/>
      <c r="F87" s="3"/>
      <c r="G87" s="3"/>
      <c r="H87" s="3"/>
      <c r="I87" s="3"/>
      <c r="J87" s="85"/>
      <c r="K87" s="85"/>
      <c r="L87" s="85"/>
      <c r="M87" s="85"/>
      <c r="N87" s="85"/>
      <c r="O87" s="85"/>
      <c r="P87" s="85"/>
      <c r="Q87" s="74"/>
      <c r="R87" s="74"/>
      <c r="S87" s="74"/>
      <c r="T87" s="74"/>
      <c r="U87" s="3"/>
      <c r="V87" s="3"/>
      <c r="W87" s="3"/>
      <c r="X87" s="3"/>
      <c r="Y87" s="3"/>
      <c r="Z87" s="3"/>
      <c r="AA87" s="3"/>
      <c r="AB87" s="3"/>
      <c r="AC87" s="85"/>
      <c r="AD87" s="85"/>
      <c r="AE87" s="85"/>
      <c r="AF87" s="85"/>
      <c r="AG87" s="74"/>
      <c r="AH87" s="74"/>
      <c r="AI87" s="74"/>
      <c r="AJ87" s="74"/>
      <c r="AK87" s="74"/>
      <c r="AL87" s="74"/>
      <c r="AM87" s="3"/>
      <c r="AN87" s="3"/>
      <c r="AO87" s="3"/>
      <c r="AP87" s="3"/>
      <c r="AQ87" s="3"/>
      <c r="AR87" s="3"/>
      <c r="AS87" s="85"/>
      <c r="AT87" s="85"/>
      <c r="AU87" s="85"/>
      <c r="AV87" s="85"/>
      <c r="AW87" s="74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85"/>
      <c r="BJ87" s="85"/>
      <c r="BK87" s="85"/>
      <c r="BL87" s="85"/>
      <c r="BM87" s="85"/>
      <c r="BN87" s="74"/>
      <c r="BO87" s="74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85"/>
      <c r="CA87" s="85"/>
      <c r="CB87" s="85"/>
      <c r="CC87" s="85"/>
      <c r="CD87" s="85"/>
      <c r="CE87" s="74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85"/>
      <c r="CR87" s="85"/>
      <c r="CS87" s="85"/>
      <c r="CT87" s="85"/>
      <c r="CU87" s="74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85"/>
      <c r="DH87" s="85"/>
      <c r="DI87" s="85"/>
      <c r="DJ87" s="85"/>
      <c r="DK87" s="74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85"/>
      <c r="DX87" s="85"/>
      <c r="DY87" s="85"/>
      <c r="DZ87" s="85"/>
      <c r="EA87" s="74"/>
      <c r="EB87" s="74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85"/>
      <c r="EN87" s="85"/>
      <c r="EO87" s="85"/>
      <c r="EP87" s="85"/>
      <c r="EQ87" s="74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85"/>
      <c r="FD87" s="85"/>
      <c r="FE87" s="85"/>
      <c r="FF87" s="85"/>
      <c r="FG87" s="74"/>
      <c r="FH87" s="74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85"/>
      <c r="FT87" s="85"/>
      <c r="FU87" s="85"/>
      <c r="FV87" s="85"/>
      <c r="FW87" s="74"/>
      <c r="FX87" s="3"/>
      <c r="FY87" s="3"/>
      <c r="FZ87" s="3"/>
      <c r="GA87" s="3"/>
      <c r="GB87" s="3"/>
      <c r="GC87" s="3"/>
      <c r="GD87" s="3"/>
      <c r="GE87" s="85"/>
      <c r="GF87" s="85"/>
      <c r="GG87" s="85"/>
      <c r="GH87" s="85"/>
      <c r="GI87" s="85"/>
      <c r="GJ87" s="85"/>
      <c r="GK87" s="85"/>
      <c r="GL87" s="85"/>
      <c r="GM87" s="74"/>
      <c r="GN87" s="3"/>
      <c r="GO87" s="3"/>
      <c r="GP87" s="3"/>
      <c r="GQ87" s="3"/>
      <c r="GR87" s="3"/>
      <c r="GS87" s="3"/>
      <c r="GT87" s="3"/>
      <c r="GU87" s="85"/>
      <c r="GV87" s="85"/>
      <c r="GW87" s="85"/>
      <c r="GX87" s="85"/>
      <c r="GY87" s="85"/>
      <c r="GZ87" s="85"/>
      <c r="HA87" s="85"/>
      <c r="HB87" s="85"/>
      <c r="HC87" s="74"/>
      <c r="HD87" s="3"/>
      <c r="HE87" s="3"/>
      <c r="HF87" s="3"/>
      <c r="HG87" s="3"/>
      <c r="HH87" s="3"/>
      <c r="HI87" s="3"/>
      <c r="HJ87" s="3"/>
      <c r="HK87" s="85"/>
      <c r="HL87" s="85"/>
      <c r="HM87" s="85"/>
      <c r="HN87" s="85"/>
      <c r="HO87" s="85"/>
      <c r="HP87" s="85"/>
      <c r="HQ87" s="85"/>
      <c r="HR87" s="85"/>
      <c r="HS87" s="74"/>
      <c r="HT87" s="3"/>
      <c r="HU87" s="3"/>
      <c r="HV87" s="3"/>
      <c r="HW87" s="3"/>
      <c r="HX87" s="3"/>
      <c r="HY87" s="3"/>
      <c r="HZ87" s="3"/>
      <c r="IA87" s="85"/>
      <c r="IB87" s="85"/>
      <c r="IC87" s="85"/>
      <c r="ID87" s="85"/>
      <c r="IE87" s="85"/>
      <c r="IF87" s="85"/>
      <c r="IG87" s="85"/>
    </row>
    <row r="88" spans="1:275" x14ac:dyDescent="0.3">
      <c r="A88" s="16"/>
      <c r="B88" s="31"/>
      <c r="C88" s="21" t="s">
        <v>308</v>
      </c>
      <c r="D88" s="74"/>
      <c r="E88" s="3"/>
      <c r="F88" s="3"/>
      <c r="G88" s="3"/>
      <c r="H88" s="3"/>
      <c r="I88" s="3"/>
      <c r="J88" s="85"/>
      <c r="K88" s="85"/>
      <c r="L88" s="85"/>
      <c r="M88" s="85"/>
      <c r="N88" s="85"/>
      <c r="O88" s="85"/>
      <c r="P88" s="85"/>
      <c r="Q88" s="74"/>
      <c r="R88" s="74"/>
      <c r="S88" s="74"/>
      <c r="T88" s="74"/>
      <c r="U88" s="3"/>
      <c r="V88" s="3"/>
      <c r="W88" s="3"/>
      <c r="X88" s="3"/>
      <c r="Y88" s="3"/>
      <c r="Z88" s="3"/>
      <c r="AA88" s="3"/>
      <c r="AB88" s="3"/>
      <c r="AC88" s="85"/>
      <c r="AD88" s="85"/>
      <c r="AE88" s="85"/>
      <c r="AF88" s="85"/>
      <c r="AG88" s="74"/>
      <c r="AH88" s="74"/>
      <c r="AI88" s="74"/>
      <c r="AJ88" s="74"/>
      <c r="AK88" s="74"/>
      <c r="AL88" s="74"/>
      <c r="AM88" s="3"/>
      <c r="AN88" s="3"/>
      <c r="AO88" s="3"/>
      <c r="AP88" s="3"/>
      <c r="AQ88" s="3"/>
      <c r="AR88" s="3"/>
      <c r="AS88" s="85"/>
      <c r="AT88" s="85"/>
      <c r="AU88" s="85"/>
      <c r="AV88" s="85"/>
      <c r="AW88" s="74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85"/>
      <c r="BJ88" s="85"/>
      <c r="BK88" s="85"/>
      <c r="BL88" s="85"/>
      <c r="BM88" s="85"/>
      <c r="BN88" s="74"/>
      <c r="BO88" s="74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85"/>
      <c r="CA88" s="85"/>
      <c r="CB88" s="85"/>
      <c r="CC88" s="85"/>
      <c r="CD88" s="85"/>
      <c r="CE88" s="74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85"/>
      <c r="CR88" s="85"/>
      <c r="CS88" s="85"/>
      <c r="CT88" s="85"/>
      <c r="CU88" s="74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85"/>
      <c r="DH88" s="85"/>
      <c r="DI88" s="85"/>
      <c r="DJ88" s="85"/>
      <c r="DK88" s="74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85"/>
      <c r="DX88" s="85"/>
      <c r="DY88" s="85"/>
      <c r="DZ88" s="85"/>
      <c r="EA88" s="74"/>
      <c r="EB88" s="74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85"/>
      <c r="EN88" s="85"/>
      <c r="EO88" s="85"/>
      <c r="EP88" s="85"/>
      <c r="EQ88" s="74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85"/>
      <c r="FD88" s="85"/>
      <c r="FE88" s="85"/>
      <c r="FF88" s="85"/>
      <c r="FG88" s="74"/>
      <c r="FH88" s="74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85"/>
      <c r="FT88" s="85"/>
      <c r="FU88" s="85"/>
      <c r="FV88" s="85"/>
      <c r="FW88" s="74"/>
      <c r="FX88" s="3"/>
      <c r="FY88" s="3"/>
      <c r="FZ88" s="3"/>
      <c r="GA88" s="3"/>
      <c r="GB88" s="3"/>
      <c r="GC88" s="3"/>
      <c r="GD88" s="3"/>
      <c r="GE88" s="85"/>
      <c r="GF88" s="85"/>
      <c r="GG88" s="85"/>
      <c r="GH88" s="85"/>
      <c r="GI88" s="85"/>
      <c r="GJ88" s="85"/>
      <c r="GK88" s="85"/>
      <c r="GL88" s="85"/>
      <c r="GM88" s="74"/>
      <c r="GN88" s="3"/>
      <c r="GO88" s="3"/>
      <c r="GP88" s="3"/>
      <c r="GQ88" s="3"/>
      <c r="GR88" s="3"/>
      <c r="GS88" s="3"/>
      <c r="GT88" s="3"/>
      <c r="GU88" s="85"/>
      <c r="GV88" s="85"/>
      <c r="GW88" s="85"/>
      <c r="GX88" s="85"/>
      <c r="GY88" s="85"/>
      <c r="GZ88" s="85"/>
      <c r="HA88" s="85"/>
      <c r="HB88" s="85"/>
      <c r="HC88" s="74"/>
      <c r="HD88" s="3"/>
      <c r="HE88" s="3"/>
      <c r="HF88" s="3"/>
      <c r="HG88" s="3"/>
      <c r="HH88" s="3"/>
      <c r="HI88" s="3"/>
      <c r="HJ88" s="3"/>
      <c r="HK88" s="85"/>
      <c r="HL88" s="85"/>
      <c r="HM88" s="85"/>
      <c r="HN88" s="85"/>
      <c r="HO88" s="85"/>
      <c r="HP88" s="85"/>
      <c r="HQ88" s="85"/>
      <c r="HR88" s="85"/>
      <c r="HS88" s="74"/>
      <c r="HT88" s="3"/>
      <c r="HU88" s="3"/>
      <c r="HV88" s="3"/>
      <c r="HW88" s="3"/>
      <c r="HX88" s="3"/>
      <c r="HY88" s="3"/>
      <c r="HZ88" s="3"/>
      <c r="IA88" s="85"/>
      <c r="IB88" s="85"/>
      <c r="IC88" s="85"/>
      <c r="ID88" s="85"/>
      <c r="IE88" s="85"/>
      <c r="IF88" s="85"/>
      <c r="IG88" s="85"/>
    </row>
    <row r="89" spans="1:275" x14ac:dyDescent="0.3">
      <c r="A89" s="16"/>
      <c r="B89" s="31"/>
      <c r="C89" s="21" t="s">
        <v>307</v>
      </c>
      <c r="D89" s="75"/>
      <c r="E89" s="3"/>
      <c r="F89" s="3"/>
      <c r="G89" s="3"/>
      <c r="H89" s="3"/>
      <c r="I89" s="3"/>
      <c r="J89" s="85"/>
      <c r="K89" s="85"/>
      <c r="L89" s="85"/>
      <c r="M89" s="85"/>
      <c r="N89" s="85"/>
      <c r="O89" s="85"/>
      <c r="P89" s="85"/>
      <c r="Q89" s="75"/>
      <c r="R89" s="75"/>
      <c r="S89" s="75"/>
      <c r="T89" s="75"/>
      <c r="U89" s="3"/>
      <c r="V89" s="3"/>
      <c r="W89" s="3"/>
      <c r="X89" s="3"/>
      <c r="Y89" s="3"/>
      <c r="Z89" s="3"/>
      <c r="AA89" s="3"/>
      <c r="AB89" s="3"/>
      <c r="AC89" s="85"/>
      <c r="AD89" s="85"/>
      <c r="AE89" s="85"/>
      <c r="AF89" s="85"/>
      <c r="AG89" s="75"/>
      <c r="AH89" s="75"/>
      <c r="AI89" s="75"/>
      <c r="AJ89" s="75"/>
      <c r="AK89" s="75"/>
      <c r="AL89" s="75"/>
      <c r="AM89" s="3"/>
      <c r="AN89" s="3"/>
      <c r="AO89" s="3"/>
      <c r="AP89" s="3"/>
      <c r="AQ89" s="3"/>
      <c r="AR89" s="3"/>
      <c r="AS89" s="85"/>
      <c r="AT89" s="85"/>
      <c r="AU89" s="85"/>
      <c r="AV89" s="85"/>
      <c r="AW89" s="75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85"/>
      <c r="BJ89" s="85"/>
      <c r="BK89" s="85"/>
      <c r="BL89" s="85"/>
      <c r="BM89" s="85"/>
      <c r="BN89" s="75"/>
      <c r="BO89" s="75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85"/>
      <c r="CA89" s="85"/>
      <c r="CB89" s="85"/>
      <c r="CC89" s="85"/>
      <c r="CD89" s="85"/>
      <c r="CE89" s="75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85"/>
      <c r="CR89" s="85"/>
      <c r="CS89" s="85"/>
      <c r="CT89" s="85"/>
      <c r="CU89" s="75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85"/>
      <c r="DH89" s="85"/>
      <c r="DI89" s="85"/>
      <c r="DJ89" s="85"/>
      <c r="DK89" s="75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85"/>
      <c r="DX89" s="85"/>
      <c r="DY89" s="85"/>
      <c r="DZ89" s="85"/>
      <c r="EA89" s="75"/>
      <c r="EB89" s="75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85"/>
      <c r="EN89" s="85"/>
      <c r="EO89" s="85"/>
      <c r="EP89" s="85"/>
      <c r="EQ89" s="75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85"/>
      <c r="FD89" s="85"/>
      <c r="FE89" s="85"/>
      <c r="FF89" s="85"/>
      <c r="FG89" s="75"/>
      <c r="FH89" s="75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85"/>
      <c r="FT89" s="85"/>
      <c r="FU89" s="85"/>
      <c r="FV89" s="85"/>
      <c r="FW89" s="75"/>
      <c r="FX89" s="3"/>
      <c r="FY89" s="3"/>
      <c r="FZ89" s="3"/>
      <c r="GA89" s="3"/>
      <c r="GB89" s="3"/>
      <c r="GC89" s="3"/>
      <c r="GD89" s="3"/>
      <c r="GE89" s="85"/>
      <c r="GF89" s="85"/>
      <c r="GG89" s="85"/>
      <c r="GH89" s="85"/>
      <c r="GI89" s="85"/>
      <c r="GJ89" s="85"/>
      <c r="GK89" s="85"/>
      <c r="GL89" s="85"/>
      <c r="GM89" s="75"/>
      <c r="GN89" s="3"/>
      <c r="GO89" s="3"/>
      <c r="GP89" s="3"/>
      <c r="GQ89" s="3"/>
      <c r="GR89" s="3"/>
      <c r="GS89" s="3"/>
      <c r="GT89" s="3"/>
      <c r="GU89" s="85"/>
      <c r="GV89" s="85"/>
      <c r="GW89" s="85"/>
      <c r="GX89" s="85"/>
      <c r="GY89" s="85"/>
      <c r="GZ89" s="85"/>
      <c r="HA89" s="85"/>
      <c r="HB89" s="85"/>
      <c r="HC89" s="75"/>
      <c r="HD89" s="3"/>
      <c r="HE89" s="3"/>
      <c r="HF89" s="3"/>
      <c r="HG89" s="3"/>
      <c r="HH89" s="3"/>
      <c r="HI89" s="3"/>
      <c r="HJ89" s="3"/>
      <c r="HK89" s="85"/>
      <c r="HL89" s="85"/>
      <c r="HM89" s="85"/>
      <c r="HN89" s="85"/>
      <c r="HO89" s="85"/>
      <c r="HP89" s="85"/>
      <c r="HQ89" s="85"/>
      <c r="HR89" s="85"/>
      <c r="HS89" s="75"/>
      <c r="HT89" s="3"/>
      <c r="HU89" s="3"/>
      <c r="HV89" s="3"/>
      <c r="HW89" s="3"/>
      <c r="HX89" s="3"/>
      <c r="HY89" s="3"/>
      <c r="HZ89" s="3"/>
      <c r="IA89" s="85"/>
      <c r="IB89" s="85"/>
      <c r="IC89" s="85"/>
      <c r="ID89" s="85"/>
      <c r="IE89" s="85"/>
      <c r="IF89" s="85"/>
      <c r="IG89" s="85"/>
    </row>
    <row r="90" spans="1:275" x14ac:dyDescent="0.3">
      <c r="D90" s="76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76"/>
      <c r="R90" s="76"/>
      <c r="S90" s="76"/>
      <c r="T90" s="76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76"/>
      <c r="AH90" s="76"/>
      <c r="AI90" s="76"/>
      <c r="AJ90" s="76"/>
      <c r="AK90" s="76"/>
      <c r="AL90" s="76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76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76"/>
      <c r="BO90" s="76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76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76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76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76"/>
      <c r="EB90" s="76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76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76"/>
      <c r="FH90" s="76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76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76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76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76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</row>
    <row r="91" spans="1:275" x14ac:dyDescent="0.3">
      <c r="D91" s="27"/>
      <c r="E91" s="27"/>
      <c r="F91" s="27"/>
      <c r="G91" s="27"/>
      <c r="H91" s="27"/>
      <c r="I91" s="27"/>
      <c r="J91" s="3"/>
      <c r="K91" s="3"/>
      <c r="L91" s="3"/>
      <c r="M91" s="3"/>
      <c r="N91" s="3"/>
      <c r="O91" s="3"/>
      <c r="P91" s="3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3"/>
      <c r="AD91" s="3"/>
      <c r="AE91" s="3"/>
      <c r="AF91" s="3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3"/>
      <c r="AT91" s="3"/>
      <c r="AU91" s="3"/>
      <c r="AV91" s="3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3"/>
      <c r="BJ91" s="3"/>
      <c r="BK91" s="3"/>
      <c r="BL91" s="3"/>
      <c r="BM91" s="3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3"/>
      <c r="CA91" s="3"/>
      <c r="CB91" s="3"/>
      <c r="CC91" s="3"/>
      <c r="CD91" s="3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3"/>
      <c r="CR91" s="3"/>
      <c r="CS91" s="3"/>
      <c r="CT91" s="3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3"/>
      <c r="DH91" s="3"/>
      <c r="DI91" s="3"/>
      <c r="DJ91" s="3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3"/>
      <c r="DX91" s="3"/>
      <c r="DY91" s="3"/>
      <c r="DZ91" s="3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3"/>
      <c r="EN91" s="3"/>
      <c r="EO91" s="3"/>
      <c r="EP91" s="3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3"/>
      <c r="FD91" s="3"/>
      <c r="FE91" s="3"/>
      <c r="FF91" s="3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3"/>
      <c r="FT91" s="3"/>
      <c r="FU91" s="3"/>
      <c r="FV91" s="3"/>
      <c r="FW91" s="27"/>
      <c r="FX91" s="27"/>
      <c r="FY91" s="27"/>
      <c r="FZ91" s="27"/>
      <c r="GA91" s="27"/>
      <c r="GB91" s="27"/>
      <c r="GC91" s="27"/>
      <c r="GD91" s="27"/>
      <c r="GE91" s="3"/>
      <c r="GF91" s="3"/>
      <c r="GG91" s="3"/>
      <c r="GH91" s="3"/>
      <c r="GI91" s="3"/>
      <c r="GJ91" s="3"/>
      <c r="GK91" s="3"/>
      <c r="GL91" s="3"/>
      <c r="GM91" s="27"/>
      <c r="GN91" s="27"/>
      <c r="GO91" s="27"/>
      <c r="GP91" s="27"/>
      <c r="GQ91" s="27"/>
      <c r="GR91" s="27"/>
      <c r="GS91" s="27"/>
      <c r="GT91" s="27"/>
      <c r="GU91" s="3"/>
      <c r="GV91" s="3"/>
      <c r="GW91" s="3"/>
      <c r="GX91" s="3"/>
      <c r="GY91" s="3"/>
      <c r="GZ91" s="3"/>
      <c r="HA91" s="3"/>
      <c r="HB91" s="3"/>
      <c r="HC91" s="27"/>
      <c r="HD91" s="27"/>
      <c r="HE91" s="27"/>
      <c r="HF91" s="27"/>
      <c r="HG91" s="27"/>
      <c r="HH91" s="27"/>
      <c r="HI91" s="27"/>
      <c r="HJ91" s="27"/>
      <c r="HK91" s="3"/>
      <c r="HL91" s="3"/>
      <c r="HM91" s="3"/>
      <c r="HN91" s="3"/>
      <c r="HO91" s="3"/>
      <c r="HP91" s="3"/>
      <c r="HQ91" s="3"/>
      <c r="HR91" s="3"/>
      <c r="HS91" s="27"/>
      <c r="HT91" s="27"/>
      <c r="HU91" s="27"/>
      <c r="HV91" s="27"/>
      <c r="HW91" s="27"/>
      <c r="HX91" s="27"/>
      <c r="HY91" s="27"/>
      <c r="HZ91" s="27"/>
      <c r="IA91" s="3"/>
      <c r="IB91" s="3"/>
      <c r="IC91" s="3"/>
      <c r="ID91" s="3"/>
      <c r="IE91" s="3"/>
      <c r="IF91" s="3"/>
      <c r="IG91" s="3"/>
    </row>
  </sheetData>
  <phoneticPr fontId="41" type="noConversion"/>
  <conditionalFormatting sqref="E90:P90 E87:I89">
    <cfRule type="colorScale" priority="1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U90:AF90 U87:AB89">
    <cfRule type="colorScale" priority="1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M90:AV90 AM87:AR89">
    <cfRule type="colorScale" priority="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X90:BM90 AX87:BH89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P90:CD90 BP87:BY89"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F90:CT90 CF87:CP89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V87:CZ90 DB87:DF89 DB90:DJ90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A87:DA90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L90:DZ90 DL87:DV89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C90:EP90 EC87:EL89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R90:FF90 ER87:FB89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I90:FV90 FI87:FR89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X90:GL90 FX87:GD89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N90:HB90 GN87:GT89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D90:HR90 HD87:HJ89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T90:IG90 HT87:HZ8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B1" location="'Innehåll-Content'!A1" display="Tillbaka till innehåll - Back to content" xr:uid="{00000000-0004-0000-09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13</vt:i4>
      </vt:variant>
      <vt:variant>
        <vt:lpstr>Namngivna områden</vt:lpstr>
      </vt:variant>
      <vt:variant>
        <vt:i4>1</vt:i4>
      </vt:variant>
    </vt:vector>
  </HeadingPairs>
  <TitlesOfParts>
    <vt:vector size="14" baseType="lpstr">
      <vt:lpstr>Innehåll-Content</vt:lpstr>
      <vt:lpstr>1 Profil</vt:lpstr>
      <vt:lpstr>1 Profile</vt:lpstr>
      <vt:lpstr>2 Intensiteter</vt:lpstr>
      <vt:lpstr>2 Intensities</vt:lpstr>
      <vt:lpstr>3 Bränslen</vt:lpstr>
      <vt:lpstr>3 Fuels</vt:lpstr>
      <vt:lpstr>4 Utsläpp data</vt:lpstr>
      <vt:lpstr>4 Emissions data</vt:lpstr>
      <vt:lpstr>5 Bränslen data</vt:lpstr>
      <vt:lpstr>5 Fuel data</vt:lpstr>
      <vt:lpstr>6 Intensiteter data</vt:lpstr>
      <vt:lpstr>6 Intensities data</vt:lpstr>
      <vt:lpstr>'Innehåll-Content'!Utskriftsområde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Steinbach Nancy RM/MN-S</dc:creator>
  <cp:lastModifiedBy>Bergström Jonas ESA/MS/MEM-S</cp:lastModifiedBy>
  <dcterms:created xsi:type="dcterms:W3CDTF">2012-09-11T12:09:58Z</dcterms:created>
  <dcterms:modified xsi:type="dcterms:W3CDTF">2026-03-25T15:13:26Z</dcterms:modified>
</cp:coreProperties>
</file>