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750" yWindow="120" windowWidth="12120" windowHeight="9120"/>
  </bookViews>
  <sheets>
    <sheet name="Blad1" sheetId="1" r:id="rId1"/>
    <sheet name="Blad2" sheetId="3" state="hidden" r:id="rId2"/>
  </sheets>
  <definedNames>
    <definedName name="_xlnm.Print_Area" localSheetId="0">Blad1!$B$1:$D$40</definedName>
    <definedName name="_xlnm.Print_Titles" localSheetId="1">Blad2!$B:$B</definedName>
  </definedNames>
  <calcPr calcId="145621"/>
</workbook>
</file>

<file path=xl/calcChain.xml><?xml version="1.0" encoding="utf-8"?>
<calcChain xmlns="http://schemas.openxmlformats.org/spreadsheetml/2006/main">
  <c r="C30" i="1" l="1"/>
  <c r="C29" i="1"/>
  <c r="C28" i="1"/>
  <c r="AB12" i="3" l="1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AB11" i="3"/>
  <c r="C12" i="1"/>
  <c r="C11" i="1"/>
  <c r="C7" i="1"/>
</calcChain>
</file>

<file path=xl/sharedStrings.xml><?xml version="1.0" encoding="utf-8"?>
<sst xmlns="http://schemas.openxmlformats.org/spreadsheetml/2006/main" count="996" uniqueCount="678">
  <si>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</si>
  <si>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</si>
  <si>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</si>
  <si>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</si>
  <si>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</si>
  <si>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</si>
  <si>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</si>
  <si>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</si>
  <si>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</si>
  <si>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</si>
  <si>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</si>
  <si>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</si>
  <si>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</si>
  <si>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</si>
  <si>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</si>
  <si>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</si>
  <si>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</si>
  <si>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</si>
  <si>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</si>
  <si>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</si>
  <si>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</si>
  <si>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</si>
  <si>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</si>
  <si>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</si>
  <si>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</si>
  <si>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</si>
  <si>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</si>
  <si>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</si>
  <si>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</si>
  <si>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</si>
  <si>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</si>
  <si>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</si>
  <si>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</si>
  <si>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</si>
  <si>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</si>
  <si>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</si>
  <si>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</si>
  <si>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</si>
  <si>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</si>
  <si>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</si>
  <si>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</si>
  <si>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</si>
  <si>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</si>
  <si>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</si>
  <si>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</si>
  <si>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</si>
  <si>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</si>
  <si>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</si>
  <si>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</si>
  <si>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</si>
  <si>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</si>
  <si>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</si>
  <si>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</si>
  <si>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</si>
  <si>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</si>
  <si>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</si>
  <si>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</si>
  <si>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</si>
  <si>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</si>
  <si>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</si>
  <si>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</si>
  <si>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</si>
  <si>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</si>
  <si>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</si>
  <si>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</si>
  <si>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</si>
  <si>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</si>
  <si>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</si>
  <si>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</si>
  <si>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</si>
  <si>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</si>
  <si>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</si>
  <si>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</si>
  <si>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</si>
  <si>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</si>
  <si>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</si>
  <si>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</si>
  <si>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</si>
  <si>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</si>
  <si>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</si>
  <si>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</si>
  <si>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</si>
  <si>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</si>
  <si>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</si>
  <si>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</si>
  <si>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</si>
  <si>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</si>
  <si>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</si>
  <si>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</si>
  <si>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</si>
  <si>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</si>
  <si>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</si>
  <si>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</si>
  <si>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</si>
  <si>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</si>
  <si>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</si>
  <si>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</si>
  <si>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</si>
  <si>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</si>
  <si>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</si>
  <si>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</si>
  <si>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</si>
  <si>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</si>
  <si>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</si>
  <si>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</si>
  <si>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</si>
  <si>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</si>
  <si>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</si>
  <si>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</si>
  <si>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</si>
  <si>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</si>
  <si>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</si>
  <si>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</si>
  <si>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</si>
  <si>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</si>
  <si>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</si>
  <si>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</si>
  <si>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</si>
  <si>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</si>
  <si>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</si>
  <si>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</si>
  <si>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</si>
  <si>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</si>
  <si>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</si>
  <si>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</si>
  <si>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</si>
  <si>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</si>
  <si>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</si>
  <si>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</si>
  <si>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</si>
  <si>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</si>
  <si>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</si>
  <si>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</si>
  <si>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</si>
  <si>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</si>
  <si>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</si>
  <si>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</si>
  <si>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</si>
  <si>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</si>
  <si>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</si>
  <si>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</si>
  <si>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</si>
  <si>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</si>
  <si>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</si>
  <si>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</si>
  <si>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</si>
  <si>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</si>
  <si>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</si>
  <si>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</si>
  <si>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</si>
  <si>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</si>
  <si>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</si>
  <si>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</si>
  <si>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</si>
  <si>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</si>
  <si>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</si>
  <si>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</si>
  <si>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</si>
  <si>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</si>
  <si>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</si>
  <si>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</si>
  <si>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</si>
  <si>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</si>
  <si>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</si>
  <si>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</si>
  <si>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</si>
  <si>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</si>
  <si>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</si>
  <si>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</si>
  <si>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</si>
  <si>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</si>
  <si>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</si>
  <si>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</si>
  <si>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</si>
  <si>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</si>
  <si>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</si>
  <si>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</si>
  <si>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</si>
  <si>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</si>
  <si>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</si>
  <si>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</si>
  <si>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</si>
  <si>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</si>
  <si>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</si>
  <si>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</si>
  <si>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</si>
  <si>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</si>
  <si>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</si>
  <si>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</si>
  <si>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</si>
  <si>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</si>
  <si>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</si>
  <si>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</si>
  <si>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</si>
  <si>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</si>
  <si>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</si>
  <si>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</si>
  <si>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</si>
  <si>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</si>
  <si>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</si>
  <si>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</si>
  <si>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</si>
  <si>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</si>
  <si>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</si>
  <si>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</si>
  <si>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</si>
  <si>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</si>
  <si>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</si>
  <si>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</si>
  <si>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</si>
  <si>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</si>
  <si>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</si>
  <si>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</si>
  <si>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</si>
  <si>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</si>
  <si>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</si>
  <si>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</si>
  <si>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</si>
  <si>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</si>
  <si>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</si>
  <si>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</si>
  <si>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</si>
  <si>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</si>
  <si>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</si>
  <si>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</si>
  <si>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</si>
  <si>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</si>
  <si>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</si>
  <si>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</si>
  <si>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</si>
  <si>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</si>
  <si>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</si>
  <si>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</si>
  <si>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</si>
  <si>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</si>
  <si>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</si>
  <si>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</si>
  <si>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</si>
  <si>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</si>
  <si>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</si>
  <si>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</si>
  <si>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</si>
  <si>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</si>
  <si>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</si>
  <si>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</si>
  <si>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</si>
  <si>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</si>
  <si>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</si>
  <si>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</si>
  <si>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</si>
  <si>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</si>
  <si>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</si>
  <si>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</si>
  <si>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</si>
  <si>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</si>
  <si>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</si>
  <si>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</si>
  <si>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</si>
  <si>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</si>
  <si>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</si>
  <si>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</si>
  <si>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</si>
  <si>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</si>
  <si>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</si>
  <si>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</si>
  <si>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</si>
  <si>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</si>
  <si>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</si>
  <si>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</si>
  <si>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</si>
  <si>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</si>
  <si>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</si>
  <si>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</si>
  <si>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</si>
  <si>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</si>
  <si>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</si>
  <si>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</si>
  <si>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</si>
  <si>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</si>
  <si>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</si>
  <si>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</si>
  <si>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</si>
  <si>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</si>
  <si>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</si>
  <si>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</si>
  <si>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</si>
  <si>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</si>
  <si>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</si>
  <si>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</si>
  <si>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</si>
  <si>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</si>
  <si>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</si>
  <si>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</si>
  <si>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</si>
  <si>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</si>
  <si>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</si>
  <si>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</si>
  <si>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</si>
  <si>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</si>
  <si>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</si>
  <si>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</si>
  <si>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</si>
  <si>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</si>
  <si>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</si>
  <si>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</si>
  <si>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</si>
  <si>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</si>
  <si>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</si>
  <si>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</si>
  <si>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</si>
  <si>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</si>
  <si>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</si>
  <si>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</si>
  <si>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</si>
  <si>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</si>
  <si>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</si>
  <si>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</si>
  <si>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</si>
  <si>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</si>
  <si>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</si>
  <si>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</si>
  <si>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</si>
  <si>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</si>
  <si>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</si>
  <si>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</si>
  <si>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</si>
  <si>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</si>
  <si>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</si>
  <si>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</si>
  <si>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</si>
  <si>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</si>
  <si>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</si>
  <si>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</si>
  <si>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</si>
  <si>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</si>
  <si>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</si>
  <si>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</si>
  <si>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</si>
  <si>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</si>
  <si>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</si>
  <si>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</si>
  <si>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</si>
  <si>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</si>
  <si>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</si>
  <si>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</si>
  <si>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</si>
  <si>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</si>
  <si>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</si>
  <si>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</si>
  <si>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</si>
  <si>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</si>
  <si>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</si>
  <si>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</si>
  <si>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</si>
  <si>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</si>
  <si>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</si>
  <si>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</si>
  <si>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</si>
  <si>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</si>
  <si>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</si>
  <si>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</si>
  <si>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</si>
  <si>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</si>
  <si>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</si>
  <si>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</si>
  <si>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</si>
  <si>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</si>
  <si>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</si>
  <si>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</si>
  <si>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</si>
  <si>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</si>
  <si>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</si>
  <si>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</si>
  <si>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</si>
  <si>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</si>
  <si>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</si>
  <si>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</si>
  <si>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</si>
  <si>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</si>
  <si>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</si>
  <si>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</si>
  <si>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</si>
  <si>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</si>
  <si>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</si>
  <si>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</si>
  <si>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</si>
  <si>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</si>
  <si>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</si>
  <si>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</si>
  <si>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</si>
  <si>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</si>
  <si>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</si>
  <si>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</si>
  <si>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</si>
  <si>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</si>
  <si>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</si>
  <si>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</si>
  <si>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</si>
  <si>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</si>
  <si>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</si>
  <si>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</si>
  <si>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</si>
  <si>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</si>
  <si>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</si>
  <si>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</si>
  <si>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</si>
  <si>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</si>
  <si>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</si>
  <si>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</si>
  <si>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</si>
  <si>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</si>
  <si>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</si>
  <si>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</si>
  <si>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</si>
  <si>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</si>
  <si>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</si>
  <si>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</si>
  <si>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</si>
  <si>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</si>
  <si>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</si>
  <si>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</si>
  <si>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</si>
  <si>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</si>
  <si>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</si>
  <si>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</si>
  <si>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</si>
  <si>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</si>
  <si>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</si>
  <si>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</si>
  <si>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</si>
  <si>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</si>
  <si>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</si>
  <si>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</si>
  <si>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</si>
  <si>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</si>
  <si>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</si>
  <si>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</si>
  <si>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</si>
  <si>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</si>
  <si>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</si>
  <si>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</si>
  <si>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</si>
  <si>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</si>
  <si>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</si>
  <si>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</si>
  <si>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</si>
  <si>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</si>
  <si>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</si>
  <si>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</si>
  <si>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</si>
  <si>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</si>
  <si>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</si>
  <si>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</si>
  <si>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</si>
  <si>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</si>
  <si>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</si>
  <si>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</si>
  <si>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</si>
  <si>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</si>
  <si>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</si>
  <si>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</si>
  <si>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</si>
  <si>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</si>
  <si>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</si>
  <si>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</si>
  <si>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</si>
  <si>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</si>
  <si>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</si>
  <si>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</si>
  <si>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</si>
  <si>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</si>
  <si>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</si>
  <si>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</si>
  <si>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</si>
  <si>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</si>
  <si>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</si>
  <si>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</si>
  <si>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</si>
  <si>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</si>
  <si>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</si>
  <si>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</si>
  <si>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</si>
  <si>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</si>
  <si>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</si>
  <si>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</si>
  <si>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</si>
  <si>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</si>
  <si>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</si>
  <si>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</si>
  <si>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</si>
  <si>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</si>
  <si>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</si>
  <si>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</si>
  <si>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</si>
  <si>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</si>
  <si>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</si>
  <si>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</si>
  <si>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</si>
  <si>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</si>
  <si>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</si>
  <si>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</si>
  <si>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</si>
  <si>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</si>
  <si>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</si>
  <si>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</si>
  <si>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</si>
  <si>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</si>
  <si>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</si>
  <si>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</si>
  <si>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</si>
  <si>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</si>
  <si>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</si>
  <si>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</si>
  <si>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</si>
  <si>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</si>
  <si>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</si>
  <si>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</si>
  <si>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</si>
  <si>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</si>
  <si>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</si>
  <si>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</si>
  <si>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</si>
  <si>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</si>
  <si>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</si>
  <si>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</si>
  <si>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</si>
  <si>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</si>
  <si>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</si>
  <si>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</si>
  <si>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</si>
  <si>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</si>
  <si>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</si>
  <si>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</si>
  <si>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</si>
  <si>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</si>
  <si>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</si>
  <si>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</si>
  <si>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</si>
  <si>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</si>
  <si>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</si>
  <si>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</si>
  <si>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</si>
  <si>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</si>
  <si>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</si>
  <si>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</si>
  <si>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</si>
  <si>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</si>
  <si>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</si>
  <si>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</si>
  <si>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</si>
  <si>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</si>
  <si>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</si>
  <si>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</si>
  <si>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</si>
  <si>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</si>
  <si>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</si>
  <si>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</si>
  <si>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</si>
  <si>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</si>
  <si>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</si>
  <si>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</si>
  <si>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</si>
  <si>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</si>
  <si>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</si>
  <si>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</si>
  <si>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</si>
  <si>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</si>
  <si>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</si>
  <si>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</si>
  <si>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</si>
  <si>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</si>
  <si>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</si>
  <si>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</si>
  <si>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</si>
  <si>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</si>
  <si>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</si>
  <si>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</si>
  <si>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</si>
  <si>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</si>
  <si>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</si>
  <si>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</si>
  <si>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</si>
  <si>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</si>
  <si>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</si>
  <si>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</si>
  <si>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</si>
  <si>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</si>
  <si>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</si>
  <si>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</si>
  <si>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</si>
  <si>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</si>
  <si>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</si>
  <si>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</si>
  <si>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</si>
  <si>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</si>
  <si>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</si>
  <si>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</si>
  <si>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</si>
  <si>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</si>
  <si>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</si>
  <si>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</si>
  <si>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</si>
  <si>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</si>
  <si>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</si>
  <si>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</si>
  <si>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</si>
  <si>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</si>
  <si>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</si>
  <si>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</si>
  <si>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</si>
  <si>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</si>
  <si>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</si>
  <si>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</si>
  <si>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</si>
  <si>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</si>
  <si>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</si>
  <si>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</si>
  <si>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</si>
  <si>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</si>
  <si>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</si>
  <si>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</si>
  <si>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</si>
  <si>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</si>
  <si>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</si>
  <si>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</si>
  <si>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</si>
  <si>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</si>
  <si>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</si>
  <si>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</si>
  <si>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</si>
  <si>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</si>
  <si>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</si>
  <si>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</si>
  <si>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</si>
  <si>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</si>
  <si>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</si>
  <si>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</si>
  <si>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</si>
  <si>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</si>
  <si>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</si>
  <si>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</si>
  <si>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</si>
  <si>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</si>
  <si>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</si>
  <si>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</si>
  <si>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</si>
  <si>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</si>
  <si>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</si>
  <si>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</si>
  <si>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</si>
  <si>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</si>
  <si>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</si>
  <si>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</si>
  <si>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</si>
  <si>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</si>
  <si>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</si>
  <si>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</si>
  <si>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</si>
  <si>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</si>
  <si>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</si>
  <si>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</si>
  <si>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</si>
  <si>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</si>
  <si>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</si>
  <si>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</si>
  <si>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inkomsten som för inkomstår 2013 översteg 413 200 kronor.</t>
  </si>
  <si>
    <t>2) Vid en beskattningsbar förvärvsinkomst som är högre än 591 600 kronor för inkomstår 2013</t>
  </si>
  <si>
    <t>betalas statlig inkomstskatt ("värnskatt") med ytterligare fem procent på den del som överstiger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</si>
  <si>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</si>
  <si>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</si>
  <si>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</si>
  <si>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(inkomstår 2013), fysiska personer</t>
  </si>
  <si>
    <t>Debiterade skatter och avgifter m.m. för deklarationsår 2014</t>
  </si>
  <si>
    <t>Debiterade skatter och avgifter enligt deklarationsår 2014 (inkomstår 2013), fysiska personer, belopp i kronor, kommunvis</t>
  </si>
  <si>
    <t>redovisas på inkomstdeklarationen och då ingick även denna post här, men den möjligheten</t>
  </si>
  <si>
    <t>Skattereduktion för gåvor</t>
  </si>
  <si>
    <t>för gåvor</t>
  </si>
  <si>
    <t>591 600 kronor.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</si>
</sst>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 applyFill="1"/>
    <xf numFmtId="0" fontId="6" fillId="0" borderId="0" xfId="0" applyFont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1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4" fillId="0" borderId="0" xfId="0" applyFont="1" applyAlignmen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4"/>
  <sheetViews>
    <sheetView showGridLines="0" tabSelected="1" workbookViewId="0">
      <selection activeCell="B1" sqref="B1"/>
    </sheetView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672</v>
      </c>
      <c r="C1" s="8"/>
    </row>
    <row r="2" spans="1:4" ht="18" customHeight="1">
      <c r="A2" s="6"/>
      <c r="B2" s="18" t="s">
        <v>671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40"/>
      <c r="C5" s="11"/>
    </row>
    <row r="6" spans="1:4" ht="12.75" customHeight="1">
      <c r="A6" s="6"/>
      <c r="B6" s="12" t="s">
        <v>657</v>
      </c>
      <c r="C6" s="11">
        <f>VLOOKUP($C$4,Blad2!$B$11:$AK$300,2,0)/1000</f>
        <v>5213109.4000000004</v>
      </c>
    </row>
    <row r="7" spans="1:4" ht="12.75" customHeight="1">
      <c r="A7" s="6"/>
      <c r="B7" s="10" t="s">
        <v>662</v>
      </c>
      <c r="C7" s="11">
        <f>VLOOKUP($C$4,Blad2!$B$11:$AK$300,3,0)</f>
        <v>20467</v>
      </c>
    </row>
    <row r="8" spans="1:4" ht="21" customHeight="1">
      <c r="A8" s="6"/>
      <c r="B8" s="12" t="s">
        <v>661</v>
      </c>
      <c r="C8" s="11"/>
    </row>
    <row r="9" spans="1:4" s="1" customFormat="1" ht="15" customHeight="1">
      <c r="A9" s="7"/>
      <c r="B9" s="10" t="s">
        <v>639</v>
      </c>
      <c r="C9" s="11">
        <f>VLOOKUP($C$4,Blad2!$B$11:$AK$300,4,0)/1000</f>
        <v>1720071.2960000001</v>
      </c>
    </row>
    <row r="10" spans="1:4" ht="18" customHeight="1">
      <c r="A10" s="6"/>
      <c r="B10" s="10" t="s">
        <v>640</v>
      </c>
      <c r="C10" s="11">
        <f>VLOOKUP($C$4,Blad2!$B$11:$AK$300,5,0)/1000</f>
        <v>76633.744999999995</v>
      </c>
      <c r="D10"/>
    </row>
    <row r="11" spans="1:4" ht="15" customHeight="1">
      <c r="A11" s="6"/>
      <c r="B11" s="10" t="s">
        <v>653</v>
      </c>
      <c r="C11" s="11">
        <f>VLOOKUP($C$4,Blad2!$B$11:$AK$300,6,0)</f>
        <v>2754</v>
      </c>
      <c r="D11"/>
    </row>
    <row r="12" spans="1:4" ht="15" customHeight="1">
      <c r="A12" s="6"/>
      <c r="B12" s="10" t="s">
        <v>654</v>
      </c>
      <c r="C12" s="11">
        <f>VLOOKUP($C$4,Blad2!$B$11:$AK$300,7,0)</f>
        <v>650</v>
      </c>
      <c r="D12"/>
    </row>
    <row r="13" spans="1:4" ht="21" customHeight="1">
      <c r="A13" s="6"/>
      <c r="B13" s="19" t="s">
        <v>641</v>
      </c>
      <c r="C13" s="11">
        <f>VLOOKUP($C$4,Blad2!$B$11:$AK$300,8,0)/1000</f>
        <v>95772.831000000006</v>
      </c>
    </row>
    <row r="14" spans="1:4" ht="21" customHeight="1">
      <c r="A14" s="6"/>
      <c r="B14" s="19" t="s">
        <v>642</v>
      </c>
      <c r="C14" s="11">
        <f>VLOOKUP($C$4,Blad2!$B$11:$AK$300,9,0)/1000</f>
        <v>1647.9770000000001</v>
      </c>
    </row>
    <row r="15" spans="1:4" ht="12.75" customHeight="1">
      <c r="A15" s="6"/>
      <c r="B15" s="10" t="s">
        <v>643</v>
      </c>
      <c r="C15" s="11">
        <f>VLOOKUP($C$4,Blad2!$B$11:$AK$300,10,0)/1000</f>
        <v>48722.216</v>
      </c>
    </row>
    <row r="16" spans="1:4" ht="21" customHeight="1">
      <c r="A16" s="6"/>
      <c r="B16" s="10" t="s">
        <v>644</v>
      </c>
      <c r="C16" s="11">
        <f>VLOOKUP($C$4,Blad2!$B$11:$AK$300,11,0)/1000</f>
        <v>298595.3</v>
      </c>
    </row>
    <row r="17" spans="1:4" ht="12.75" customHeight="1">
      <c r="A17" s="6"/>
      <c r="B17" s="10" t="s">
        <v>645</v>
      </c>
      <c r="C17" s="11">
        <f>VLOOKUP($C$4,Blad2!$B$11:$AK$300,12,0)/1000</f>
        <v>8488</v>
      </c>
    </row>
    <row r="18" spans="1:4" ht="21" customHeight="1">
      <c r="A18" s="6"/>
      <c r="B18" s="19" t="s">
        <v>646</v>
      </c>
      <c r="C18" s="11">
        <f>VLOOKUP($C$4,Blad2!$B$11:$AK$300,13,0)/1000</f>
        <v>11100.999</v>
      </c>
    </row>
    <row r="19" spans="1:4" ht="12.75" customHeight="1">
      <c r="A19" s="6"/>
      <c r="B19" s="15" t="s">
        <v>647</v>
      </c>
      <c r="C19" s="11">
        <f>VLOOKUP($C$4,Blad2!$B$11:$AK$300,14,0)/1000</f>
        <v>36487.902999999998</v>
      </c>
    </row>
    <row r="20" spans="1:4" ht="21" customHeight="1">
      <c r="A20" s="6"/>
      <c r="B20" s="16" t="s">
        <v>655</v>
      </c>
      <c r="C20" s="11">
        <f>VLOOKUP($C$4,Blad2!$B$11:$AK$300,15,0)/1000</f>
        <v>32212.359</v>
      </c>
    </row>
    <row r="21" spans="1:4" ht="21" customHeight="1">
      <c r="A21" s="6"/>
      <c r="B21" s="43" t="s">
        <v>658</v>
      </c>
      <c r="C21" s="11">
        <f>VLOOKUP($C$4,Blad2!$B$11:$AK$300,16,0)/1000</f>
        <v>2329732.6260000002</v>
      </c>
    </row>
    <row r="22" spans="1:4" ht="21" customHeight="1">
      <c r="A22" s="6"/>
      <c r="B22" s="15" t="s">
        <v>648</v>
      </c>
      <c r="C22" s="11">
        <f>VLOOKUP($C$4,Blad2!$B$11:$AK$300,17,0)/1000</f>
        <v>1027.277</v>
      </c>
    </row>
    <row r="23" spans="1:4" s="14" customFormat="1" ht="12.75" customHeight="1">
      <c r="B23" s="15" t="s">
        <v>649</v>
      </c>
      <c r="C23" s="11">
        <f>VLOOKUP($C$4,Blad2!$B$11:$AK$300,18,0)/1000</f>
        <v>213.44800000000001</v>
      </c>
    </row>
    <row r="24" spans="1:4" s="14" customFormat="1" ht="12.75" customHeight="1">
      <c r="B24" s="15" t="s">
        <v>650</v>
      </c>
      <c r="C24" s="11">
        <f>VLOOKUP($C$4,Blad2!$B$11:$AK$300,19,0)/1000</f>
        <v>307012.79599999997</v>
      </c>
    </row>
    <row r="25" spans="1:4" ht="12.75" customHeight="1">
      <c r="B25" s="15" t="s">
        <v>652</v>
      </c>
      <c r="C25" s="11">
        <f>VLOOKUP($C$4,Blad2!$B$11:$AK$300,20,0)/1000</f>
        <v>267823.283</v>
      </c>
      <c r="D25" s="14"/>
    </row>
    <row r="26" spans="1:4" ht="12.75" customHeight="1">
      <c r="B26" s="15" t="s">
        <v>651</v>
      </c>
      <c r="C26" s="11">
        <f>VLOOKUP($C$4,Blad2!$B$11:$AK$300,21,0)/1000</f>
        <v>83075.255000000005</v>
      </c>
      <c r="D26" s="14"/>
    </row>
    <row r="27" spans="1:4" ht="12.75" customHeight="1">
      <c r="B27" s="16" t="s">
        <v>663</v>
      </c>
      <c r="C27" s="11">
        <f>VLOOKUP($C$4,Blad2!$B$11:$AK$300,22,0)/1000</f>
        <v>45415.462</v>
      </c>
      <c r="D27" s="14"/>
    </row>
    <row r="28" spans="1:4" ht="12.75" customHeight="1">
      <c r="B28" s="16" t="s">
        <v>675</v>
      </c>
      <c r="C28" s="11">
        <f>VLOOKUP($C$4,Blad2!$B$11:$AK$300,23,0)/1000</f>
        <v>459.34199999999998</v>
      </c>
      <c r="D28" s="14"/>
    </row>
    <row r="29" spans="1:4" ht="18" customHeight="1">
      <c r="B29" s="20" t="s">
        <v>659</v>
      </c>
      <c r="C29" s="11">
        <f>VLOOKUP($C$4,Blad2!$B$11:$AK$300,24,0)/1000</f>
        <v>705026.86300000001</v>
      </c>
      <c r="D29" s="14"/>
    </row>
    <row r="30" spans="1:4" ht="24" customHeight="1">
      <c r="B30" s="44" t="s">
        <v>660</v>
      </c>
      <c r="C30" s="11">
        <f>VLOOKUP($C$4,Blad2!$B$11:$AK$300,25,0)/1000</f>
        <v>1624705.763</v>
      </c>
      <c r="D30" s="14"/>
    </row>
    <row r="31" spans="1:4" ht="3" customHeight="1">
      <c r="B31" s="29"/>
      <c r="C31" s="30"/>
      <c r="D31" s="14"/>
    </row>
    <row r="32" spans="1:4" ht="18" customHeight="1">
      <c r="B32" s="16" t="s">
        <v>656</v>
      </c>
      <c r="C32" s="42"/>
      <c r="D32" s="14"/>
    </row>
    <row r="33" spans="2:4" ht="12.75" customHeight="1">
      <c r="B33" s="16" t="s">
        <v>665</v>
      </c>
      <c r="C33" s="42"/>
      <c r="D33" s="14"/>
    </row>
    <row r="34" spans="2:4" ht="18" customHeight="1">
      <c r="B34" s="16" t="s">
        <v>666</v>
      </c>
      <c r="C34" s="42"/>
      <c r="D34" s="14"/>
    </row>
    <row r="35" spans="2:4" ht="12.75" customHeight="1">
      <c r="B35" s="16" t="s">
        <v>667</v>
      </c>
      <c r="C35" s="42"/>
      <c r="D35" s="14"/>
    </row>
    <row r="36" spans="2:4" ht="12.75" customHeight="1">
      <c r="B36" s="16" t="s">
        <v>677</v>
      </c>
      <c r="C36" s="42"/>
      <c r="D36" s="14"/>
    </row>
    <row r="37" spans="2:4" ht="18" customHeight="1">
      <c r="B37" s="14" t="s">
        <v>668</v>
      </c>
    </row>
    <row r="38" spans="2:4" ht="12.75" customHeight="1">
      <c r="B38" s="14" t="s">
        <v>669</v>
      </c>
    </row>
    <row r="39" spans="2:4" ht="12.75" customHeight="1">
      <c r="B39" s="14" t="s">
        <v>674</v>
      </c>
    </row>
    <row r="40" spans="2:4" ht="12.75" customHeight="1">
      <c r="B40" s="14" t="s">
        <v>670</v>
      </c>
    </row>
    <row r="41" spans="2:4">
      <c r="B41" s="14"/>
    </row>
    <row r="42" spans="2:4"/>
    <row r="43" spans="2:4"/>
    <row r="44" spans="2:4">
      <c r="B44" s="4"/>
    </row>
    <row r="45" spans="2:4">
      <c r="B45" s="4"/>
    </row>
    <row r="46" spans="2:4"/>
    <row r="47" spans="2:4"/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0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mikrosimuleringar&amp;CFebruari 2015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autoPict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B300"/>
  <sheetViews>
    <sheetView workbookViewId="0">
      <selection activeCell="A11" sqref="A11:Z300"/>
    </sheetView>
  </sheetViews>
  <sheetFormatPr defaultRowHeight="12.75"/>
  <cols>
    <col min="1" max="1" width="5.7109375" customWidth="1"/>
    <col min="2" max="2" width="14.7109375" style="47" bestFit="1" customWidth="1"/>
    <col min="3" max="3" width="14.85546875" style="24" bestFit="1" customWidth="1"/>
    <col min="4" max="4" width="14" style="24" bestFit="1" customWidth="1"/>
    <col min="5" max="5" width="13.85546875" style="24" bestFit="1" customWidth="1"/>
    <col min="6" max="6" width="12.7109375" style="24" bestFit="1" customWidth="1"/>
    <col min="7" max="7" width="13.140625" style="24" bestFit="1" customWidth="1"/>
    <col min="8" max="8" width="15.140625" style="24" bestFit="1" customWidth="1"/>
    <col min="9" max="9" width="13.85546875" style="24" bestFit="1" customWidth="1"/>
    <col min="10" max="10" width="10.140625" style="24" bestFit="1" customWidth="1"/>
    <col min="11" max="11" width="11.140625" style="24" bestFit="1" customWidth="1"/>
    <col min="12" max="13" width="15.42578125" style="24" bestFit="1" customWidth="1"/>
    <col min="14" max="14" width="11.5703125" style="24" bestFit="1" customWidth="1"/>
    <col min="15" max="15" width="11.140625" style="24" bestFit="1" customWidth="1"/>
    <col min="16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0" width="13.85546875" style="24" bestFit="1" customWidth="1"/>
    <col min="21" max="23" width="12.7109375" style="24" bestFit="1" customWidth="1"/>
    <col min="24" max="24" width="12.7109375" style="24" customWidth="1"/>
    <col min="25" max="25" width="13.85546875" style="24" bestFit="1" customWidth="1"/>
    <col min="26" max="26" width="15.7109375" style="24" bestFit="1" customWidth="1"/>
    <col min="27" max="27" width="17.5703125" bestFit="1" customWidth="1"/>
    <col min="28" max="28" width="10" bestFit="1" customWidth="1"/>
    <col min="29" max="29" width="9.85546875" bestFit="1" customWidth="1"/>
    <col min="30" max="30" width="9.7109375" bestFit="1" customWidth="1"/>
    <col min="31" max="31" width="9" bestFit="1" customWidth="1"/>
    <col min="32" max="32" width="12" bestFit="1" customWidth="1"/>
    <col min="33" max="33" width="11.85546875" bestFit="1" customWidth="1"/>
    <col min="34" max="35" width="7.85546875" bestFit="1" customWidth="1"/>
  </cols>
  <sheetData>
    <row r="1" spans="1:28" ht="15.75">
      <c r="A1" s="39" t="s">
        <v>673</v>
      </c>
    </row>
    <row r="2" spans="1:28">
      <c r="A2" s="37"/>
      <c r="B2" s="38" t="s">
        <v>578</v>
      </c>
      <c r="C2" s="33" t="s">
        <v>581</v>
      </c>
      <c r="D2" s="33" t="s">
        <v>582</v>
      </c>
      <c r="E2" s="33" t="s">
        <v>583</v>
      </c>
      <c r="F2" s="33" t="s">
        <v>584</v>
      </c>
      <c r="G2" s="33" t="s">
        <v>582</v>
      </c>
      <c r="H2" s="33" t="s">
        <v>582</v>
      </c>
      <c r="I2" s="33" t="s">
        <v>584</v>
      </c>
      <c r="J2" s="33" t="s">
        <v>585</v>
      </c>
      <c r="K2" s="33" t="s">
        <v>583</v>
      </c>
      <c r="L2" s="33" t="s">
        <v>586</v>
      </c>
      <c r="M2" s="33" t="s">
        <v>586</v>
      </c>
      <c r="N2" s="33" t="s">
        <v>587</v>
      </c>
      <c r="O2" s="33" t="s">
        <v>588</v>
      </c>
      <c r="P2" s="33" t="s">
        <v>589</v>
      </c>
      <c r="Q2" s="33" t="s">
        <v>590</v>
      </c>
      <c r="R2" s="33" t="s">
        <v>591</v>
      </c>
      <c r="S2" s="33" t="s">
        <v>591</v>
      </c>
      <c r="T2" s="33" t="s">
        <v>591</v>
      </c>
      <c r="U2" s="33" t="s">
        <v>591</v>
      </c>
      <c r="V2" s="33" t="s">
        <v>591</v>
      </c>
      <c r="W2" s="33" t="s">
        <v>591</v>
      </c>
      <c r="X2" s="33" t="s">
        <v>591</v>
      </c>
      <c r="Y2" s="33" t="s">
        <v>591</v>
      </c>
      <c r="Z2" s="33" t="s">
        <v>592</v>
      </c>
      <c r="AA2" s="25"/>
    </row>
    <row r="3" spans="1:28">
      <c r="B3" s="21"/>
      <c r="C3" s="34" t="s">
        <v>593</v>
      </c>
      <c r="D3" s="34" t="s">
        <v>594</v>
      </c>
      <c r="E3" s="34" t="s">
        <v>595</v>
      </c>
      <c r="F3" s="34" t="s">
        <v>596</v>
      </c>
      <c r="G3" s="34" t="s">
        <v>597</v>
      </c>
      <c r="H3" s="34" t="s">
        <v>598</v>
      </c>
      <c r="I3" s="34" t="s">
        <v>599</v>
      </c>
      <c r="J3" s="34" t="s">
        <v>600</v>
      </c>
      <c r="K3" s="34" t="s">
        <v>600</v>
      </c>
      <c r="L3" s="34" t="s">
        <v>601</v>
      </c>
      <c r="M3" s="34" t="s">
        <v>601</v>
      </c>
      <c r="N3" s="34" t="s">
        <v>602</v>
      </c>
      <c r="O3" s="34" t="s">
        <v>603</v>
      </c>
      <c r="P3" s="34" t="s">
        <v>604</v>
      </c>
      <c r="Q3" s="34" t="s">
        <v>605</v>
      </c>
      <c r="R3" s="34" t="s">
        <v>606</v>
      </c>
      <c r="S3" s="34" t="s">
        <v>606</v>
      </c>
      <c r="T3" s="34" t="s">
        <v>606</v>
      </c>
      <c r="U3" s="34" t="s">
        <v>606</v>
      </c>
      <c r="V3" s="34" t="s">
        <v>606</v>
      </c>
      <c r="W3" s="34" t="s">
        <v>606</v>
      </c>
      <c r="X3" s="34" t="s">
        <v>606</v>
      </c>
      <c r="Y3" s="34" t="s">
        <v>607</v>
      </c>
      <c r="Z3" s="34" t="s">
        <v>608</v>
      </c>
      <c r="AA3" s="25"/>
    </row>
    <row r="4" spans="1:28">
      <c r="B4" s="21"/>
      <c r="C4" s="34" t="s">
        <v>609</v>
      </c>
      <c r="D4" s="34" t="s">
        <v>610</v>
      </c>
      <c r="E4" s="34" t="s">
        <v>611</v>
      </c>
      <c r="F4" s="34" t="s">
        <v>609</v>
      </c>
      <c r="G4" s="34" t="s">
        <v>612</v>
      </c>
      <c r="H4" s="34" t="s">
        <v>613</v>
      </c>
      <c r="I4" s="34" t="s">
        <v>614</v>
      </c>
      <c r="J4" s="34" t="s">
        <v>611</v>
      </c>
      <c r="K4" s="34" t="s">
        <v>602</v>
      </c>
      <c r="L4" s="34" t="s">
        <v>615</v>
      </c>
      <c r="M4" s="34" t="s">
        <v>616</v>
      </c>
      <c r="N4" s="34"/>
      <c r="O4" s="34" t="s">
        <v>617</v>
      </c>
      <c r="P4" s="34" t="s">
        <v>618</v>
      </c>
      <c r="Q4" s="34" t="s">
        <v>619</v>
      </c>
      <c r="R4" s="34" t="s">
        <v>620</v>
      </c>
      <c r="S4" s="34" t="s">
        <v>621</v>
      </c>
      <c r="T4" s="34" t="s">
        <v>622</v>
      </c>
      <c r="U4" s="34" t="s">
        <v>623</v>
      </c>
      <c r="V4" s="34" t="s">
        <v>624</v>
      </c>
      <c r="W4" s="34" t="s">
        <v>625</v>
      </c>
      <c r="X4" s="34" t="s">
        <v>676</v>
      </c>
      <c r="Y4" s="34" t="s">
        <v>626</v>
      </c>
      <c r="Z4" s="34" t="s">
        <v>627</v>
      </c>
      <c r="AA4" s="25"/>
    </row>
    <row r="5" spans="1:28">
      <c r="B5" s="21"/>
      <c r="C5" s="34"/>
      <c r="D5" s="34" t="s">
        <v>628</v>
      </c>
      <c r="E5" s="34"/>
      <c r="F5" s="34"/>
      <c r="G5" s="34" t="s">
        <v>629</v>
      </c>
      <c r="H5" s="34" t="s">
        <v>630</v>
      </c>
      <c r="I5" s="34"/>
      <c r="J5" s="34"/>
      <c r="K5" s="34"/>
      <c r="L5" s="34"/>
      <c r="M5" s="34" t="s">
        <v>631</v>
      </c>
      <c r="N5" s="34"/>
      <c r="O5" s="34"/>
      <c r="P5" s="34"/>
      <c r="Q5" s="34"/>
      <c r="R5" s="34" t="s">
        <v>632</v>
      </c>
      <c r="S5" s="34" t="s">
        <v>609</v>
      </c>
      <c r="T5" s="34" t="s">
        <v>633</v>
      </c>
      <c r="U5" s="34" t="s">
        <v>634</v>
      </c>
      <c r="V5" s="34" t="s">
        <v>635</v>
      </c>
      <c r="W5" s="34" t="s">
        <v>636</v>
      </c>
      <c r="X5" s="34"/>
      <c r="Y5" s="34"/>
      <c r="Z5" s="34" t="s">
        <v>619</v>
      </c>
      <c r="AA5" s="25"/>
    </row>
    <row r="6" spans="1:28">
      <c r="B6" s="21"/>
      <c r="C6" s="34"/>
      <c r="D6" s="34" t="s">
        <v>637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 t="s">
        <v>602</v>
      </c>
      <c r="U6" s="34"/>
      <c r="V6" s="34" t="s">
        <v>638</v>
      </c>
      <c r="W6" s="34" t="s">
        <v>631</v>
      </c>
      <c r="X6" s="34"/>
      <c r="Y6" s="34"/>
      <c r="Z6" s="34"/>
      <c r="AA6" s="25"/>
    </row>
    <row r="7" spans="1:28">
      <c r="B7" s="21"/>
      <c r="C7" s="35"/>
      <c r="D7" s="26"/>
      <c r="E7" s="36"/>
      <c r="F7" s="36"/>
      <c r="G7" s="36"/>
      <c r="H7" s="36"/>
      <c r="I7" s="36"/>
      <c r="J7" s="36"/>
      <c r="K7" s="36"/>
      <c r="L7" s="36"/>
      <c r="M7" s="36"/>
      <c r="N7" s="36"/>
      <c r="O7" s="35"/>
      <c r="P7" s="26"/>
      <c r="Q7" s="26"/>
      <c r="R7" s="26"/>
      <c r="S7" s="35"/>
      <c r="T7" s="35"/>
      <c r="U7" s="35"/>
      <c r="V7" s="35"/>
      <c r="W7" s="35"/>
      <c r="X7" s="35"/>
      <c r="Y7" s="35"/>
      <c r="Z7" s="26"/>
      <c r="AA7" s="25"/>
    </row>
    <row r="8" spans="1:28">
      <c r="B8" s="21"/>
      <c r="D8" s="22"/>
      <c r="E8" s="25"/>
      <c r="F8" s="25"/>
      <c r="H8" s="25"/>
      <c r="I8" s="25"/>
      <c r="J8" s="25"/>
      <c r="K8" s="25"/>
      <c r="L8" s="25"/>
      <c r="M8" s="25"/>
      <c r="N8" s="25"/>
      <c r="O8" s="25"/>
      <c r="P8" s="22"/>
      <c r="Q8" s="22"/>
      <c r="R8" s="22"/>
      <c r="S8" s="22"/>
      <c r="T8" s="22"/>
      <c r="U8" s="22"/>
      <c r="V8" s="22"/>
      <c r="W8" s="22"/>
      <c r="X8" s="22"/>
      <c r="Y8" s="26"/>
      <c r="Z8" s="22"/>
      <c r="AA8" s="25"/>
    </row>
    <row r="9" spans="1:28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  <c r="AA9" s="25"/>
    </row>
    <row r="10" spans="1:28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23</v>
      </c>
      <c r="Y10" s="28">
        <v>24</v>
      </c>
      <c r="Z10" s="28">
        <v>25</v>
      </c>
      <c r="AA10" s="41"/>
    </row>
    <row r="11" spans="1:28">
      <c r="A11" t="s">
        <v>288</v>
      </c>
      <c r="B11" s="48" t="s">
        <v>289</v>
      </c>
      <c r="C11" s="45">
        <v>5213109400</v>
      </c>
      <c r="D11" s="45">
        <v>20467</v>
      </c>
      <c r="E11" s="45">
        <v>1720071296</v>
      </c>
      <c r="F11" s="45">
        <v>76633745</v>
      </c>
      <c r="G11" s="45">
        <v>2754</v>
      </c>
      <c r="H11" s="45">
        <v>650</v>
      </c>
      <c r="I11" s="45">
        <v>95772831</v>
      </c>
      <c r="J11" s="45">
        <v>1647977</v>
      </c>
      <c r="K11" s="45">
        <v>48722216</v>
      </c>
      <c r="L11" s="45">
        <v>298595300</v>
      </c>
      <c r="M11" s="45">
        <v>8488000</v>
      </c>
      <c r="N11" s="45">
        <v>11100999</v>
      </c>
      <c r="O11" s="45">
        <v>36487903</v>
      </c>
      <c r="P11" s="45">
        <v>32212359</v>
      </c>
      <c r="Q11" s="45">
        <v>2329732626</v>
      </c>
      <c r="R11" s="45">
        <v>1027277</v>
      </c>
      <c r="S11" s="45">
        <v>213448</v>
      </c>
      <c r="T11" s="45">
        <v>307012796</v>
      </c>
      <c r="U11" s="45">
        <v>267823283</v>
      </c>
      <c r="V11" s="45">
        <v>83075255</v>
      </c>
      <c r="W11" s="45">
        <v>45415462</v>
      </c>
      <c r="X11" s="45">
        <v>459342</v>
      </c>
      <c r="Y11" s="45">
        <v>705026863</v>
      </c>
      <c r="Z11" s="45">
        <v>1624705763</v>
      </c>
      <c r="AA11" s="14" t="s">
        <v>289</v>
      </c>
      <c r="AB11" t="b">
        <f>EXACT(B11,AA11)</f>
        <v>1</v>
      </c>
    </row>
    <row r="12" spans="1:28">
      <c r="A12" t="s">
        <v>342</v>
      </c>
      <c r="B12" s="48" t="s">
        <v>343</v>
      </c>
      <c r="C12" s="45">
        <v>7197420600</v>
      </c>
      <c r="D12" s="45">
        <v>29154</v>
      </c>
      <c r="E12" s="45">
        <v>2338288005</v>
      </c>
      <c r="F12" s="45">
        <v>130780773</v>
      </c>
      <c r="G12" s="45">
        <v>3714</v>
      </c>
      <c r="H12" s="45">
        <v>1041</v>
      </c>
      <c r="I12" s="45">
        <v>239676829</v>
      </c>
      <c r="J12" s="45">
        <v>3085650</v>
      </c>
      <c r="K12" s="45">
        <v>62114198</v>
      </c>
      <c r="L12" s="45">
        <v>390563900</v>
      </c>
      <c r="M12" s="45">
        <v>12036400</v>
      </c>
      <c r="N12" s="45">
        <v>19121949</v>
      </c>
      <c r="O12" s="45">
        <v>58978339</v>
      </c>
      <c r="P12" s="45">
        <v>47529433</v>
      </c>
      <c r="Q12" s="45">
        <v>3302175476</v>
      </c>
      <c r="R12" s="45">
        <v>1463463</v>
      </c>
      <c r="S12" s="45">
        <v>168629</v>
      </c>
      <c r="T12" s="45">
        <v>402482645</v>
      </c>
      <c r="U12" s="45">
        <v>351350101</v>
      </c>
      <c r="V12" s="45">
        <v>95770740</v>
      </c>
      <c r="W12" s="45">
        <v>74841988</v>
      </c>
      <c r="X12" s="45">
        <v>1079702</v>
      </c>
      <c r="Y12" s="45">
        <v>927157268</v>
      </c>
      <c r="Z12" s="45">
        <v>2375018208</v>
      </c>
      <c r="AA12" s="14" t="s">
        <v>343</v>
      </c>
      <c r="AB12" t="b">
        <f t="shared" ref="AB12:AB75" si="0">EXACT(B12,AA12)</f>
        <v>1</v>
      </c>
    </row>
    <row r="13" spans="1:28">
      <c r="A13" t="s">
        <v>142</v>
      </c>
      <c r="B13" s="48" t="s">
        <v>143</v>
      </c>
      <c r="C13" s="45">
        <v>3221509300</v>
      </c>
      <c r="D13" s="45">
        <v>14307</v>
      </c>
      <c r="E13" s="45">
        <v>1045572223</v>
      </c>
      <c r="F13" s="45">
        <v>33696618</v>
      </c>
      <c r="G13" s="45">
        <v>1230</v>
      </c>
      <c r="H13" s="45">
        <v>263</v>
      </c>
      <c r="I13" s="45">
        <v>85709200</v>
      </c>
      <c r="J13" s="45">
        <v>1191194</v>
      </c>
      <c r="K13" s="45">
        <v>30830497</v>
      </c>
      <c r="L13" s="45">
        <v>181371700</v>
      </c>
      <c r="M13" s="45">
        <v>6940600</v>
      </c>
      <c r="N13" s="45">
        <v>10995698</v>
      </c>
      <c r="O13" s="45">
        <v>28143497</v>
      </c>
      <c r="P13" s="45">
        <v>25376233</v>
      </c>
      <c r="Q13" s="45">
        <v>1449827460</v>
      </c>
      <c r="R13" s="45">
        <v>354854</v>
      </c>
      <c r="S13" s="45">
        <v>21673</v>
      </c>
      <c r="T13" s="45">
        <v>188243092</v>
      </c>
      <c r="U13" s="45">
        <v>169437553</v>
      </c>
      <c r="V13" s="45">
        <v>35800201</v>
      </c>
      <c r="W13" s="45">
        <v>34946351</v>
      </c>
      <c r="X13" s="45">
        <v>268254</v>
      </c>
      <c r="Y13" s="45">
        <v>429071978</v>
      </c>
      <c r="Z13" s="45">
        <v>1020755482</v>
      </c>
      <c r="AA13" s="14" t="s">
        <v>143</v>
      </c>
      <c r="AB13" t="b">
        <f t="shared" si="0"/>
        <v>1</v>
      </c>
    </row>
    <row r="14" spans="1:28">
      <c r="A14" t="s">
        <v>110</v>
      </c>
      <c r="B14" s="48" t="s">
        <v>111</v>
      </c>
      <c r="C14" s="45">
        <v>1093979000</v>
      </c>
      <c r="D14" s="45">
        <v>4973</v>
      </c>
      <c r="E14" s="45">
        <v>359887996</v>
      </c>
      <c r="F14" s="45">
        <v>10075132</v>
      </c>
      <c r="G14" s="45">
        <v>386</v>
      </c>
      <c r="H14" s="45">
        <v>79</v>
      </c>
      <c r="I14" s="45">
        <v>32606992</v>
      </c>
      <c r="J14" s="45">
        <v>248254</v>
      </c>
      <c r="K14" s="45">
        <v>9097890</v>
      </c>
      <c r="L14" s="45">
        <v>62385900</v>
      </c>
      <c r="M14" s="45">
        <v>3178700</v>
      </c>
      <c r="N14" s="45">
        <v>3051382</v>
      </c>
      <c r="O14" s="45">
        <v>11841980</v>
      </c>
      <c r="P14" s="45">
        <v>11226221</v>
      </c>
      <c r="Q14" s="45">
        <v>503600447</v>
      </c>
      <c r="R14" s="45">
        <v>72997</v>
      </c>
      <c r="S14" s="45">
        <v>9176</v>
      </c>
      <c r="T14" s="45">
        <v>65549146</v>
      </c>
      <c r="U14" s="45">
        <v>59706756</v>
      </c>
      <c r="V14" s="45">
        <v>12433248</v>
      </c>
      <c r="W14" s="45">
        <v>12189580</v>
      </c>
      <c r="X14" s="45">
        <v>191780</v>
      </c>
      <c r="Y14" s="45">
        <v>150152683</v>
      </c>
      <c r="Z14" s="45">
        <v>353447764</v>
      </c>
      <c r="AA14" s="14" t="s">
        <v>111</v>
      </c>
      <c r="AB14" t="b">
        <f t="shared" si="0"/>
        <v>1</v>
      </c>
    </row>
    <row r="15" spans="1:28">
      <c r="A15" t="s">
        <v>439</v>
      </c>
      <c r="B15" s="48" t="s">
        <v>440</v>
      </c>
      <c r="C15" s="45">
        <v>2296604000</v>
      </c>
      <c r="D15" s="45">
        <v>10275</v>
      </c>
      <c r="E15" s="45">
        <v>751768022</v>
      </c>
      <c r="F15" s="45">
        <v>26826677</v>
      </c>
      <c r="G15" s="45">
        <v>973</v>
      </c>
      <c r="H15" s="45">
        <v>210</v>
      </c>
      <c r="I15" s="45">
        <v>41652338</v>
      </c>
      <c r="J15" s="45">
        <v>407704</v>
      </c>
      <c r="K15" s="45">
        <v>18161375</v>
      </c>
      <c r="L15" s="45">
        <v>122352200</v>
      </c>
      <c r="M15" s="45">
        <v>4008500</v>
      </c>
      <c r="N15" s="45">
        <v>8471593</v>
      </c>
      <c r="O15" s="45">
        <v>19992481</v>
      </c>
      <c r="P15" s="45">
        <v>14464864</v>
      </c>
      <c r="Q15" s="45">
        <v>1008105754</v>
      </c>
      <c r="R15" s="45">
        <v>234431</v>
      </c>
      <c r="S15" s="45">
        <v>55098</v>
      </c>
      <c r="T15" s="45">
        <v>126323462</v>
      </c>
      <c r="U15" s="45">
        <v>111863728</v>
      </c>
      <c r="V15" s="45">
        <v>23231935</v>
      </c>
      <c r="W15" s="45">
        <v>17788765</v>
      </c>
      <c r="X15" s="45">
        <v>230299</v>
      </c>
      <c r="Y15" s="45">
        <v>279727718</v>
      </c>
      <c r="Z15" s="45">
        <v>728378036</v>
      </c>
      <c r="AA15" s="14" t="s">
        <v>440</v>
      </c>
      <c r="AB15" t="b">
        <f t="shared" si="0"/>
        <v>1</v>
      </c>
    </row>
    <row r="16" spans="1:28">
      <c r="A16" t="s">
        <v>552</v>
      </c>
      <c r="B16" s="48" t="s">
        <v>553</v>
      </c>
      <c r="C16" s="45">
        <v>531523500</v>
      </c>
      <c r="D16" s="45">
        <v>2486</v>
      </c>
      <c r="E16" s="45">
        <v>178976661</v>
      </c>
      <c r="F16" s="45">
        <v>4366415</v>
      </c>
      <c r="G16" s="45">
        <v>195</v>
      </c>
      <c r="H16" s="45">
        <v>33</v>
      </c>
      <c r="I16" s="45">
        <v>7827593</v>
      </c>
      <c r="J16" s="45">
        <v>161185</v>
      </c>
      <c r="K16" s="45">
        <v>2622025</v>
      </c>
      <c r="L16" s="45">
        <v>28943800</v>
      </c>
      <c r="M16" s="45">
        <v>1039000</v>
      </c>
      <c r="N16" s="45">
        <v>2066334</v>
      </c>
      <c r="O16" s="45">
        <v>4475001</v>
      </c>
      <c r="P16" s="45">
        <v>3254974</v>
      </c>
      <c r="Q16" s="45">
        <v>233732988</v>
      </c>
      <c r="R16" s="45">
        <v>5810</v>
      </c>
      <c r="S16" s="45">
        <v>14000</v>
      </c>
      <c r="T16" s="45">
        <v>29979179</v>
      </c>
      <c r="U16" s="45">
        <v>28012686</v>
      </c>
      <c r="V16" s="45">
        <v>4016602</v>
      </c>
      <c r="W16" s="45">
        <v>3655081</v>
      </c>
      <c r="X16" s="45">
        <v>53095</v>
      </c>
      <c r="Y16" s="45">
        <v>65736453</v>
      </c>
      <c r="Z16" s="45">
        <v>167996535</v>
      </c>
      <c r="AA16" s="14" t="s">
        <v>553</v>
      </c>
      <c r="AB16" t="b">
        <f t="shared" si="0"/>
        <v>1</v>
      </c>
    </row>
    <row r="17" spans="1:28">
      <c r="A17" t="s">
        <v>550</v>
      </c>
      <c r="B17" s="48" t="s">
        <v>551</v>
      </c>
      <c r="C17" s="45">
        <v>1143925100</v>
      </c>
      <c r="D17" s="45">
        <v>5239</v>
      </c>
      <c r="E17" s="45">
        <v>371539680</v>
      </c>
      <c r="F17" s="45">
        <v>9189105</v>
      </c>
      <c r="G17" s="45">
        <v>399</v>
      </c>
      <c r="H17" s="45">
        <v>85</v>
      </c>
      <c r="I17" s="45">
        <v>15349877</v>
      </c>
      <c r="J17" s="45">
        <v>182498</v>
      </c>
      <c r="K17" s="45">
        <v>4939954</v>
      </c>
      <c r="L17" s="45">
        <v>62718000</v>
      </c>
      <c r="M17" s="45">
        <v>1258400</v>
      </c>
      <c r="N17" s="45">
        <v>4453180</v>
      </c>
      <c r="O17" s="45">
        <v>10224916</v>
      </c>
      <c r="P17" s="45">
        <v>3830394</v>
      </c>
      <c r="Q17" s="45">
        <v>483686004</v>
      </c>
      <c r="R17" s="45">
        <v>2044</v>
      </c>
      <c r="S17" s="45">
        <v>3377</v>
      </c>
      <c r="T17" s="45">
        <v>63962440</v>
      </c>
      <c r="U17" s="45">
        <v>56827149</v>
      </c>
      <c r="V17" s="45">
        <v>9530616</v>
      </c>
      <c r="W17" s="45">
        <v>9565506</v>
      </c>
      <c r="X17" s="45">
        <v>85548</v>
      </c>
      <c r="Y17" s="45">
        <v>139976680</v>
      </c>
      <c r="Z17" s="45">
        <v>343709324</v>
      </c>
      <c r="AA17" s="14" t="s">
        <v>551</v>
      </c>
      <c r="AB17" t="b">
        <f t="shared" si="0"/>
        <v>1</v>
      </c>
    </row>
    <row r="18" spans="1:28">
      <c r="A18" t="s">
        <v>392</v>
      </c>
      <c r="B18" s="48" t="s">
        <v>393</v>
      </c>
      <c r="C18" s="45">
        <v>4279562200</v>
      </c>
      <c r="D18" s="45">
        <v>19762</v>
      </c>
      <c r="E18" s="45">
        <v>1372535974</v>
      </c>
      <c r="F18" s="45">
        <v>42661162</v>
      </c>
      <c r="G18" s="45">
        <v>1381</v>
      </c>
      <c r="H18" s="45">
        <v>311</v>
      </c>
      <c r="I18" s="45">
        <v>119365286</v>
      </c>
      <c r="J18" s="45">
        <v>2646910</v>
      </c>
      <c r="K18" s="45">
        <v>40931875</v>
      </c>
      <c r="L18" s="45">
        <v>231174800</v>
      </c>
      <c r="M18" s="45">
        <v>7277300</v>
      </c>
      <c r="N18" s="45">
        <v>19135363</v>
      </c>
      <c r="O18" s="45">
        <v>39891394</v>
      </c>
      <c r="P18" s="45">
        <v>28500643</v>
      </c>
      <c r="Q18" s="45">
        <v>1904120707</v>
      </c>
      <c r="R18" s="45">
        <v>633110</v>
      </c>
      <c r="S18" s="45">
        <v>66394</v>
      </c>
      <c r="T18" s="45">
        <v>238391376</v>
      </c>
      <c r="U18" s="45">
        <v>211989579</v>
      </c>
      <c r="V18" s="45">
        <v>47106347</v>
      </c>
      <c r="W18" s="45">
        <v>40155738</v>
      </c>
      <c r="X18" s="45">
        <v>426392</v>
      </c>
      <c r="Y18" s="45">
        <v>538768936</v>
      </c>
      <c r="Z18" s="45">
        <v>1365351771</v>
      </c>
      <c r="AA18" s="14" t="s">
        <v>393</v>
      </c>
      <c r="AB18" t="b">
        <f t="shared" si="0"/>
        <v>1</v>
      </c>
    </row>
    <row r="19" spans="1:28">
      <c r="A19" t="s">
        <v>412</v>
      </c>
      <c r="B19" s="48" t="s">
        <v>413</v>
      </c>
      <c r="C19" s="45">
        <v>1987784600</v>
      </c>
      <c r="D19" s="45">
        <v>8733</v>
      </c>
      <c r="E19" s="45">
        <v>644008073</v>
      </c>
      <c r="F19" s="45">
        <v>23640408</v>
      </c>
      <c r="G19" s="45">
        <v>861</v>
      </c>
      <c r="H19" s="45">
        <v>159</v>
      </c>
      <c r="I19" s="45">
        <v>36781631</v>
      </c>
      <c r="J19" s="45">
        <v>969039</v>
      </c>
      <c r="K19" s="45">
        <v>17388796</v>
      </c>
      <c r="L19" s="45">
        <v>103552600</v>
      </c>
      <c r="M19" s="45">
        <v>4372000</v>
      </c>
      <c r="N19" s="45">
        <v>8099548</v>
      </c>
      <c r="O19" s="45">
        <v>17401810</v>
      </c>
      <c r="P19" s="45">
        <v>16482438</v>
      </c>
      <c r="Q19" s="45">
        <v>872696343</v>
      </c>
      <c r="R19" s="45">
        <v>256438</v>
      </c>
      <c r="S19" s="45">
        <v>33778</v>
      </c>
      <c r="T19" s="45">
        <v>107900398</v>
      </c>
      <c r="U19" s="45">
        <v>94779947</v>
      </c>
      <c r="V19" s="45">
        <v>21225016</v>
      </c>
      <c r="W19" s="45">
        <v>17489465</v>
      </c>
      <c r="X19" s="45">
        <v>235813</v>
      </c>
      <c r="Y19" s="45">
        <v>241920855</v>
      </c>
      <c r="Z19" s="45">
        <v>630775488</v>
      </c>
      <c r="AA19" s="14" t="s">
        <v>413</v>
      </c>
      <c r="AB19" t="b">
        <f t="shared" si="0"/>
        <v>1</v>
      </c>
    </row>
    <row r="20" spans="1:28">
      <c r="A20" t="s">
        <v>466</v>
      </c>
      <c r="B20" s="48" t="s">
        <v>467</v>
      </c>
      <c r="C20" s="45">
        <v>3919619200</v>
      </c>
      <c r="D20" s="45">
        <v>16851</v>
      </c>
      <c r="E20" s="45">
        <v>1316945321</v>
      </c>
      <c r="F20" s="45">
        <v>43115158</v>
      </c>
      <c r="G20" s="45">
        <v>1692</v>
      </c>
      <c r="H20" s="45">
        <v>318</v>
      </c>
      <c r="I20" s="45">
        <v>51695368</v>
      </c>
      <c r="J20" s="45">
        <v>742148</v>
      </c>
      <c r="K20" s="45">
        <v>27715199</v>
      </c>
      <c r="L20" s="45">
        <v>210853000</v>
      </c>
      <c r="M20" s="45">
        <v>5743400</v>
      </c>
      <c r="N20" s="45">
        <v>11638472</v>
      </c>
      <c r="O20" s="45">
        <v>34838666</v>
      </c>
      <c r="P20" s="45">
        <v>21059532</v>
      </c>
      <c r="Q20" s="45">
        <v>1724346264</v>
      </c>
      <c r="R20" s="45">
        <v>246151</v>
      </c>
      <c r="S20" s="45">
        <v>60008</v>
      </c>
      <c r="T20" s="45">
        <v>216544089</v>
      </c>
      <c r="U20" s="45">
        <v>196500314</v>
      </c>
      <c r="V20" s="45">
        <v>41980640</v>
      </c>
      <c r="W20" s="45">
        <v>29346669</v>
      </c>
      <c r="X20" s="45">
        <v>351604</v>
      </c>
      <c r="Y20" s="45">
        <v>485029475</v>
      </c>
      <c r="Z20" s="45">
        <v>1239316789</v>
      </c>
      <c r="AA20" s="14" t="s">
        <v>467</v>
      </c>
      <c r="AB20" t="b">
        <f t="shared" si="0"/>
        <v>1</v>
      </c>
    </row>
    <row r="21" spans="1:28">
      <c r="A21" t="s">
        <v>306</v>
      </c>
      <c r="B21" s="48" t="s">
        <v>307</v>
      </c>
      <c r="C21" s="45">
        <v>1490185200</v>
      </c>
      <c r="D21" s="45">
        <v>7258</v>
      </c>
      <c r="E21" s="45">
        <v>499272543</v>
      </c>
      <c r="F21" s="45">
        <v>10450476</v>
      </c>
      <c r="G21" s="45">
        <v>466</v>
      </c>
      <c r="H21" s="45">
        <v>83</v>
      </c>
      <c r="I21" s="45">
        <v>34509403</v>
      </c>
      <c r="J21" s="45">
        <v>700768</v>
      </c>
      <c r="K21" s="45">
        <v>15350270</v>
      </c>
      <c r="L21" s="45">
        <v>79240900</v>
      </c>
      <c r="M21" s="45">
        <v>3151700</v>
      </c>
      <c r="N21" s="45">
        <v>7154697</v>
      </c>
      <c r="O21" s="45">
        <v>17154456</v>
      </c>
      <c r="P21" s="45">
        <v>11462347</v>
      </c>
      <c r="Q21" s="45">
        <v>678447560</v>
      </c>
      <c r="R21" s="45">
        <v>238949</v>
      </c>
      <c r="S21" s="45">
        <v>73578</v>
      </c>
      <c r="T21" s="45">
        <v>82362550</v>
      </c>
      <c r="U21" s="45">
        <v>77260696</v>
      </c>
      <c r="V21" s="45">
        <v>15770247</v>
      </c>
      <c r="W21" s="45">
        <v>16806009</v>
      </c>
      <c r="X21" s="45">
        <v>167312</v>
      </c>
      <c r="Y21" s="45">
        <v>192679341</v>
      </c>
      <c r="Z21" s="45">
        <v>485768219</v>
      </c>
      <c r="AA21" s="14" t="s">
        <v>307</v>
      </c>
      <c r="AB21" t="b">
        <f t="shared" si="0"/>
        <v>1</v>
      </c>
    </row>
    <row r="22" spans="1:28">
      <c r="A22" t="s">
        <v>514</v>
      </c>
      <c r="B22" s="48" t="s">
        <v>515</v>
      </c>
      <c r="C22" s="45">
        <v>1111538300</v>
      </c>
      <c r="D22" s="45">
        <v>5713</v>
      </c>
      <c r="E22" s="45">
        <v>374655770</v>
      </c>
      <c r="F22" s="45">
        <v>6141104</v>
      </c>
      <c r="G22" s="45">
        <v>297</v>
      </c>
      <c r="H22" s="45">
        <v>53</v>
      </c>
      <c r="I22" s="45">
        <v>26797214</v>
      </c>
      <c r="J22" s="45">
        <v>408534</v>
      </c>
      <c r="K22" s="45">
        <v>9118312</v>
      </c>
      <c r="L22" s="45">
        <v>59463600</v>
      </c>
      <c r="M22" s="45">
        <v>3833300</v>
      </c>
      <c r="N22" s="45">
        <v>5554068</v>
      </c>
      <c r="O22" s="45">
        <v>12566576</v>
      </c>
      <c r="P22" s="45">
        <v>11153763</v>
      </c>
      <c r="Q22" s="45">
        <v>509692241</v>
      </c>
      <c r="R22" s="45">
        <v>57973</v>
      </c>
      <c r="S22" s="45">
        <v>20715</v>
      </c>
      <c r="T22" s="45">
        <v>63277626</v>
      </c>
      <c r="U22" s="45">
        <v>59726424</v>
      </c>
      <c r="V22" s="45">
        <v>12441018</v>
      </c>
      <c r="W22" s="45">
        <v>8697141</v>
      </c>
      <c r="X22" s="45">
        <v>93081</v>
      </c>
      <c r="Y22" s="45">
        <v>144313978</v>
      </c>
      <c r="Z22" s="45">
        <v>365378263</v>
      </c>
      <c r="AA22" s="14" t="s">
        <v>515</v>
      </c>
      <c r="AB22" t="b">
        <f t="shared" si="0"/>
        <v>1</v>
      </c>
    </row>
    <row r="23" spans="1:28">
      <c r="A23" t="s">
        <v>522</v>
      </c>
      <c r="B23" s="48" t="s">
        <v>523</v>
      </c>
      <c r="C23" s="45">
        <v>358123300</v>
      </c>
      <c r="D23" s="45">
        <v>1916</v>
      </c>
      <c r="E23" s="45">
        <v>119601511</v>
      </c>
      <c r="F23" s="45">
        <v>1873555</v>
      </c>
      <c r="G23" s="45">
        <v>67</v>
      </c>
      <c r="H23" s="45">
        <v>12</v>
      </c>
      <c r="I23" s="45">
        <v>7976025</v>
      </c>
      <c r="J23" s="45">
        <v>133174</v>
      </c>
      <c r="K23" s="45">
        <v>2045214</v>
      </c>
      <c r="L23" s="45">
        <v>18339600</v>
      </c>
      <c r="M23" s="45">
        <v>1260700</v>
      </c>
      <c r="N23" s="45">
        <v>2108103</v>
      </c>
      <c r="O23" s="45">
        <v>3395772</v>
      </c>
      <c r="P23" s="45">
        <v>4345572</v>
      </c>
      <c r="Q23" s="45">
        <v>161079226</v>
      </c>
      <c r="R23" s="45">
        <v>0</v>
      </c>
      <c r="S23" s="45">
        <v>0</v>
      </c>
      <c r="T23" s="45">
        <v>19588451</v>
      </c>
      <c r="U23" s="45">
        <v>18538143</v>
      </c>
      <c r="V23" s="45">
        <v>2925233</v>
      </c>
      <c r="W23" s="45">
        <v>2765810</v>
      </c>
      <c r="X23" s="45">
        <v>72421</v>
      </c>
      <c r="Y23" s="45">
        <v>43890058</v>
      </c>
      <c r="Z23" s="45">
        <v>117189168</v>
      </c>
      <c r="AA23" s="14" t="s">
        <v>523</v>
      </c>
      <c r="AB23" t="b">
        <f t="shared" si="0"/>
        <v>1</v>
      </c>
    </row>
    <row r="24" spans="1:28">
      <c r="A24" t="s">
        <v>200</v>
      </c>
      <c r="B24" s="48" t="s">
        <v>201</v>
      </c>
      <c r="C24" s="45">
        <v>2331549600</v>
      </c>
      <c r="D24" s="45">
        <v>10664</v>
      </c>
      <c r="E24" s="45">
        <v>729210150</v>
      </c>
      <c r="F24" s="45">
        <v>21036380</v>
      </c>
      <c r="G24" s="45">
        <v>819</v>
      </c>
      <c r="H24" s="45">
        <v>160</v>
      </c>
      <c r="I24" s="45">
        <v>31261327</v>
      </c>
      <c r="J24" s="45">
        <v>469649</v>
      </c>
      <c r="K24" s="45">
        <v>23784914</v>
      </c>
      <c r="L24" s="45">
        <v>134290800</v>
      </c>
      <c r="M24" s="45">
        <v>3924600</v>
      </c>
      <c r="N24" s="45">
        <v>5443322</v>
      </c>
      <c r="O24" s="45">
        <v>16640285</v>
      </c>
      <c r="P24" s="45">
        <v>13766549</v>
      </c>
      <c r="Q24" s="45">
        <v>979827976</v>
      </c>
      <c r="R24" s="45">
        <v>469889</v>
      </c>
      <c r="S24" s="45">
        <v>161788</v>
      </c>
      <c r="T24" s="45">
        <v>138157670</v>
      </c>
      <c r="U24" s="45">
        <v>117252257</v>
      </c>
      <c r="V24" s="45">
        <v>40551956</v>
      </c>
      <c r="W24" s="45">
        <v>15151378</v>
      </c>
      <c r="X24" s="45">
        <v>127371</v>
      </c>
      <c r="Y24" s="45">
        <v>311872309</v>
      </c>
      <c r="Z24" s="45">
        <v>667955667</v>
      </c>
      <c r="AA24" s="14" t="s">
        <v>201</v>
      </c>
      <c r="AB24" t="b">
        <f t="shared" si="0"/>
        <v>1</v>
      </c>
    </row>
    <row r="25" spans="1:28">
      <c r="A25" t="s">
        <v>572</v>
      </c>
      <c r="B25" s="48" t="s">
        <v>573</v>
      </c>
      <c r="C25" s="45">
        <v>5060936800</v>
      </c>
      <c r="D25" s="45">
        <v>21735</v>
      </c>
      <c r="E25" s="45">
        <v>1646073467</v>
      </c>
      <c r="F25" s="45">
        <v>57388126</v>
      </c>
      <c r="G25" s="45">
        <v>2230</v>
      </c>
      <c r="H25" s="45">
        <v>425</v>
      </c>
      <c r="I25" s="45">
        <v>63052927</v>
      </c>
      <c r="J25" s="45">
        <v>813721</v>
      </c>
      <c r="K25" s="45">
        <v>32015396</v>
      </c>
      <c r="L25" s="45">
        <v>276839600</v>
      </c>
      <c r="M25" s="45">
        <v>4994600</v>
      </c>
      <c r="N25" s="45">
        <v>11569402</v>
      </c>
      <c r="O25" s="45">
        <v>37495926</v>
      </c>
      <c r="P25" s="45">
        <v>19457839</v>
      </c>
      <c r="Q25" s="45">
        <v>2149701004</v>
      </c>
      <c r="R25" s="45">
        <v>164601</v>
      </c>
      <c r="S25" s="45">
        <v>19635</v>
      </c>
      <c r="T25" s="45">
        <v>281761248</v>
      </c>
      <c r="U25" s="45">
        <v>247715563</v>
      </c>
      <c r="V25" s="45">
        <v>55179354</v>
      </c>
      <c r="W25" s="45">
        <v>36831121</v>
      </c>
      <c r="X25" s="45">
        <v>383879</v>
      </c>
      <c r="Y25" s="45">
        <v>622055401</v>
      </c>
      <c r="Z25" s="45">
        <v>1527645603</v>
      </c>
      <c r="AA25" s="14" t="s">
        <v>573</v>
      </c>
      <c r="AB25" t="b">
        <f t="shared" si="0"/>
        <v>1</v>
      </c>
    </row>
    <row r="26" spans="1:28">
      <c r="A26" t="s">
        <v>294</v>
      </c>
      <c r="B26" s="48" t="s">
        <v>295</v>
      </c>
      <c r="C26" s="45">
        <v>1654395800</v>
      </c>
      <c r="D26" s="45">
        <v>6378</v>
      </c>
      <c r="E26" s="45">
        <v>541256318</v>
      </c>
      <c r="F26" s="45">
        <v>30760871</v>
      </c>
      <c r="G26" s="45">
        <v>922</v>
      </c>
      <c r="H26" s="45">
        <v>253</v>
      </c>
      <c r="I26" s="45">
        <v>44832249</v>
      </c>
      <c r="J26" s="45">
        <v>618217</v>
      </c>
      <c r="K26" s="45">
        <v>17155814</v>
      </c>
      <c r="L26" s="45">
        <v>92179800</v>
      </c>
      <c r="M26" s="45">
        <v>3018300</v>
      </c>
      <c r="N26" s="45">
        <v>2966338</v>
      </c>
      <c r="O26" s="45">
        <v>13408208</v>
      </c>
      <c r="P26" s="45">
        <v>12214487</v>
      </c>
      <c r="Q26" s="45">
        <v>758410602</v>
      </c>
      <c r="R26" s="45">
        <v>369297</v>
      </c>
      <c r="S26" s="45">
        <v>26155</v>
      </c>
      <c r="T26" s="45">
        <v>95180553</v>
      </c>
      <c r="U26" s="45">
        <v>83119581</v>
      </c>
      <c r="V26" s="45">
        <v>26166500</v>
      </c>
      <c r="W26" s="45">
        <v>17682143</v>
      </c>
      <c r="X26" s="45">
        <v>181068</v>
      </c>
      <c r="Y26" s="45">
        <v>222725297</v>
      </c>
      <c r="Z26" s="45">
        <v>535685305</v>
      </c>
      <c r="AA26" s="14" t="s">
        <v>295</v>
      </c>
      <c r="AB26" t="b">
        <f t="shared" si="0"/>
        <v>1</v>
      </c>
    </row>
    <row r="27" spans="1:28">
      <c r="A27" t="s">
        <v>486</v>
      </c>
      <c r="B27" s="48" t="s">
        <v>487</v>
      </c>
      <c r="C27" s="45">
        <v>4344872700</v>
      </c>
      <c r="D27" s="45">
        <v>20341</v>
      </c>
      <c r="E27" s="45">
        <v>1406072379</v>
      </c>
      <c r="F27" s="45">
        <v>41031875</v>
      </c>
      <c r="G27" s="45">
        <v>1395</v>
      </c>
      <c r="H27" s="45">
        <v>305</v>
      </c>
      <c r="I27" s="45">
        <v>84945590</v>
      </c>
      <c r="J27" s="45">
        <v>937441</v>
      </c>
      <c r="K27" s="45">
        <v>34556810</v>
      </c>
      <c r="L27" s="45">
        <v>234488600</v>
      </c>
      <c r="M27" s="45">
        <v>7596800</v>
      </c>
      <c r="N27" s="45">
        <v>16027448</v>
      </c>
      <c r="O27" s="45">
        <v>37065786</v>
      </c>
      <c r="P27" s="45">
        <v>26740250</v>
      </c>
      <c r="Q27" s="45">
        <v>1889462979</v>
      </c>
      <c r="R27" s="45">
        <v>275528</v>
      </c>
      <c r="S27" s="45">
        <v>89510</v>
      </c>
      <c r="T27" s="45">
        <v>242028740</v>
      </c>
      <c r="U27" s="45">
        <v>216027374</v>
      </c>
      <c r="V27" s="45">
        <v>48655660</v>
      </c>
      <c r="W27" s="45">
        <v>40867119</v>
      </c>
      <c r="X27" s="45">
        <v>444856</v>
      </c>
      <c r="Y27" s="45">
        <v>548388787</v>
      </c>
      <c r="Z27" s="45">
        <v>1341074192</v>
      </c>
      <c r="AA27" s="14" t="s">
        <v>487</v>
      </c>
      <c r="AB27" t="b">
        <f t="shared" si="0"/>
        <v>1</v>
      </c>
    </row>
    <row r="28" spans="1:28">
      <c r="A28" t="s">
        <v>174</v>
      </c>
      <c r="B28" s="48" t="s">
        <v>175</v>
      </c>
      <c r="C28" s="45">
        <v>1727441000</v>
      </c>
      <c r="D28" s="45">
        <v>8751</v>
      </c>
      <c r="E28" s="45">
        <v>560397356</v>
      </c>
      <c r="F28" s="45">
        <v>17739154</v>
      </c>
      <c r="G28" s="45">
        <v>560</v>
      </c>
      <c r="H28" s="45">
        <v>137</v>
      </c>
      <c r="I28" s="45">
        <v>52746336</v>
      </c>
      <c r="J28" s="45">
        <v>1989940</v>
      </c>
      <c r="K28" s="45">
        <v>26280152</v>
      </c>
      <c r="L28" s="45">
        <v>80740200</v>
      </c>
      <c r="M28" s="45">
        <v>8258300</v>
      </c>
      <c r="N28" s="45">
        <v>7058465</v>
      </c>
      <c r="O28" s="45">
        <v>20830370</v>
      </c>
      <c r="P28" s="45">
        <v>29414357</v>
      </c>
      <c r="Q28" s="45">
        <v>805454630</v>
      </c>
      <c r="R28" s="45">
        <v>1364331</v>
      </c>
      <c r="S28" s="45">
        <v>279835</v>
      </c>
      <c r="T28" s="45">
        <v>88949691</v>
      </c>
      <c r="U28" s="45">
        <v>83827395</v>
      </c>
      <c r="V28" s="45">
        <v>27298448</v>
      </c>
      <c r="W28" s="45">
        <v>22347929</v>
      </c>
      <c r="X28" s="45">
        <v>197905</v>
      </c>
      <c r="Y28" s="45">
        <v>224265534</v>
      </c>
      <c r="Z28" s="45">
        <v>581189096</v>
      </c>
      <c r="AA28" s="14" t="s">
        <v>175</v>
      </c>
      <c r="AB28" t="b">
        <f t="shared" si="0"/>
        <v>1</v>
      </c>
    </row>
    <row r="29" spans="1:28">
      <c r="A29" t="s">
        <v>460</v>
      </c>
      <c r="B29" s="48" t="s">
        <v>461</v>
      </c>
      <c r="C29" s="45">
        <v>8657474400</v>
      </c>
      <c r="D29" s="45">
        <v>36422</v>
      </c>
      <c r="E29" s="45">
        <v>2947786301</v>
      </c>
      <c r="F29" s="45">
        <v>111903806</v>
      </c>
      <c r="G29" s="45">
        <v>3893</v>
      </c>
      <c r="H29" s="45">
        <v>934</v>
      </c>
      <c r="I29" s="45">
        <v>203423741</v>
      </c>
      <c r="J29" s="45">
        <v>1743049</v>
      </c>
      <c r="K29" s="45">
        <v>73386324</v>
      </c>
      <c r="L29" s="45">
        <v>486442000</v>
      </c>
      <c r="M29" s="45">
        <v>8516000</v>
      </c>
      <c r="N29" s="45">
        <v>24184800</v>
      </c>
      <c r="O29" s="45">
        <v>56605343</v>
      </c>
      <c r="P29" s="45">
        <v>31447772</v>
      </c>
      <c r="Q29" s="45">
        <v>3945439136</v>
      </c>
      <c r="R29" s="45">
        <v>1703571</v>
      </c>
      <c r="S29" s="45">
        <v>130131</v>
      </c>
      <c r="T29" s="45">
        <v>494793260</v>
      </c>
      <c r="U29" s="45">
        <v>455545023</v>
      </c>
      <c r="V29" s="45">
        <v>91286228</v>
      </c>
      <c r="W29" s="45">
        <v>79288572</v>
      </c>
      <c r="X29" s="45">
        <v>788854</v>
      </c>
      <c r="Y29" s="45">
        <v>1123535639</v>
      </c>
      <c r="Z29" s="45">
        <v>2821903497</v>
      </c>
      <c r="AA29" s="14" t="s">
        <v>461</v>
      </c>
      <c r="AB29" t="b">
        <f t="shared" si="0"/>
        <v>1</v>
      </c>
    </row>
    <row r="30" spans="1:28">
      <c r="A30" t="s">
        <v>344</v>
      </c>
      <c r="B30" s="48" t="s">
        <v>345</v>
      </c>
      <c r="C30" s="45">
        <v>18965825400</v>
      </c>
      <c r="D30" s="45">
        <v>79605</v>
      </c>
      <c r="E30" s="45">
        <v>6103907619</v>
      </c>
      <c r="F30" s="45">
        <v>308495105</v>
      </c>
      <c r="G30" s="45">
        <v>8691</v>
      </c>
      <c r="H30" s="45">
        <v>2432</v>
      </c>
      <c r="I30" s="45">
        <v>557794588</v>
      </c>
      <c r="J30" s="45">
        <v>5111814</v>
      </c>
      <c r="K30" s="45">
        <v>141511688</v>
      </c>
      <c r="L30" s="45">
        <v>1065634700</v>
      </c>
      <c r="M30" s="45">
        <v>24439900</v>
      </c>
      <c r="N30" s="45">
        <v>39789540</v>
      </c>
      <c r="O30" s="45">
        <v>139810846</v>
      </c>
      <c r="P30" s="45">
        <v>95892085</v>
      </c>
      <c r="Q30" s="45">
        <v>8482387885</v>
      </c>
      <c r="R30" s="45">
        <v>2931342</v>
      </c>
      <c r="S30" s="45">
        <v>394581</v>
      </c>
      <c r="T30" s="45">
        <v>1089738146</v>
      </c>
      <c r="U30" s="45">
        <v>951230469</v>
      </c>
      <c r="V30" s="45">
        <v>215576532</v>
      </c>
      <c r="W30" s="45">
        <v>180246018</v>
      </c>
      <c r="X30" s="45">
        <v>2036914</v>
      </c>
      <c r="Y30" s="45">
        <v>2442154002</v>
      </c>
      <c r="Z30" s="45">
        <v>6040233883</v>
      </c>
      <c r="AA30" s="14" t="s">
        <v>345</v>
      </c>
      <c r="AB30" t="b">
        <f t="shared" si="0"/>
        <v>1</v>
      </c>
    </row>
    <row r="31" spans="1:28">
      <c r="A31" t="s">
        <v>14</v>
      </c>
      <c r="B31" s="48" t="s">
        <v>15</v>
      </c>
      <c r="C31" s="45">
        <v>14318062300</v>
      </c>
      <c r="D31" s="45">
        <v>60257</v>
      </c>
      <c r="E31" s="45">
        <v>4614369299</v>
      </c>
      <c r="F31" s="45">
        <v>256830079</v>
      </c>
      <c r="G31" s="45">
        <v>7431</v>
      </c>
      <c r="H31" s="45">
        <v>2062</v>
      </c>
      <c r="I31" s="45">
        <v>261231664</v>
      </c>
      <c r="J31" s="45">
        <v>3427518</v>
      </c>
      <c r="K31" s="45">
        <v>82649814</v>
      </c>
      <c r="L31" s="45">
        <v>822207700</v>
      </c>
      <c r="M31" s="45">
        <v>32956800</v>
      </c>
      <c r="N31" s="45">
        <v>17795451</v>
      </c>
      <c r="O31" s="45">
        <v>65679618</v>
      </c>
      <c r="P31" s="45">
        <v>133022475</v>
      </c>
      <c r="Q31" s="45">
        <v>6290170418</v>
      </c>
      <c r="R31" s="45">
        <v>1314287</v>
      </c>
      <c r="S31" s="45">
        <v>244275</v>
      </c>
      <c r="T31" s="45">
        <v>854788167</v>
      </c>
      <c r="U31" s="45">
        <v>732986930</v>
      </c>
      <c r="V31" s="45">
        <v>206012187</v>
      </c>
      <c r="W31" s="45">
        <v>95211966</v>
      </c>
      <c r="X31" s="45">
        <v>1301896</v>
      </c>
      <c r="Y31" s="45">
        <v>1891859708</v>
      </c>
      <c r="Z31" s="45">
        <v>4398310710</v>
      </c>
      <c r="AA31" s="46" t="s">
        <v>15</v>
      </c>
      <c r="AB31" t="b">
        <f t="shared" si="0"/>
        <v>1</v>
      </c>
    </row>
    <row r="32" spans="1:28">
      <c r="A32" t="s">
        <v>90</v>
      </c>
      <c r="B32" s="48" t="s">
        <v>91</v>
      </c>
      <c r="C32" s="45">
        <v>885223400</v>
      </c>
      <c r="D32" s="45">
        <v>4023</v>
      </c>
      <c r="E32" s="45">
        <v>287602885</v>
      </c>
      <c r="F32" s="45">
        <v>6753195</v>
      </c>
      <c r="G32" s="45">
        <v>267</v>
      </c>
      <c r="H32" s="45">
        <v>45</v>
      </c>
      <c r="I32" s="45">
        <v>26836281</v>
      </c>
      <c r="J32" s="45">
        <v>419474</v>
      </c>
      <c r="K32" s="45">
        <v>7787730</v>
      </c>
      <c r="L32" s="45">
        <v>49259000</v>
      </c>
      <c r="M32" s="45">
        <v>1828200</v>
      </c>
      <c r="N32" s="45">
        <v>2651052</v>
      </c>
      <c r="O32" s="45">
        <v>8144230</v>
      </c>
      <c r="P32" s="45">
        <v>6282766</v>
      </c>
      <c r="Q32" s="45">
        <v>397564813</v>
      </c>
      <c r="R32" s="45">
        <v>71701</v>
      </c>
      <c r="S32" s="45">
        <v>0</v>
      </c>
      <c r="T32" s="45">
        <v>51077887</v>
      </c>
      <c r="U32" s="45">
        <v>46274837</v>
      </c>
      <c r="V32" s="45">
        <v>10075243</v>
      </c>
      <c r="W32" s="45">
        <v>8036021</v>
      </c>
      <c r="X32" s="45">
        <v>100029</v>
      </c>
      <c r="Y32" s="45">
        <v>115635718</v>
      </c>
      <c r="Z32" s="45">
        <v>281929095</v>
      </c>
      <c r="AA32" s="14" t="s">
        <v>91</v>
      </c>
      <c r="AB32" t="b">
        <f t="shared" si="0"/>
        <v>1</v>
      </c>
    </row>
    <row r="33" spans="1:28">
      <c r="A33" t="s">
        <v>218</v>
      </c>
      <c r="B33" s="48" t="s">
        <v>219</v>
      </c>
      <c r="C33" s="45">
        <v>2065626700</v>
      </c>
      <c r="D33" s="45">
        <v>9277</v>
      </c>
      <c r="E33" s="45">
        <v>664092687</v>
      </c>
      <c r="F33" s="45">
        <v>17939650</v>
      </c>
      <c r="G33" s="45">
        <v>837</v>
      </c>
      <c r="H33" s="45">
        <v>119</v>
      </c>
      <c r="I33" s="45">
        <v>37389360</v>
      </c>
      <c r="J33" s="45">
        <v>512914</v>
      </c>
      <c r="K33" s="45">
        <v>20897577</v>
      </c>
      <c r="L33" s="45">
        <v>114472100</v>
      </c>
      <c r="M33" s="45">
        <v>3197000</v>
      </c>
      <c r="N33" s="45">
        <v>6345589</v>
      </c>
      <c r="O33" s="45">
        <v>14619286</v>
      </c>
      <c r="P33" s="45">
        <v>12254382</v>
      </c>
      <c r="Q33" s="45">
        <v>891720545</v>
      </c>
      <c r="R33" s="45">
        <v>325942</v>
      </c>
      <c r="S33" s="45">
        <v>32880</v>
      </c>
      <c r="T33" s="45">
        <v>117642980</v>
      </c>
      <c r="U33" s="45">
        <v>101190973</v>
      </c>
      <c r="V33" s="45">
        <v>30516179</v>
      </c>
      <c r="W33" s="45">
        <v>16605621</v>
      </c>
      <c r="X33" s="45">
        <v>148954</v>
      </c>
      <c r="Y33" s="45">
        <v>266463529</v>
      </c>
      <c r="Z33" s="45">
        <v>625257016</v>
      </c>
      <c r="AA33" s="14" t="s">
        <v>219</v>
      </c>
      <c r="AB33" t="b">
        <f t="shared" si="0"/>
        <v>1</v>
      </c>
    </row>
    <row r="34" spans="1:28">
      <c r="A34" t="s">
        <v>506</v>
      </c>
      <c r="B34" s="48" t="s">
        <v>507</v>
      </c>
      <c r="C34" s="45">
        <v>1046466500</v>
      </c>
      <c r="D34" s="45">
        <v>5203</v>
      </c>
      <c r="E34" s="45">
        <v>357573382</v>
      </c>
      <c r="F34" s="45">
        <v>7481203</v>
      </c>
      <c r="G34" s="45">
        <v>308</v>
      </c>
      <c r="H34" s="45">
        <v>50</v>
      </c>
      <c r="I34" s="45">
        <v>19063481</v>
      </c>
      <c r="J34" s="45">
        <v>217741</v>
      </c>
      <c r="K34" s="45">
        <v>5277213</v>
      </c>
      <c r="L34" s="45">
        <v>54924200</v>
      </c>
      <c r="M34" s="45">
        <v>2971900</v>
      </c>
      <c r="N34" s="45">
        <v>5305845</v>
      </c>
      <c r="O34" s="45">
        <v>11912788</v>
      </c>
      <c r="P34" s="45">
        <v>8396504</v>
      </c>
      <c r="Q34" s="45">
        <v>473124257</v>
      </c>
      <c r="R34" s="45">
        <v>10352</v>
      </c>
      <c r="S34" s="45">
        <v>12183</v>
      </c>
      <c r="T34" s="45">
        <v>57870949</v>
      </c>
      <c r="U34" s="45">
        <v>54416334</v>
      </c>
      <c r="V34" s="45">
        <v>11182904</v>
      </c>
      <c r="W34" s="45">
        <v>7054782</v>
      </c>
      <c r="X34" s="45">
        <v>77624</v>
      </c>
      <c r="Y34" s="45">
        <v>130625128</v>
      </c>
      <c r="Z34" s="45">
        <v>342499129</v>
      </c>
      <c r="AA34" s="14" t="s">
        <v>507</v>
      </c>
      <c r="AB34" t="b">
        <f t="shared" si="0"/>
        <v>1</v>
      </c>
    </row>
    <row r="35" spans="1:28">
      <c r="A35" t="s">
        <v>192</v>
      </c>
      <c r="B35" s="48" t="s">
        <v>193</v>
      </c>
      <c r="C35" s="45">
        <v>2770404300</v>
      </c>
      <c r="D35" s="45">
        <v>11725</v>
      </c>
      <c r="E35" s="45">
        <v>844279865</v>
      </c>
      <c r="F35" s="45">
        <v>47958186</v>
      </c>
      <c r="G35" s="45">
        <v>1310</v>
      </c>
      <c r="H35" s="45">
        <v>384</v>
      </c>
      <c r="I35" s="45">
        <v>53565043</v>
      </c>
      <c r="J35" s="45">
        <v>699573</v>
      </c>
      <c r="K35" s="45">
        <v>19905401</v>
      </c>
      <c r="L35" s="45">
        <v>152315400</v>
      </c>
      <c r="M35" s="45">
        <v>4286700</v>
      </c>
      <c r="N35" s="45">
        <v>4969872</v>
      </c>
      <c r="O35" s="45">
        <v>14689620</v>
      </c>
      <c r="P35" s="45">
        <v>16043388</v>
      </c>
      <c r="Q35" s="45">
        <v>1158713048</v>
      </c>
      <c r="R35" s="45">
        <v>397080</v>
      </c>
      <c r="S35" s="45">
        <v>112128</v>
      </c>
      <c r="T35" s="45">
        <v>156555426</v>
      </c>
      <c r="U35" s="45">
        <v>128962397</v>
      </c>
      <c r="V35" s="45">
        <v>42198701</v>
      </c>
      <c r="W35" s="45">
        <v>23012446</v>
      </c>
      <c r="X35" s="45">
        <v>231497</v>
      </c>
      <c r="Y35" s="45">
        <v>351469675</v>
      </c>
      <c r="Z35" s="45">
        <v>807243373</v>
      </c>
      <c r="AA35" s="14" t="s">
        <v>193</v>
      </c>
      <c r="AB35" t="b">
        <f t="shared" si="0"/>
        <v>1</v>
      </c>
    </row>
    <row r="36" spans="1:28">
      <c r="A36" t="s">
        <v>228</v>
      </c>
      <c r="B36" s="48" t="s">
        <v>229</v>
      </c>
      <c r="C36" s="45">
        <v>2779394600</v>
      </c>
      <c r="D36" s="45">
        <v>11392</v>
      </c>
      <c r="E36" s="45">
        <v>850797296</v>
      </c>
      <c r="F36" s="45">
        <v>76503812</v>
      </c>
      <c r="G36" s="45">
        <v>1482</v>
      </c>
      <c r="H36" s="45">
        <v>523</v>
      </c>
      <c r="I36" s="45">
        <v>162280261</v>
      </c>
      <c r="J36" s="45">
        <v>4170143</v>
      </c>
      <c r="K36" s="45">
        <v>34854311</v>
      </c>
      <c r="L36" s="45">
        <v>122626400</v>
      </c>
      <c r="M36" s="45">
        <v>9063300</v>
      </c>
      <c r="N36" s="45">
        <v>8819538</v>
      </c>
      <c r="O36" s="45">
        <v>25981403</v>
      </c>
      <c r="P36" s="45">
        <v>32717549</v>
      </c>
      <c r="Q36" s="45">
        <v>1327814013</v>
      </c>
      <c r="R36" s="45">
        <v>1575093</v>
      </c>
      <c r="S36" s="45">
        <v>169104</v>
      </c>
      <c r="T36" s="45">
        <v>131630163</v>
      </c>
      <c r="U36" s="45">
        <v>114939966</v>
      </c>
      <c r="V36" s="45">
        <v>45268725</v>
      </c>
      <c r="W36" s="45">
        <v>42822374</v>
      </c>
      <c r="X36" s="45">
        <v>369505</v>
      </c>
      <c r="Y36" s="45">
        <v>336774930</v>
      </c>
      <c r="Z36" s="45">
        <v>991039083</v>
      </c>
      <c r="AA36" s="14" t="s">
        <v>229</v>
      </c>
      <c r="AB36" t="b">
        <f t="shared" si="0"/>
        <v>1</v>
      </c>
    </row>
    <row r="37" spans="1:28">
      <c r="A37" t="s">
        <v>284</v>
      </c>
      <c r="B37" s="48" t="s">
        <v>285</v>
      </c>
      <c r="C37" s="45">
        <v>696912200</v>
      </c>
      <c r="D37" s="45">
        <v>3587</v>
      </c>
      <c r="E37" s="45">
        <v>238576589</v>
      </c>
      <c r="F37" s="45">
        <v>4399178</v>
      </c>
      <c r="G37" s="45">
        <v>197</v>
      </c>
      <c r="H37" s="45">
        <v>32</v>
      </c>
      <c r="I37" s="45">
        <v>12528288</v>
      </c>
      <c r="J37" s="45">
        <v>517919</v>
      </c>
      <c r="K37" s="45">
        <v>7945734</v>
      </c>
      <c r="L37" s="45">
        <v>37446000</v>
      </c>
      <c r="M37" s="45">
        <v>1861600</v>
      </c>
      <c r="N37" s="45">
        <v>3357999</v>
      </c>
      <c r="O37" s="45">
        <v>6967463</v>
      </c>
      <c r="P37" s="45">
        <v>6928929</v>
      </c>
      <c r="Q37" s="45">
        <v>320529699</v>
      </c>
      <c r="R37" s="45">
        <v>162959</v>
      </c>
      <c r="S37" s="45">
        <v>19478</v>
      </c>
      <c r="T37" s="45">
        <v>39289939</v>
      </c>
      <c r="U37" s="45">
        <v>39362694</v>
      </c>
      <c r="V37" s="45">
        <v>8228632</v>
      </c>
      <c r="W37" s="45">
        <v>7680345</v>
      </c>
      <c r="X37" s="45">
        <v>62286</v>
      </c>
      <c r="Y37" s="45">
        <v>94806333</v>
      </c>
      <c r="Z37" s="45">
        <v>225723366</v>
      </c>
      <c r="AA37" s="14" t="s">
        <v>285</v>
      </c>
      <c r="AB37" t="b">
        <f t="shared" si="0"/>
        <v>1</v>
      </c>
    </row>
    <row r="38" spans="1:28">
      <c r="A38" t="s">
        <v>28</v>
      </c>
      <c r="B38" s="48" t="s">
        <v>29</v>
      </c>
      <c r="C38" s="45">
        <v>10770009500</v>
      </c>
      <c r="D38" s="45">
        <v>21936</v>
      </c>
      <c r="E38" s="45">
        <v>3169551343</v>
      </c>
      <c r="F38" s="45">
        <v>1093624572</v>
      </c>
      <c r="G38" s="45">
        <v>8653</v>
      </c>
      <c r="H38" s="45">
        <v>5279</v>
      </c>
      <c r="I38" s="45">
        <v>1783112535</v>
      </c>
      <c r="J38" s="45">
        <v>10378832</v>
      </c>
      <c r="K38" s="45">
        <v>71632572</v>
      </c>
      <c r="L38" s="45">
        <v>348088900</v>
      </c>
      <c r="M38" s="45">
        <v>9934200</v>
      </c>
      <c r="N38" s="45">
        <v>9592512</v>
      </c>
      <c r="O38" s="45">
        <v>51728294</v>
      </c>
      <c r="P38" s="45">
        <v>59358368</v>
      </c>
      <c r="Q38" s="45">
        <v>6607002128</v>
      </c>
      <c r="R38" s="45">
        <v>365343</v>
      </c>
      <c r="S38" s="45">
        <v>56134</v>
      </c>
      <c r="T38" s="45">
        <v>357913487</v>
      </c>
      <c r="U38" s="45">
        <v>270541493</v>
      </c>
      <c r="V38" s="45">
        <v>121026716</v>
      </c>
      <c r="W38" s="45">
        <v>189558099</v>
      </c>
      <c r="X38" s="45">
        <v>1560306</v>
      </c>
      <c r="Y38" s="45">
        <v>941021578</v>
      </c>
      <c r="Z38" s="45">
        <v>5665980550</v>
      </c>
      <c r="AA38" s="14" t="s">
        <v>29</v>
      </c>
      <c r="AB38" t="b">
        <f t="shared" si="0"/>
        <v>1</v>
      </c>
    </row>
    <row r="39" spans="1:28">
      <c r="A39" t="s">
        <v>402</v>
      </c>
      <c r="B39" s="48" t="s">
        <v>403</v>
      </c>
      <c r="C39" s="45">
        <v>1619637700</v>
      </c>
      <c r="D39" s="45">
        <v>7443</v>
      </c>
      <c r="E39" s="45">
        <v>540136190</v>
      </c>
      <c r="F39" s="45">
        <v>12885464</v>
      </c>
      <c r="G39" s="45">
        <v>542</v>
      </c>
      <c r="H39" s="45">
        <v>86</v>
      </c>
      <c r="I39" s="45">
        <v>19521978</v>
      </c>
      <c r="J39" s="45">
        <v>231810</v>
      </c>
      <c r="K39" s="45">
        <v>9882738</v>
      </c>
      <c r="L39" s="45">
        <v>86474800</v>
      </c>
      <c r="M39" s="45">
        <v>1790500</v>
      </c>
      <c r="N39" s="45">
        <v>4848026</v>
      </c>
      <c r="O39" s="45">
        <v>10435954</v>
      </c>
      <c r="P39" s="45">
        <v>6736088</v>
      </c>
      <c r="Q39" s="45">
        <v>692943548</v>
      </c>
      <c r="R39" s="45">
        <v>36294</v>
      </c>
      <c r="S39" s="45">
        <v>20389</v>
      </c>
      <c r="T39" s="45">
        <v>88244524</v>
      </c>
      <c r="U39" s="45">
        <v>79266853</v>
      </c>
      <c r="V39" s="45">
        <v>17827419</v>
      </c>
      <c r="W39" s="45">
        <v>10989844</v>
      </c>
      <c r="X39" s="45">
        <v>137485</v>
      </c>
      <c r="Y39" s="45">
        <v>196522808</v>
      </c>
      <c r="Z39" s="45">
        <v>496420740</v>
      </c>
      <c r="AA39" s="14" t="s">
        <v>403</v>
      </c>
      <c r="AB39" t="b">
        <f t="shared" si="0"/>
        <v>1</v>
      </c>
    </row>
    <row r="40" spans="1:28">
      <c r="A40" t="s">
        <v>536</v>
      </c>
      <c r="B40" s="48" t="s">
        <v>537</v>
      </c>
      <c r="C40" s="45">
        <v>434800200</v>
      </c>
      <c r="D40" s="45">
        <v>2244</v>
      </c>
      <c r="E40" s="45">
        <v>148672381</v>
      </c>
      <c r="F40" s="45">
        <v>1665315</v>
      </c>
      <c r="G40" s="45">
        <v>87</v>
      </c>
      <c r="H40" s="45">
        <v>14</v>
      </c>
      <c r="I40" s="45">
        <v>5789938</v>
      </c>
      <c r="J40" s="45">
        <v>95673</v>
      </c>
      <c r="K40" s="45">
        <v>1567346</v>
      </c>
      <c r="L40" s="45">
        <v>23672500</v>
      </c>
      <c r="M40" s="45">
        <v>832300</v>
      </c>
      <c r="N40" s="45">
        <v>2257448</v>
      </c>
      <c r="O40" s="45">
        <v>4066800</v>
      </c>
      <c r="P40" s="45">
        <v>2743947</v>
      </c>
      <c r="Q40" s="45">
        <v>191363648</v>
      </c>
      <c r="R40" s="45">
        <v>8586</v>
      </c>
      <c r="S40" s="45">
        <v>7397</v>
      </c>
      <c r="T40" s="45">
        <v>24496625</v>
      </c>
      <c r="U40" s="45">
        <v>23268001</v>
      </c>
      <c r="V40" s="45">
        <v>3368336</v>
      </c>
      <c r="W40" s="45">
        <v>1783288</v>
      </c>
      <c r="X40" s="45">
        <v>32255</v>
      </c>
      <c r="Y40" s="45">
        <v>52964488</v>
      </c>
      <c r="Z40" s="45">
        <v>138399160</v>
      </c>
      <c r="AA40" s="14" t="s">
        <v>537</v>
      </c>
      <c r="AB40" t="b">
        <f t="shared" si="0"/>
        <v>1</v>
      </c>
    </row>
    <row r="41" spans="1:28">
      <c r="A41" t="s">
        <v>366</v>
      </c>
      <c r="B41" s="48" t="s">
        <v>367</v>
      </c>
      <c r="C41" s="45">
        <v>1219596100</v>
      </c>
      <c r="D41" s="45">
        <v>5915</v>
      </c>
      <c r="E41" s="45">
        <v>405606100</v>
      </c>
      <c r="F41" s="45">
        <v>7930714</v>
      </c>
      <c r="G41" s="45">
        <v>357</v>
      </c>
      <c r="H41" s="45">
        <v>64</v>
      </c>
      <c r="I41" s="45">
        <v>22601604</v>
      </c>
      <c r="J41" s="45">
        <v>441392</v>
      </c>
      <c r="K41" s="45">
        <v>13354964</v>
      </c>
      <c r="L41" s="45">
        <v>61300000</v>
      </c>
      <c r="M41" s="45">
        <v>1958700</v>
      </c>
      <c r="N41" s="45">
        <v>5729214</v>
      </c>
      <c r="O41" s="45">
        <v>11965429</v>
      </c>
      <c r="P41" s="45">
        <v>7296912</v>
      </c>
      <c r="Q41" s="45">
        <v>538185029</v>
      </c>
      <c r="R41" s="45">
        <v>246649</v>
      </c>
      <c r="S41" s="45">
        <v>23000</v>
      </c>
      <c r="T41" s="45">
        <v>63222107</v>
      </c>
      <c r="U41" s="45">
        <v>65203218</v>
      </c>
      <c r="V41" s="45">
        <v>15314894</v>
      </c>
      <c r="W41" s="45">
        <v>10833009</v>
      </c>
      <c r="X41" s="45">
        <v>93480</v>
      </c>
      <c r="Y41" s="45">
        <v>154936357</v>
      </c>
      <c r="Z41" s="45">
        <v>383248672</v>
      </c>
      <c r="AA41" s="14" t="s">
        <v>367</v>
      </c>
      <c r="AB41" t="b">
        <f t="shared" si="0"/>
        <v>1</v>
      </c>
    </row>
    <row r="42" spans="1:28">
      <c r="A42" t="s">
        <v>10</v>
      </c>
      <c r="B42" s="48" t="s">
        <v>11</v>
      </c>
      <c r="C42" s="45">
        <v>6203897100</v>
      </c>
      <c r="D42" s="45">
        <v>18593</v>
      </c>
      <c r="E42" s="45">
        <v>1942899477</v>
      </c>
      <c r="F42" s="45">
        <v>289211021</v>
      </c>
      <c r="G42" s="45">
        <v>4949</v>
      </c>
      <c r="H42" s="45">
        <v>2048</v>
      </c>
      <c r="I42" s="45">
        <v>311886927</v>
      </c>
      <c r="J42" s="45">
        <v>3752974</v>
      </c>
      <c r="K42" s="45">
        <v>53927681</v>
      </c>
      <c r="L42" s="45">
        <v>297984600</v>
      </c>
      <c r="M42" s="45">
        <v>11758600</v>
      </c>
      <c r="N42" s="45">
        <v>9499357</v>
      </c>
      <c r="O42" s="45">
        <v>41998281</v>
      </c>
      <c r="P42" s="45">
        <v>46426009</v>
      </c>
      <c r="Q42" s="45">
        <v>3009344927</v>
      </c>
      <c r="R42" s="45">
        <v>932307</v>
      </c>
      <c r="S42" s="45">
        <v>58761</v>
      </c>
      <c r="T42" s="45">
        <v>309676180</v>
      </c>
      <c r="U42" s="45">
        <v>253488763</v>
      </c>
      <c r="V42" s="45">
        <v>108889110</v>
      </c>
      <c r="W42" s="45">
        <v>74311568</v>
      </c>
      <c r="X42" s="45">
        <v>799364</v>
      </c>
      <c r="Y42" s="45">
        <v>748156053</v>
      </c>
      <c r="Z42" s="45">
        <v>2261188874</v>
      </c>
      <c r="AA42" s="14" t="s">
        <v>11</v>
      </c>
      <c r="AB42" t="b">
        <f t="shared" si="0"/>
        <v>1</v>
      </c>
    </row>
    <row r="43" spans="1:28">
      <c r="A43" t="s">
        <v>132</v>
      </c>
      <c r="B43" s="48" t="s">
        <v>133</v>
      </c>
      <c r="C43" s="45">
        <v>2943538000</v>
      </c>
      <c r="D43" s="45">
        <v>12787</v>
      </c>
      <c r="E43" s="45">
        <v>973298968</v>
      </c>
      <c r="F43" s="45">
        <v>39390921</v>
      </c>
      <c r="G43" s="45">
        <v>1223</v>
      </c>
      <c r="H43" s="45">
        <v>298</v>
      </c>
      <c r="I43" s="45">
        <v>70520666</v>
      </c>
      <c r="J43" s="45">
        <v>706982</v>
      </c>
      <c r="K43" s="45">
        <v>24457268</v>
      </c>
      <c r="L43" s="45">
        <v>159120100</v>
      </c>
      <c r="M43" s="45">
        <v>5739000</v>
      </c>
      <c r="N43" s="45">
        <v>8856033</v>
      </c>
      <c r="O43" s="45">
        <v>29925738</v>
      </c>
      <c r="P43" s="45">
        <v>22252309</v>
      </c>
      <c r="Q43" s="45">
        <v>1334267985</v>
      </c>
      <c r="R43" s="45">
        <v>333337</v>
      </c>
      <c r="S43" s="45">
        <v>42694</v>
      </c>
      <c r="T43" s="45">
        <v>164819035</v>
      </c>
      <c r="U43" s="45">
        <v>150808560</v>
      </c>
      <c r="V43" s="45">
        <v>28767688</v>
      </c>
      <c r="W43" s="45">
        <v>29165722</v>
      </c>
      <c r="X43" s="45">
        <v>492585</v>
      </c>
      <c r="Y43" s="45">
        <v>374429621</v>
      </c>
      <c r="Z43" s="45">
        <v>959838364</v>
      </c>
      <c r="AA43" s="14" t="s">
        <v>133</v>
      </c>
      <c r="AB43" t="b">
        <f t="shared" si="0"/>
        <v>1</v>
      </c>
    </row>
    <row r="44" spans="1:28">
      <c r="A44" t="s">
        <v>162</v>
      </c>
      <c r="B44" s="48" t="s">
        <v>163</v>
      </c>
      <c r="C44" s="45">
        <v>1555146200</v>
      </c>
      <c r="D44" s="45">
        <v>7082</v>
      </c>
      <c r="E44" s="45">
        <v>498819520</v>
      </c>
      <c r="F44" s="45">
        <v>15794656</v>
      </c>
      <c r="G44" s="45">
        <v>584</v>
      </c>
      <c r="H44" s="45">
        <v>111</v>
      </c>
      <c r="I44" s="45">
        <v>48867844</v>
      </c>
      <c r="J44" s="45">
        <v>372873</v>
      </c>
      <c r="K44" s="45">
        <v>11911004</v>
      </c>
      <c r="L44" s="45">
        <v>83138400</v>
      </c>
      <c r="M44" s="45">
        <v>2772300</v>
      </c>
      <c r="N44" s="45">
        <v>4964153</v>
      </c>
      <c r="O44" s="45">
        <v>13782064</v>
      </c>
      <c r="P44" s="45">
        <v>10055304</v>
      </c>
      <c r="Q44" s="45">
        <v>690478118</v>
      </c>
      <c r="R44" s="45">
        <v>22574</v>
      </c>
      <c r="S44" s="45">
        <v>52635</v>
      </c>
      <c r="T44" s="45">
        <v>85889641</v>
      </c>
      <c r="U44" s="45">
        <v>75908866</v>
      </c>
      <c r="V44" s="45">
        <v>14917225</v>
      </c>
      <c r="W44" s="45">
        <v>17303358</v>
      </c>
      <c r="X44" s="45">
        <v>159665</v>
      </c>
      <c r="Y44" s="45">
        <v>194253964</v>
      </c>
      <c r="Z44" s="45">
        <v>496224154</v>
      </c>
      <c r="AA44" s="14" t="s">
        <v>163</v>
      </c>
      <c r="AB44" t="b">
        <f t="shared" si="0"/>
        <v>1</v>
      </c>
    </row>
    <row r="45" spans="1:28">
      <c r="A45" t="s">
        <v>62</v>
      </c>
      <c r="B45" s="48" t="s">
        <v>63</v>
      </c>
      <c r="C45" s="45">
        <v>7648545900</v>
      </c>
      <c r="D45" s="45">
        <v>30539</v>
      </c>
      <c r="E45" s="45">
        <v>2446870357</v>
      </c>
      <c r="F45" s="45">
        <v>148420401</v>
      </c>
      <c r="G45" s="45">
        <v>4122</v>
      </c>
      <c r="H45" s="45">
        <v>1139</v>
      </c>
      <c r="I45" s="45">
        <v>222414204</v>
      </c>
      <c r="J45" s="45">
        <v>2956449</v>
      </c>
      <c r="K45" s="45">
        <v>66611411</v>
      </c>
      <c r="L45" s="45">
        <v>414933400</v>
      </c>
      <c r="M45" s="45">
        <v>18596100</v>
      </c>
      <c r="N45" s="45">
        <v>20612492</v>
      </c>
      <c r="O45" s="45">
        <v>67111647</v>
      </c>
      <c r="P45" s="45">
        <v>67737269</v>
      </c>
      <c r="Q45" s="45">
        <v>3476263730</v>
      </c>
      <c r="R45" s="45">
        <v>1640721</v>
      </c>
      <c r="S45" s="45">
        <v>67326</v>
      </c>
      <c r="T45" s="45">
        <v>433440983</v>
      </c>
      <c r="U45" s="45">
        <v>371981595</v>
      </c>
      <c r="V45" s="45">
        <v>109213353</v>
      </c>
      <c r="W45" s="45">
        <v>68985079</v>
      </c>
      <c r="X45" s="45">
        <v>761486</v>
      </c>
      <c r="Y45" s="45">
        <v>986090543</v>
      </c>
      <c r="Z45" s="45">
        <v>2490173187</v>
      </c>
      <c r="AA45" s="14" t="s">
        <v>63</v>
      </c>
      <c r="AB45" t="b">
        <f t="shared" si="0"/>
        <v>1</v>
      </c>
    </row>
    <row r="46" spans="1:28">
      <c r="A46" t="s">
        <v>78</v>
      </c>
      <c r="B46" s="48" t="s">
        <v>79</v>
      </c>
      <c r="C46" s="45">
        <v>16816205300</v>
      </c>
      <c r="D46" s="45">
        <v>72431</v>
      </c>
      <c r="E46" s="45">
        <v>5540698767</v>
      </c>
      <c r="F46" s="45">
        <v>247069350</v>
      </c>
      <c r="G46" s="45">
        <v>7427</v>
      </c>
      <c r="H46" s="45">
        <v>1975</v>
      </c>
      <c r="I46" s="45">
        <v>336719084</v>
      </c>
      <c r="J46" s="45">
        <v>6090519</v>
      </c>
      <c r="K46" s="45">
        <v>117693685</v>
      </c>
      <c r="L46" s="45">
        <v>936940300</v>
      </c>
      <c r="M46" s="45">
        <v>21453900</v>
      </c>
      <c r="N46" s="45">
        <v>40262151</v>
      </c>
      <c r="O46" s="45">
        <v>104595625</v>
      </c>
      <c r="P46" s="45">
        <v>82762151</v>
      </c>
      <c r="Q46" s="45">
        <v>7434285532</v>
      </c>
      <c r="R46" s="45">
        <v>2626208</v>
      </c>
      <c r="S46" s="45">
        <v>487489</v>
      </c>
      <c r="T46" s="45">
        <v>958018230</v>
      </c>
      <c r="U46" s="45">
        <v>846804475</v>
      </c>
      <c r="V46" s="45">
        <v>208207535</v>
      </c>
      <c r="W46" s="45">
        <v>133206970</v>
      </c>
      <c r="X46" s="45">
        <v>1418747</v>
      </c>
      <c r="Y46" s="45">
        <v>2150769654</v>
      </c>
      <c r="Z46" s="45">
        <v>5283515878</v>
      </c>
      <c r="AA46" s="14" t="s">
        <v>79</v>
      </c>
      <c r="AB46" t="b">
        <f t="shared" si="0"/>
        <v>1</v>
      </c>
    </row>
    <row r="47" spans="1:28">
      <c r="A47" t="s">
        <v>240</v>
      </c>
      <c r="B47" s="48" t="s">
        <v>241</v>
      </c>
      <c r="C47" s="45">
        <v>5475882700</v>
      </c>
      <c r="D47" s="45">
        <v>23120</v>
      </c>
      <c r="E47" s="45">
        <v>1677139384</v>
      </c>
      <c r="F47" s="45">
        <v>83266609</v>
      </c>
      <c r="G47" s="45">
        <v>2580</v>
      </c>
      <c r="H47" s="45">
        <v>695</v>
      </c>
      <c r="I47" s="45">
        <v>130204215</v>
      </c>
      <c r="J47" s="45">
        <v>2294269</v>
      </c>
      <c r="K47" s="45">
        <v>50216330</v>
      </c>
      <c r="L47" s="45">
        <v>307327200</v>
      </c>
      <c r="M47" s="45">
        <v>12886100</v>
      </c>
      <c r="N47" s="45">
        <v>17626006</v>
      </c>
      <c r="O47" s="45">
        <v>39753757</v>
      </c>
      <c r="P47" s="45">
        <v>48948195</v>
      </c>
      <c r="Q47" s="45">
        <v>2369662065</v>
      </c>
      <c r="R47" s="45">
        <v>1059567</v>
      </c>
      <c r="S47" s="45">
        <v>82223</v>
      </c>
      <c r="T47" s="45">
        <v>320114471</v>
      </c>
      <c r="U47" s="45">
        <v>265131932</v>
      </c>
      <c r="V47" s="45">
        <v>85711696</v>
      </c>
      <c r="W47" s="45">
        <v>50014847</v>
      </c>
      <c r="X47" s="45">
        <v>430517</v>
      </c>
      <c r="Y47" s="45">
        <v>722545253</v>
      </c>
      <c r="Z47" s="45">
        <v>1647116812</v>
      </c>
      <c r="AA47" s="14" t="s">
        <v>241</v>
      </c>
      <c r="AB47" t="b">
        <f t="shared" si="0"/>
        <v>1</v>
      </c>
    </row>
    <row r="48" spans="1:28">
      <c r="A48" t="s">
        <v>298</v>
      </c>
      <c r="B48" s="48" t="s">
        <v>299</v>
      </c>
      <c r="C48" s="45">
        <v>905035500</v>
      </c>
      <c r="D48" s="45">
        <v>4234</v>
      </c>
      <c r="E48" s="45">
        <v>295929601</v>
      </c>
      <c r="F48" s="45">
        <v>6532106</v>
      </c>
      <c r="G48" s="45">
        <v>310</v>
      </c>
      <c r="H48" s="45">
        <v>61</v>
      </c>
      <c r="I48" s="45">
        <v>20199458</v>
      </c>
      <c r="J48" s="45">
        <v>285358</v>
      </c>
      <c r="K48" s="45">
        <v>7698619</v>
      </c>
      <c r="L48" s="45">
        <v>50329400</v>
      </c>
      <c r="M48" s="45">
        <v>2919300</v>
      </c>
      <c r="N48" s="45">
        <v>3950649</v>
      </c>
      <c r="O48" s="45">
        <v>10419297</v>
      </c>
      <c r="P48" s="45">
        <v>10146735</v>
      </c>
      <c r="Q48" s="45">
        <v>408410523</v>
      </c>
      <c r="R48" s="45">
        <v>67265</v>
      </c>
      <c r="S48" s="45">
        <v>20566</v>
      </c>
      <c r="T48" s="45">
        <v>53238635</v>
      </c>
      <c r="U48" s="45">
        <v>47997549</v>
      </c>
      <c r="V48" s="45">
        <v>10377587</v>
      </c>
      <c r="W48" s="45">
        <v>10711232</v>
      </c>
      <c r="X48" s="45">
        <v>80351</v>
      </c>
      <c r="Y48" s="45">
        <v>122493185</v>
      </c>
      <c r="Z48" s="45">
        <v>285917338</v>
      </c>
      <c r="AA48" s="14" t="s">
        <v>299</v>
      </c>
      <c r="AB48" t="b">
        <f t="shared" si="0"/>
        <v>1</v>
      </c>
    </row>
    <row r="49" spans="1:28">
      <c r="A49" t="s">
        <v>435</v>
      </c>
      <c r="B49" s="48" t="s">
        <v>436</v>
      </c>
      <c r="C49" s="45">
        <v>2277017600</v>
      </c>
      <c r="D49" s="45">
        <v>9645</v>
      </c>
      <c r="E49" s="45">
        <v>751104114</v>
      </c>
      <c r="F49" s="45">
        <v>25663502</v>
      </c>
      <c r="G49" s="45">
        <v>985</v>
      </c>
      <c r="H49" s="45">
        <v>180</v>
      </c>
      <c r="I49" s="45">
        <v>44320276</v>
      </c>
      <c r="J49" s="45">
        <v>268050</v>
      </c>
      <c r="K49" s="45">
        <v>12085799</v>
      </c>
      <c r="L49" s="45">
        <v>122881000</v>
      </c>
      <c r="M49" s="45">
        <v>2533600</v>
      </c>
      <c r="N49" s="45">
        <v>6361969</v>
      </c>
      <c r="O49" s="45">
        <v>19477003</v>
      </c>
      <c r="P49" s="45">
        <v>9471873</v>
      </c>
      <c r="Q49" s="45">
        <v>994167186</v>
      </c>
      <c r="R49" s="45">
        <v>45037</v>
      </c>
      <c r="S49" s="45">
        <v>62470</v>
      </c>
      <c r="T49" s="45">
        <v>125387212</v>
      </c>
      <c r="U49" s="45">
        <v>110603487</v>
      </c>
      <c r="V49" s="45">
        <v>22691470</v>
      </c>
      <c r="W49" s="45">
        <v>19274059</v>
      </c>
      <c r="X49" s="45">
        <v>202838</v>
      </c>
      <c r="Y49" s="45">
        <v>278266573</v>
      </c>
      <c r="Z49" s="45">
        <v>715900613</v>
      </c>
      <c r="AA49" s="14" t="s">
        <v>436</v>
      </c>
      <c r="AB49" t="b">
        <f t="shared" si="0"/>
        <v>1</v>
      </c>
    </row>
    <row r="50" spans="1:28">
      <c r="A50" t="s">
        <v>260</v>
      </c>
      <c r="B50" s="48" t="s">
        <v>261</v>
      </c>
      <c r="C50" s="45">
        <v>7254781400</v>
      </c>
      <c r="D50" s="45">
        <v>32278</v>
      </c>
      <c r="E50" s="45">
        <v>2286509232</v>
      </c>
      <c r="F50" s="45">
        <v>80283453</v>
      </c>
      <c r="G50" s="45">
        <v>2692</v>
      </c>
      <c r="H50" s="45">
        <v>569</v>
      </c>
      <c r="I50" s="45">
        <v>265252377</v>
      </c>
      <c r="J50" s="45">
        <v>4017041</v>
      </c>
      <c r="K50" s="45">
        <v>72936963</v>
      </c>
      <c r="L50" s="45">
        <v>398104500</v>
      </c>
      <c r="M50" s="45">
        <v>17348200</v>
      </c>
      <c r="N50" s="45">
        <v>23452051</v>
      </c>
      <c r="O50" s="45">
        <v>67509407</v>
      </c>
      <c r="P50" s="45">
        <v>63414098</v>
      </c>
      <c r="Q50" s="45">
        <v>3278827322</v>
      </c>
      <c r="R50" s="45">
        <v>2095241</v>
      </c>
      <c r="S50" s="45">
        <v>334975</v>
      </c>
      <c r="T50" s="45">
        <v>415346097</v>
      </c>
      <c r="U50" s="45">
        <v>365886085</v>
      </c>
      <c r="V50" s="45">
        <v>92979126</v>
      </c>
      <c r="W50" s="45">
        <v>82021290</v>
      </c>
      <c r="X50" s="45">
        <v>832904</v>
      </c>
      <c r="Y50" s="45">
        <v>959495718</v>
      </c>
      <c r="Z50" s="45">
        <v>2319331604</v>
      </c>
      <c r="AA50" s="14" t="s">
        <v>261</v>
      </c>
      <c r="AB50" t="b">
        <f t="shared" si="0"/>
        <v>1</v>
      </c>
    </row>
    <row r="51" spans="1:28">
      <c r="A51" t="s">
        <v>362</v>
      </c>
      <c r="B51" s="48" t="s">
        <v>363</v>
      </c>
      <c r="C51" s="45">
        <v>5302338800</v>
      </c>
      <c r="D51" s="45">
        <v>24092</v>
      </c>
      <c r="E51" s="45">
        <v>1735316055</v>
      </c>
      <c r="F51" s="45">
        <v>53114397</v>
      </c>
      <c r="G51" s="45">
        <v>1898</v>
      </c>
      <c r="H51" s="45">
        <v>394</v>
      </c>
      <c r="I51" s="45">
        <v>127607877</v>
      </c>
      <c r="J51" s="45">
        <v>2467655</v>
      </c>
      <c r="K51" s="45">
        <v>43369353</v>
      </c>
      <c r="L51" s="45">
        <v>296732100</v>
      </c>
      <c r="M51" s="45">
        <v>12433200</v>
      </c>
      <c r="N51" s="45">
        <v>21095933</v>
      </c>
      <c r="O51" s="45">
        <v>54613534</v>
      </c>
      <c r="P51" s="45">
        <v>45617689</v>
      </c>
      <c r="Q51" s="45">
        <v>2392367793</v>
      </c>
      <c r="R51" s="45">
        <v>603812</v>
      </c>
      <c r="S51" s="45">
        <v>26002</v>
      </c>
      <c r="T51" s="45">
        <v>309075866</v>
      </c>
      <c r="U51" s="45">
        <v>279216470</v>
      </c>
      <c r="V51" s="45">
        <v>55697555</v>
      </c>
      <c r="W51" s="45">
        <v>54174620</v>
      </c>
      <c r="X51" s="45">
        <v>648001</v>
      </c>
      <c r="Y51" s="45">
        <v>699442326</v>
      </c>
      <c r="Z51" s="45">
        <v>1692925467</v>
      </c>
      <c r="AA51" s="14" t="s">
        <v>363</v>
      </c>
      <c r="AB51" t="b">
        <f t="shared" si="0"/>
        <v>1</v>
      </c>
    </row>
    <row r="52" spans="1:28">
      <c r="A52" t="s">
        <v>458</v>
      </c>
      <c r="B52" s="48" t="s">
        <v>459</v>
      </c>
      <c r="C52" s="45">
        <v>10701568600</v>
      </c>
      <c r="D52" s="45">
        <v>42686</v>
      </c>
      <c r="E52" s="45">
        <v>3605952649</v>
      </c>
      <c r="F52" s="45">
        <v>205080981</v>
      </c>
      <c r="G52" s="45">
        <v>5400</v>
      </c>
      <c r="H52" s="45">
        <v>1597</v>
      </c>
      <c r="I52" s="45">
        <v>259688606</v>
      </c>
      <c r="J52" s="45">
        <v>3628701</v>
      </c>
      <c r="K52" s="45">
        <v>92019407</v>
      </c>
      <c r="L52" s="45">
        <v>582026100</v>
      </c>
      <c r="M52" s="45">
        <v>12754900</v>
      </c>
      <c r="N52" s="45">
        <v>30002912</v>
      </c>
      <c r="O52" s="45">
        <v>86344778</v>
      </c>
      <c r="P52" s="45">
        <v>50111149</v>
      </c>
      <c r="Q52" s="45">
        <v>4927610183</v>
      </c>
      <c r="R52" s="45">
        <v>1584601</v>
      </c>
      <c r="S52" s="45">
        <v>141706</v>
      </c>
      <c r="T52" s="45">
        <v>594638749</v>
      </c>
      <c r="U52" s="45">
        <v>541854154</v>
      </c>
      <c r="V52" s="45">
        <v>114755774</v>
      </c>
      <c r="W52" s="45">
        <v>114284321</v>
      </c>
      <c r="X52" s="45">
        <v>1294116</v>
      </c>
      <c r="Y52" s="45">
        <v>1368553421</v>
      </c>
      <c r="Z52" s="45">
        <v>3559056762</v>
      </c>
      <c r="AA52" s="14" t="s">
        <v>459</v>
      </c>
      <c r="AB52" t="b">
        <f t="shared" si="0"/>
        <v>1</v>
      </c>
    </row>
    <row r="53" spans="1:28">
      <c r="A53" t="s">
        <v>388</v>
      </c>
      <c r="B53" s="48" t="s">
        <v>389</v>
      </c>
      <c r="C53" s="45">
        <v>1652702300</v>
      </c>
      <c r="D53" s="45">
        <v>8189</v>
      </c>
      <c r="E53" s="45">
        <v>548688809</v>
      </c>
      <c r="F53" s="45">
        <v>10595246</v>
      </c>
      <c r="G53" s="45">
        <v>441</v>
      </c>
      <c r="H53" s="45">
        <v>87</v>
      </c>
      <c r="I53" s="45">
        <v>22540095</v>
      </c>
      <c r="J53" s="45">
        <v>320364</v>
      </c>
      <c r="K53" s="45">
        <v>8220271</v>
      </c>
      <c r="L53" s="45">
        <v>88574500</v>
      </c>
      <c r="M53" s="45">
        <v>2014400</v>
      </c>
      <c r="N53" s="45">
        <v>10866800</v>
      </c>
      <c r="O53" s="45">
        <v>14571692</v>
      </c>
      <c r="P53" s="45">
        <v>7254481</v>
      </c>
      <c r="Q53" s="45">
        <v>713646658</v>
      </c>
      <c r="R53" s="45">
        <v>10365</v>
      </c>
      <c r="S53" s="45">
        <v>22465</v>
      </c>
      <c r="T53" s="45">
        <v>90568224</v>
      </c>
      <c r="U53" s="45">
        <v>83499352</v>
      </c>
      <c r="V53" s="45">
        <v>16178072</v>
      </c>
      <c r="W53" s="45">
        <v>12658079</v>
      </c>
      <c r="X53" s="45">
        <v>106556</v>
      </c>
      <c r="Y53" s="45">
        <v>203043113</v>
      </c>
      <c r="Z53" s="45">
        <v>510603545</v>
      </c>
      <c r="AA53" s="14" t="s">
        <v>389</v>
      </c>
      <c r="AB53" t="b">
        <f t="shared" si="0"/>
        <v>1</v>
      </c>
    </row>
    <row r="54" spans="1:28">
      <c r="A54" t="s">
        <v>94</v>
      </c>
      <c r="B54" s="48" t="s">
        <v>95</v>
      </c>
      <c r="C54" s="45">
        <v>3814259800</v>
      </c>
      <c r="D54" s="45">
        <v>16097</v>
      </c>
      <c r="E54" s="45">
        <v>1252879032</v>
      </c>
      <c r="F54" s="45">
        <v>63368738</v>
      </c>
      <c r="G54" s="45">
        <v>1897</v>
      </c>
      <c r="H54" s="45">
        <v>508</v>
      </c>
      <c r="I54" s="45">
        <v>59633969</v>
      </c>
      <c r="J54" s="45">
        <v>717048</v>
      </c>
      <c r="K54" s="45">
        <v>29146438</v>
      </c>
      <c r="L54" s="45">
        <v>205227200</v>
      </c>
      <c r="M54" s="45">
        <v>4545100</v>
      </c>
      <c r="N54" s="45">
        <v>9495611</v>
      </c>
      <c r="O54" s="45">
        <v>28131364</v>
      </c>
      <c r="P54" s="45">
        <v>16705719</v>
      </c>
      <c r="Q54" s="45">
        <v>1669850219</v>
      </c>
      <c r="R54" s="45">
        <v>428017</v>
      </c>
      <c r="S54" s="45">
        <v>126943</v>
      </c>
      <c r="T54" s="45">
        <v>209715662</v>
      </c>
      <c r="U54" s="45">
        <v>185217771</v>
      </c>
      <c r="V54" s="45">
        <v>40818928</v>
      </c>
      <c r="W54" s="45">
        <v>31905412</v>
      </c>
      <c r="X54" s="45">
        <v>411661</v>
      </c>
      <c r="Y54" s="45">
        <v>468624394</v>
      </c>
      <c r="Z54" s="45">
        <v>1201225825</v>
      </c>
      <c r="AA54" s="14" t="s">
        <v>95</v>
      </c>
      <c r="AB54" t="b">
        <f t="shared" si="0"/>
        <v>1</v>
      </c>
    </row>
    <row r="55" spans="1:28">
      <c r="A55" t="s">
        <v>74</v>
      </c>
      <c r="B55" s="48" t="s">
        <v>75</v>
      </c>
      <c r="C55" s="45">
        <v>2605257900</v>
      </c>
      <c r="D55" s="45">
        <v>12166</v>
      </c>
      <c r="E55" s="45">
        <v>862097115</v>
      </c>
      <c r="F55" s="45">
        <v>28023263</v>
      </c>
      <c r="G55" s="45">
        <v>982</v>
      </c>
      <c r="H55" s="45">
        <v>235</v>
      </c>
      <c r="I55" s="45">
        <v>54127802</v>
      </c>
      <c r="J55" s="45">
        <v>1428431</v>
      </c>
      <c r="K55" s="45">
        <v>25741145</v>
      </c>
      <c r="L55" s="45">
        <v>133066300</v>
      </c>
      <c r="M55" s="45">
        <v>5739000</v>
      </c>
      <c r="N55" s="45">
        <v>9278068</v>
      </c>
      <c r="O55" s="45">
        <v>21723696</v>
      </c>
      <c r="P55" s="45">
        <v>21515477</v>
      </c>
      <c r="Q55" s="45">
        <v>1162740297</v>
      </c>
      <c r="R55" s="45">
        <v>745371</v>
      </c>
      <c r="S55" s="45">
        <v>43987</v>
      </c>
      <c r="T55" s="45">
        <v>138764979</v>
      </c>
      <c r="U55" s="45">
        <v>126166676</v>
      </c>
      <c r="V55" s="45">
        <v>33029809</v>
      </c>
      <c r="W55" s="45">
        <v>24471067</v>
      </c>
      <c r="X55" s="45">
        <v>277660</v>
      </c>
      <c r="Y55" s="45">
        <v>323499549</v>
      </c>
      <c r="Z55" s="45">
        <v>839240748</v>
      </c>
      <c r="AA55" s="14" t="s">
        <v>75</v>
      </c>
      <c r="AB55" t="b">
        <f t="shared" si="0"/>
        <v>1</v>
      </c>
    </row>
    <row r="56" spans="1:28">
      <c r="A56" t="s">
        <v>376</v>
      </c>
      <c r="B56" s="48" t="s">
        <v>377</v>
      </c>
      <c r="C56" s="45">
        <v>1847226000</v>
      </c>
      <c r="D56" s="45">
        <v>8316</v>
      </c>
      <c r="E56" s="45">
        <v>619350505</v>
      </c>
      <c r="F56" s="45">
        <v>16427294</v>
      </c>
      <c r="G56" s="45">
        <v>699</v>
      </c>
      <c r="H56" s="45">
        <v>124</v>
      </c>
      <c r="I56" s="45">
        <v>22861949</v>
      </c>
      <c r="J56" s="45">
        <v>364020</v>
      </c>
      <c r="K56" s="45">
        <v>16282945</v>
      </c>
      <c r="L56" s="45">
        <v>103042700</v>
      </c>
      <c r="M56" s="45">
        <v>1895500</v>
      </c>
      <c r="N56" s="45">
        <v>6823044</v>
      </c>
      <c r="O56" s="45">
        <v>16482562</v>
      </c>
      <c r="P56" s="45">
        <v>6843163</v>
      </c>
      <c r="Q56" s="45">
        <v>810373682</v>
      </c>
      <c r="R56" s="45">
        <v>112590</v>
      </c>
      <c r="S56" s="45">
        <v>10880</v>
      </c>
      <c r="T56" s="45">
        <v>104902511</v>
      </c>
      <c r="U56" s="45">
        <v>94843023</v>
      </c>
      <c r="V56" s="45">
        <v>25785966</v>
      </c>
      <c r="W56" s="45">
        <v>17079652</v>
      </c>
      <c r="X56" s="45">
        <v>137220</v>
      </c>
      <c r="Y56" s="45">
        <v>242871842</v>
      </c>
      <c r="Z56" s="45">
        <v>567501840</v>
      </c>
      <c r="AA56" s="14" t="s">
        <v>377</v>
      </c>
      <c r="AB56" t="b">
        <f t="shared" si="0"/>
        <v>1</v>
      </c>
    </row>
    <row r="57" spans="1:28">
      <c r="A57" t="s">
        <v>286</v>
      </c>
      <c r="B57" s="48" t="s">
        <v>287</v>
      </c>
      <c r="C57" s="45">
        <v>1023650100</v>
      </c>
      <c r="D57" s="45">
        <v>5040</v>
      </c>
      <c r="E57" s="45">
        <v>346763643</v>
      </c>
      <c r="F57" s="45">
        <v>6912625</v>
      </c>
      <c r="G57" s="45">
        <v>282</v>
      </c>
      <c r="H57" s="45">
        <v>49</v>
      </c>
      <c r="I57" s="45">
        <v>15856549</v>
      </c>
      <c r="J57" s="45">
        <v>344378</v>
      </c>
      <c r="K57" s="45">
        <v>9121324</v>
      </c>
      <c r="L57" s="45">
        <v>57002700</v>
      </c>
      <c r="M57" s="45">
        <v>2935300</v>
      </c>
      <c r="N57" s="45">
        <v>4311068</v>
      </c>
      <c r="O57" s="45">
        <v>9634982</v>
      </c>
      <c r="P57" s="45">
        <v>10551553</v>
      </c>
      <c r="Q57" s="45">
        <v>463434122</v>
      </c>
      <c r="R57" s="45">
        <v>87474</v>
      </c>
      <c r="S57" s="45">
        <v>4947</v>
      </c>
      <c r="T57" s="45">
        <v>59927203</v>
      </c>
      <c r="U57" s="45">
        <v>55281193</v>
      </c>
      <c r="V57" s="45">
        <v>11884258</v>
      </c>
      <c r="W57" s="45">
        <v>10474074</v>
      </c>
      <c r="X57" s="45">
        <v>80665</v>
      </c>
      <c r="Y57" s="45">
        <v>137739814</v>
      </c>
      <c r="Z57" s="45">
        <v>325694308</v>
      </c>
      <c r="AA57" s="14" t="s">
        <v>287</v>
      </c>
      <c r="AB57" t="b">
        <f t="shared" si="0"/>
        <v>1</v>
      </c>
    </row>
    <row r="58" spans="1:28">
      <c r="A58" t="s">
        <v>444</v>
      </c>
      <c r="B58" s="48" t="s">
        <v>445</v>
      </c>
      <c r="C58" s="45">
        <v>1743511700</v>
      </c>
      <c r="D58" s="45">
        <v>7567</v>
      </c>
      <c r="E58" s="45">
        <v>590605322</v>
      </c>
      <c r="F58" s="45">
        <v>19786857</v>
      </c>
      <c r="G58" s="45">
        <v>686</v>
      </c>
      <c r="H58" s="45">
        <v>170</v>
      </c>
      <c r="I58" s="45">
        <v>36355324</v>
      </c>
      <c r="J58" s="45">
        <v>630272</v>
      </c>
      <c r="K58" s="45">
        <v>17350832</v>
      </c>
      <c r="L58" s="45">
        <v>96257100</v>
      </c>
      <c r="M58" s="45">
        <v>3147000</v>
      </c>
      <c r="N58" s="45">
        <v>6090060</v>
      </c>
      <c r="O58" s="45">
        <v>17156944</v>
      </c>
      <c r="P58" s="45">
        <v>10502030</v>
      </c>
      <c r="Q58" s="45">
        <v>797881741</v>
      </c>
      <c r="R58" s="45">
        <v>175529</v>
      </c>
      <c r="S58" s="45">
        <v>29222</v>
      </c>
      <c r="T58" s="45">
        <v>99384546</v>
      </c>
      <c r="U58" s="45">
        <v>91902892</v>
      </c>
      <c r="V58" s="45">
        <v>20361783</v>
      </c>
      <c r="W58" s="45">
        <v>19478984</v>
      </c>
      <c r="X58" s="45">
        <v>137985</v>
      </c>
      <c r="Y58" s="45">
        <v>231470941</v>
      </c>
      <c r="Z58" s="45">
        <v>566410800</v>
      </c>
      <c r="AA58" s="14" t="s">
        <v>445</v>
      </c>
      <c r="AB58" t="b">
        <f t="shared" si="0"/>
        <v>1</v>
      </c>
    </row>
    <row r="59" spans="1:28">
      <c r="A59" t="s">
        <v>118</v>
      </c>
      <c r="B59" s="48" t="s">
        <v>119</v>
      </c>
      <c r="C59" s="45">
        <v>5070428700</v>
      </c>
      <c r="D59" s="45">
        <v>21944</v>
      </c>
      <c r="E59" s="45">
        <v>1655404263</v>
      </c>
      <c r="F59" s="45">
        <v>54021996</v>
      </c>
      <c r="G59" s="45">
        <v>1878</v>
      </c>
      <c r="H59" s="45">
        <v>421</v>
      </c>
      <c r="I59" s="45">
        <v>185475998</v>
      </c>
      <c r="J59" s="45">
        <v>1174110</v>
      </c>
      <c r="K59" s="45">
        <v>45211327</v>
      </c>
      <c r="L59" s="45">
        <v>293873500</v>
      </c>
      <c r="M59" s="45">
        <v>7084100</v>
      </c>
      <c r="N59" s="45">
        <v>14106134</v>
      </c>
      <c r="O59" s="45">
        <v>42892341</v>
      </c>
      <c r="P59" s="45">
        <v>26272139</v>
      </c>
      <c r="Q59" s="45">
        <v>2325515908</v>
      </c>
      <c r="R59" s="45">
        <v>469933</v>
      </c>
      <c r="S59" s="45">
        <v>32000</v>
      </c>
      <c r="T59" s="45">
        <v>300856167</v>
      </c>
      <c r="U59" s="45">
        <v>271474379</v>
      </c>
      <c r="V59" s="45">
        <v>56706976</v>
      </c>
      <c r="W59" s="45">
        <v>54855536</v>
      </c>
      <c r="X59" s="45">
        <v>469659</v>
      </c>
      <c r="Y59" s="45">
        <v>684864650</v>
      </c>
      <c r="Z59" s="45">
        <v>1640651258</v>
      </c>
      <c r="AA59" s="14" t="s">
        <v>119</v>
      </c>
      <c r="AB59" t="b">
        <f t="shared" si="0"/>
        <v>1</v>
      </c>
    </row>
    <row r="60" spans="1:28">
      <c r="A60" t="s">
        <v>68</v>
      </c>
      <c r="B60" s="48" t="s">
        <v>69</v>
      </c>
      <c r="C60" s="45">
        <v>1905473400</v>
      </c>
      <c r="D60" s="45">
        <v>7931</v>
      </c>
      <c r="E60" s="45">
        <v>627838638</v>
      </c>
      <c r="F60" s="45">
        <v>29047538</v>
      </c>
      <c r="G60" s="45">
        <v>950</v>
      </c>
      <c r="H60" s="45">
        <v>237</v>
      </c>
      <c r="I60" s="45">
        <v>46598385</v>
      </c>
      <c r="J60" s="45">
        <v>969918</v>
      </c>
      <c r="K60" s="45">
        <v>20096476</v>
      </c>
      <c r="L60" s="45">
        <v>102497700</v>
      </c>
      <c r="M60" s="45">
        <v>4680800</v>
      </c>
      <c r="N60" s="45">
        <v>5639069</v>
      </c>
      <c r="O60" s="45">
        <v>18087539</v>
      </c>
      <c r="P60" s="45">
        <v>17481677</v>
      </c>
      <c r="Q60" s="45">
        <v>872937740</v>
      </c>
      <c r="R60" s="45">
        <v>677773</v>
      </c>
      <c r="S60" s="45">
        <v>56052</v>
      </c>
      <c r="T60" s="45">
        <v>107130436</v>
      </c>
      <c r="U60" s="45">
        <v>95242561</v>
      </c>
      <c r="V60" s="45">
        <v>29078090</v>
      </c>
      <c r="W60" s="45">
        <v>18407145</v>
      </c>
      <c r="X60" s="45">
        <v>198019</v>
      </c>
      <c r="Y60" s="45">
        <v>250790076</v>
      </c>
      <c r="Z60" s="45">
        <v>622147664</v>
      </c>
      <c r="AA60" s="14" t="s">
        <v>69</v>
      </c>
      <c r="AB60" t="b">
        <f t="shared" si="0"/>
        <v>1</v>
      </c>
    </row>
    <row r="61" spans="1:28">
      <c r="A61" t="s">
        <v>112</v>
      </c>
      <c r="B61" s="48" t="s">
        <v>113</v>
      </c>
      <c r="C61" s="45">
        <v>1702276300</v>
      </c>
      <c r="D61" s="45">
        <v>7181</v>
      </c>
      <c r="E61" s="45">
        <v>562584279</v>
      </c>
      <c r="F61" s="45">
        <v>21642763</v>
      </c>
      <c r="G61" s="45">
        <v>682</v>
      </c>
      <c r="H61" s="45">
        <v>166</v>
      </c>
      <c r="I61" s="45">
        <v>62877111</v>
      </c>
      <c r="J61" s="45">
        <v>398280</v>
      </c>
      <c r="K61" s="45">
        <v>14398512</v>
      </c>
      <c r="L61" s="45">
        <v>99489400</v>
      </c>
      <c r="M61" s="45">
        <v>1608100</v>
      </c>
      <c r="N61" s="45">
        <v>4563214</v>
      </c>
      <c r="O61" s="45">
        <v>13382811</v>
      </c>
      <c r="P61" s="45">
        <v>7192645</v>
      </c>
      <c r="Q61" s="45">
        <v>788137115</v>
      </c>
      <c r="R61" s="45">
        <v>104796</v>
      </c>
      <c r="S61" s="45">
        <v>0</v>
      </c>
      <c r="T61" s="45">
        <v>101063665</v>
      </c>
      <c r="U61" s="45">
        <v>93159763</v>
      </c>
      <c r="V61" s="45">
        <v>18165380</v>
      </c>
      <c r="W61" s="45">
        <v>18886631</v>
      </c>
      <c r="X61" s="45">
        <v>212717</v>
      </c>
      <c r="Y61" s="45">
        <v>231592952</v>
      </c>
      <c r="Z61" s="45">
        <v>556544163</v>
      </c>
      <c r="AA61" s="14" t="s">
        <v>113</v>
      </c>
      <c r="AB61" t="b">
        <f t="shared" si="0"/>
        <v>1</v>
      </c>
    </row>
    <row r="62" spans="1:28">
      <c r="A62" t="s">
        <v>176</v>
      </c>
      <c r="B62" s="48" t="s">
        <v>177</v>
      </c>
      <c r="C62" s="45">
        <v>9480034400</v>
      </c>
      <c r="D62" s="45">
        <v>45055</v>
      </c>
      <c r="E62" s="45">
        <v>3137770447</v>
      </c>
      <c r="F62" s="45">
        <v>103212105</v>
      </c>
      <c r="G62" s="45">
        <v>3309</v>
      </c>
      <c r="H62" s="45">
        <v>794</v>
      </c>
      <c r="I62" s="45">
        <v>290371320</v>
      </c>
      <c r="J62" s="45">
        <v>8094040</v>
      </c>
      <c r="K62" s="45">
        <v>106841859</v>
      </c>
      <c r="L62" s="45">
        <v>512119600</v>
      </c>
      <c r="M62" s="45">
        <v>29083400</v>
      </c>
      <c r="N62" s="45">
        <v>31268044</v>
      </c>
      <c r="O62" s="45">
        <v>98432108</v>
      </c>
      <c r="P62" s="45">
        <v>105948826</v>
      </c>
      <c r="Q62" s="45">
        <v>4423141749</v>
      </c>
      <c r="R62" s="45">
        <v>3678971</v>
      </c>
      <c r="S62" s="45">
        <v>2674910</v>
      </c>
      <c r="T62" s="45">
        <v>540932863</v>
      </c>
      <c r="U62" s="45">
        <v>500808322</v>
      </c>
      <c r="V62" s="45">
        <v>133480050</v>
      </c>
      <c r="W62" s="45">
        <v>94627156</v>
      </c>
      <c r="X62" s="45">
        <v>1055032</v>
      </c>
      <c r="Y62" s="45">
        <v>1277257304</v>
      </c>
      <c r="Z62" s="45">
        <v>3145884445</v>
      </c>
      <c r="AA62" s="14" t="s">
        <v>177</v>
      </c>
      <c r="AB62" t="b">
        <f t="shared" si="0"/>
        <v>1</v>
      </c>
    </row>
    <row r="63" spans="1:28">
      <c r="A63" t="s">
        <v>378</v>
      </c>
      <c r="B63" s="48" t="s">
        <v>379</v>
      </c>
      <c r="C63" s="45">
        <v>1503682300</v>
      </c>
      <c r="D63" s="45">
        <v>6885</v>
      </c>
      <c r="E63" s="45">
        <v>506486111</v>
      </c>
      <c r="F63" s="45">
        <v>12707150</v>
      </c>
      <c r="G63" s="45">
        <v>674</v>
      </c>
      <c r="H63" s="45">
        <v>99</v>
      </c>
      <c r="I63" s="45">
        <v>18943437</v>
      </c>
      <c r="J63" s="45">
        <v>227650</v>
      </c>
      <c r="K63" s="45">
        <v>11580342</v>
      </c>
      <c r="L63" s="45">
        <v>82523100</v>
      </c>
      <c r="M63" s="45">
        <v>2001500</v>
      </c>
      <c r="N63" s="45">
        <v>5403616</v>
      </c>
      <c r="O63" s="45">
        <v>15575811</v>
      </c>
      <c r="P63" s="45">
        <v>7900357</v>
      </c>
      <c r="Q63" s="45">
        <v>663349074</v>
      </c>
      <c r="R63" s="45">
        <v>94411</v>
      </c>
      <c r="S63" s="45">
        <v>18013</v>
      </c>
      <c r="T63" s="45">
        <v>84499212</v>
      </c>
      <c r="U63" s="45">
        <v>75604568</v>
      </c>
      <c r="V63" s="45">
        <v>17543892</v>
      </c>
      <c r="W63" s="45">
        <v>12430755</v>
      </c>
      <c r="X63" s="45">
        <v>76736</v>
      </c>
      <c r="Y63" s="45">
        <v>190267587</v>
      </c>
      <c r="Z63" s="45">
        <v>473081487</v>
      </c>
      <c r="AA63" s="14" t="s">
        <v>379</v>
      </c>
      <c r="AB63" t="b">
        <f t="shared" si="0"/>
        <v>1</v>
      </c>
    </row>
    <row r="64" spans="1:28">
      <c r="A64" t="s">
        <v>296</v>
      </c>
      <c r="B64" s="48" t="s">
        <v>297</v>
      </c>
      <c r="C64" s="45">
        <v>949256900</v>
      </c>
      <c r="D64" s="45">
        <v>4356</v>
      </c>
      <c r="E64" s="45">
        <v>310402292</v>
      </c>
      <c r="F64" s="45">
        <v>10049163</v>
      </c>
      <c r="G64" s="45">
        <v>367</v>
      </c>
      <c r="H64" s="45">
        <v>75</v>
      </c>
      <c r="I64" s="45">
        <v>23061876</v>
      </c>
      <c r="J64" s="45">
        <v>536012</v>
      </c>
      <c r="K64" s="45">
        <v>8974647</v>
      </c>
      <c r="L64" s="45">
        <v>52890500</v>
      </c>
      <c r="M64" s="45">
        <v>2827800</v>
      </c>
      <c r="N64" s="45">
        <v>3788061</v>
      </c>
      <c r="O64" s="45">
        <v>10440621</v>
      </c>
      <c r="P64" s="45">
        <v>10481296</v>
      </c>
      <c r="Q64" s="45">
        <v>433452268</v>
      </c>
      <c r="R64" s="45">
        <v>122200</v>
      </c>
      <c r="S64" s="45">
        <v>15035</v>
      </c>
      <c r="T64" s="45">
        <v>55707679</v>
      </c>
      <c r="U64" s="45">
        <v>49833383</v>
      </c>
      <c r="V64" s="45">
        <v>10687659</v>
      </c>
      <c r="W64" s="45">
        <v>10054948</v>
      </c>
      <c r="X64" s="45">
        <v>87646</v>
      </c>
      <c r="Y64" s="45">
        <v>126508550</v>
      </c>
      <c r="Z64" s="45">
        <v>306943718</v>
      </c>
      <c r="AA64" s="14" t="s">
        <v>297</v>
      </c>
      <c r="AB64" t="b">
        <f t="shared" si="0"/>
        <v>1</v>
      </c>
    </row>
    <row r="65" spans="1:28">
      <c r="A65" t="s">
        <v>302</v>
      </c>
      <c r="B65" s="48" t="s">
        <v>303</v>
      </c>
      <c r="C65" s="45">
        <v>818898100</v>
      </c>
      <c r="D65" s="45">
        <v>4104</v>
      </c>
      <c r="E65" s="45">
        <v>275013921</v>
      </c>
      <c r="F65" s="45">
        <v>5289918</v>
      </c>
      <c r="G65" s="45">
        <v>220</v>
      </c>
      <c r="H65" s="45">
        <v>33</v>
      </c>
      <c r="I65" s="45">
        <v>12746428</v>
      </c>
      <c r="J65" s="45">
        <v>499871</v>
      </c>
      <c r="K65" s="45">
        <v>6112052</v>
      </c>
      <c r="L65" s="45">
        <v>43139800</v>
      </c>
      <c r="M65" s="45">
        <v>1962600</v>
      </c>
      <c r="N65" s="45">
        <v>3615287</v>
      </c>
      <c r="O65" s="45">
        <v>8646636</v>
      </c>
      <c r="P65" s="45">
        <v>7001396</v>
      </c>
      <c r="Q65" s="45">
        <v>364027909</v>
      </c>
      <c r="R65" s="45">
        <v>34215</v>
      </c>
      <c r="S65" s="45">
        <v>23276</v>
      </c>
      <c r="T65" s="45">
        <v>45092785</v>
      </c>
      <c r="U65" s="45">
        <v>42087705</v>
      </c>
      <c r="V65" s="45">
        <v>7241653</v>
      </c>
      <c r="W65" s="45">
        <v>6666829</v>
      </c>
      <c r="X65" s="45">
        <v>75103</v>
      </c>
      <c r="Y65" s="45">
        <v>101221566</v>
      </c>
      <c r="Z65" s="45">
        <v>262806343</v>
      </c>
      <c r="AA65" s="14" t="s">
        <v>303</v>
      </c>
      <c r="AB65" t="b">
        <f t="shared" si="0"/>
        <v>1</v>
      </c>
    </row>
    <row r="66" spans="1:28">
      <c r="A66" t="s">
        <v>564</v>
      </c>
      <c r="B66" s="48" t="s">
        <v>565</v>
      </c>
      <c r="C66" s="45">
        <v>4011347200</v>
      </c>
      <c r="D66" s="45">
        <v>15141</v>
      </c>
      <c r="E66" s="45">
        <v>1312765238</v>
      </c>
      <c r="F66" s="45">
        <v>68893409</v>
      </c>
      <c r="G66" s="45">
        <v>2998</v>
      </c>
      <c r="H66" s="45">
        <v>446</v>
      </c>
      <c r="I66" s="45">
        <v>61131800</v>
      </c>
      <c r="J66" s="45">
        <v>546761</v>
      </c>
      <c r="K66" s="45">
        <v>19649826</v>
      </c>
      <c r="L66" s="45">
        <v>219686600</v>
      </c>
      <c r="M66" s="45">
        <v>4235500</v>
      </c>
      <c r="N66" s="45">
        <v>11179583</v>
      </c>
      <c r="O66" s="45">
        <v>26607747</v>
      </c>
      <c r="P66" s="45">
        <v>17543253</v>
      </c>
      <c r="Q66" s="45">
        <v>1742239717</v>
      </c>
      <c r="R66" s="45">
        <v>153408</v>
      </c>
      <c r="S66" s="45">
        <v>0</v>
      </c>
      <c r="T66" s="45">
        <v>223886696</v>
      </c>
      <c r="U66" s="45">
        <v>189072154</v>
      </c>
      <c r="V66" s="45">
        <v>34340147</v>
      </c>
      <c r="W66" s="45">
        <v>17087929</v>
      </c>
      <c r="X66" s="45">
        <v>180498</v>
      </c>
      <c r="Y66" s="45">
        <v>464720832</v>
      </c>
      <c r="Z66" s="45">
        <v>1277518885</v>
      </c>
      <c r="AA66" s="14" t="s">
        <v>565</v>
      </c>
      <c r="AB66" t="b">
        <f t="shared" si="0"/>
        <v>1</v>
      </c>
    </row>
    <row r="67" spans="1:28">
      <c r="A67" t="s">
        <v>480</v>
      </c>
      <c r="B67" s="48" t="s">
        <v>481</v>
      </c>
      <c r="C67" s="45">
        <v>18032252800</v>
      </c>
      <c r="D67" s="45">
        <v>72630</v>
      </c>
      <c r="E67" s="45">
        <v>5953876503</v>
      </c>
      <c r="F67" s="45">
        <v>328045170</v>
      </c>
      <c r="G67" s="45">
        <v>9696</v>
      </c>
      <c r="H67" s="45">
        <v>2501</v>
      </c>
      <c r="I67" s="45">
        <v>370129679</v>
      </c>
      <c r="J67" s="45">
        <v>3806726</v>
      </c>
      <c r="K67" s="45">
        <v>118564189</v>
      </c>
      <c r="L67" s="45">
        <v>1000223600</v>
      </c>
      <c r="M67" s="45">
        <v>16625600</v>
      </c>
      <c r="N67" s="45">
        <v>36430052</v>
      </c>
      <c r="O67" s="45">
        <v>123536753</v>
      </c>
      <c r="P67" s="45">
        <v>64815891</v>
      </c>
      <c r="Q67" s="45">
        <v>8016054163</v>
      </c>
      <c r="R67" s="45">
        <v>2089931</v>
      </c>
      <c r="S67" s="45">
        <v>437902</v>
      </c>
      <c r="T67" s="45">
        <v>1016581357</v>
      </c>
      <c r="U67" s="45">
        <v>885418657</v>
      </c>
      <c r="V67" s="45">
        <v>210709896</v>
      </c>
      <c r="W67" s="45">
        <v>142795457</v>
      </c>
      <c r="X67" s="45">
        <v>1835018</v>
      </c>
      <c r="Y67" s="45">
        <v>2259868218</v>
      </c>
      <c r="Z67" s="45">
        <v>5756185945</v>
      </c>
      <c r="AA67" s="14" t="s">
        <v>481</v>
      </c>
      <c r="AB67" t="b">
        <f t="shared" si="0"/>
        <v>1</v>
      </c>
    </row>
    <row r="68" spans="1:28">
      <c r="A68" t="s">
        <v>326</v>
      </c>
      <c r="B68" s="48" t="s">
        <v>327</v>
      </c>
      <c r="C68" s="45">
        <v>103646197100</v>
      </c>
      <c r="D68" s="45">
        <v>388933</v>
      </c>
      <c r="E68" s="45">
        <v>33421000211</v>
      </c>
      <c r="F68" s="45">
        <v>2861516677</v>
      </c>
      <c r="G68" s="45">
        <v>64592</v>
      </c>
      <c r="H68" s="45">
        <v>21299</v>
      </c>
      <c r="I68" s="45">
        <v>3329156827</v>
      </c>
      <c r="J68" s="45">
        <v>34154327</v>
      </c>
      <c r="K68" s="45">
        <v>465971959</v>
      </c>
      <c r="L68" s="45">
        <v>5696111700</v>
      </c>
      <c r="M68" s="45">
        <v>134312200</v>
      </c>
      <c r="N68" s="45">
        <v>138690396</v>
      </c>
      <c r="O68" s="45">
        <v>514677131</v>
      </c>
      <c r="P68" s="45">
        <v>564919492</v>
      </c>
      <c r="Q68" s="45">
        <v>47160510920</v>
      </c>
      <c r="R68" s="45">
        <v>6109852</v>
      </c>
      <c r="S68" s="45">
        <v>10591187</v>
      </c>
      <c r="T68" s="45">
        <v>5828377888</v>
      </c>
      <c r="U68" s="45">
        <v>4962262224</v>
      </c>
      <c r="V68" s="45">
        <v>1184023241</v>
      </c>
      <c r="W68" s="45">
        <v>886259824</v>
      </c>
      <c r="X68" s="45">
        <v>12579008</v>
      </c>
      <c r="Y68" s="45">
        <v>12890203224</v>
      </c>
      <c r="Z68" s="45">
        <v>34270307696</v>
      </c>
      <c r="AA68" s="14" t="s">
        <v>327</v>
      </c>
      <c r="AB68" t="b">
        <f t="shared" si="0"/>
        <v>1</v>
      </c>
    </row>
    <row r="69" spans="1:28">
      <c r="A69" t="s">
        <v>320</v>
      </c>
      <c r="B69" s="48" t="s">
        <v>321</v>
      </c>
      <c r="C69" s="45">
        <v>2263770700</v>
      </c>
      <c r="D69" s="45">
        <v>10023</v>
      </c>
      <c r="E69" s="45">
        <v>744593258</v>
      </c>
      <c r="F69" s="45">
        <v>22164694</v>
      </c>
      <c r="G69" s="45">
        <v>842</v>
      </c>
      <c r="H69" s="45">
        <v>168</v>
      </c>
      <c r="I69" s="45">
        <v>66613984</v>
      </c>
      <c r="J69" s="45">
        <v>901479</v>
      </c>
      <c r="K69" s="45">
        <v>21021552</v>
      </c>
      <c r="L69" s="45">
        <v>124630900</v>
      </c>
      <c r="M69" s="45">
        <v>6642400</v>
      </c>
      <c r="N69" s="45">
        <v>9608211</v>
      </c>
      <c r="O69" s="45">
        <v>22166814</v>
      </c>
      <c r="P69" s="45">
        <v>24259788</v>
      </c>
      <c r="Q69" s="45">
        <v>1042603080</v>
      </c>
      <c r="R69" s="45">
        <v>276108</v>
      </c>
      <c r="S69" s="45">
        <v>21734</v>
      </c>
      <c r="T69" s="45">
        <v>131237183</v>
      </c>
      <c r="U69" s="45">
        <v>118456275</v>
      </c>
      <c r="V69" s="45">
        <v>27301061</v>
      </c>
      <c r="W69" s="45">
        <v>20454554</v>
      </c>
      <c r="X69" s="45">
        <v>239906</v>
      </c>
      <c r="Y69" s="45">
        <v>297986821</v>
      </c>
      <c r="Z69" s="45">
        <v>744616259</v>
      </c>
      <c r="AA69" s="14" t="s">
        <v>321</v>
      </c>
      <c r="AB69" t="b">
        <f t="shared" si="0"/>
        <v>1</v>
      </c>
    </row>
    <row r="70" spans="1:28">
      <c r="A70" t="s">
        <v>116</v>
      </c>
      <c r="B70" s="48" t="s">
        <v>117</v>
      </c>
      <c r="C70" s="45">
        <v>1984599600</v>
      </c>
      <c r="D70" s="45">
        <v>7873</v>
      </c>
      <c r="E70" s="45">
        <v>656402551</v>
      </c>
      <c r="F70" s="45">
        <v>27927908</v>
      </c>
      <c r="G70" s="45">
        <v>915</v>
      </c>
      <c r="H70" s="45">
        <v>230</v>
      </c>
      <c r="I70" s="45">
        <v>45097734</v>
      </c>
      <c r="J70" s="45">
        <v>667464</v>
      </c>
      <c r="K70" s="45">
        <v>20219626</v>
      </c>
      <c r="L70" s="45">
        <v>115918800</v>
      </c>
      <c r="M70" s="45">
        <v>3295000</v>
      </c>
      <c r="N70" s="45">
        <v>3563416</v>
      </c>
      <c r="O70" s="45">
        <v>18082158</v>
      </c>
      <c r="P70" s="45">
        <v>12849903</v>
      </c>
      <c r="Q70" s="45">
        <v>904024560</v>
      </c>
      <c r="R70" s="45">
        <v>440237</v>
      </c>
      <c r="S70" s="45">
        <v>18000</v>
      </c>
      <c r="T70" s="45">
        <v>119188557</v>
      </c>
      <c r="U70" s="45">
        <v>107389791</v>
      </c>
      <c r="V70" s="45">
        <v>32358866</v>
      </c>
      <c r="W70" s="45">
        <v>22573842</v>
      </c>
      <c r="X70" s="45">
        <v>297078</v>
      </c>
      <c r="Y70" s="45">
        <v>282266371</v>
      </c>
      <c r="Z70" s="45">
        <v>621758189</v>
      </c>
      <c r="AA70" s="14" t="s">
        <v>117</v>
      </c>
      <c r="AB70" t="b">
        <f t="shared" si="0"/>
        <v>1</v>
      </c>
    </row>
    <row r="71" spans="1:28">
      <c r="A71" t="s">
        <v>390</v>
      </c>
      <c r="B71" s="48" t="s">
        <v>391</v>
      </c>
      <c r="C71" s="45">
        <v>1991596100</v>
      </c>
      <c r="D71" s="45">
        <v>9584</v>
      </c>
      <c r="E71" s="45">
        <v>670839406</v>
      </c>
      <c r="F71" s="45">
        <v>12360676</v>
      </c>
      <c r="G71" s="45">
        <v>555</v>
      </c>
      <c r="H71" s="45">
        <v>97</v>
      </c>
      <c r="I71" s="45">
        <v>30231911</v>
      </c>
      <c r="J71" s="45">
        <v>430665</v>
      </c>
      <c r="K71" s="45">
        <v>13070100</v>
      </c>
      <c r="L71" s="45">
        <v>106571800</v>
      </c>
      <c r="M71" s="45">
        <v>2541000</v>
      </c>
      <c r="N71" s="45">
        <v>9938911</v>
      </c>
      <c r="O71" s="45">
        <v>18198691</v>
      </c>
      <c r="P71" s="45">
        <v>8888075</v>
      </c>
      <c r="Q71" s="45">
        <v>873071235</v>
      </c>
      <c r="R71" s="45">
        <v>31456</v>
      </c>
      <c r="S71" s="45">
        <v>4019</v>
      </c>
      <c r="T71" s="45">
        <v>109082669</v>
      </c>
      <c r="U71" s="45">
        <v>100330278</v>
      </c>
      <c r="V71" s="45">
        <v>21350106</v>
      </c>
      <c r="W71" s="45">
        <v>16425597</v>
      </c>
      <c r="X71" s="45">
        <v>135602</v>
      </c>
      <c r="Y71" s="45">
        <v>247359727</v>
      </c>
      <c r="Z71" s="45">
        <v>625711508</v>
      </c>
      <c r="AA71" s="14" t="s">
        <v>391</v>
      </c>
      <c r="AB71" t="b">
        <f t="shared" si="0"/>
        <v>1</v>
      </c>
    </row>
    <row r="72" spans="1:28">
      <c r="A72" t="s">
        <v>400</v>
      </c>
      <c r="B72" s="48" t="s">
        <v>401</v>
      </c>
      <c r="C72" s="45">
        <v>2615250000</v>
      </c>
      <c r="D72" s="45">
        <v>11644</v>
      </c>
      <c r="E72" s="45">
        <v>839366813</v>
      </c>
      <c r="F72" s="45">
        <v>27339392</v>
      </c>
      <c r="G72" s="45">
        <v>994</v>
      </c>
      <c r="H72" s="45">
        <v>203</v>
      </c>
      <c r="I72" s="45">
        <v>41949417</v>
      </c>
      <c r="J72" s="45">
        <v>539757</v>
      </c>
      <c r="K72" s="45">
        <v>21442136</v>
      </c>
      <c r="L72" s="45">
        <v>144927000</v>
      </c>
      <c r="M72" s="45">
        <v>4558600</v>
      </c>
      <c r="N72" s="45">
        <v>9253190</v>
      </c>
      <c r="O72" s="45">
        <v>21541134</v>
      </c>
      <c r="P72" s="45">
        <v>16523777</v>
      </c>
      <c r="Q72" s="45">
        <v>1127441216</v>
      </c>
      <c r="R72" s="45">
        <v>173013</v>
      </c>
      <c r="S72" s="45">
        <v>13486</v>
      </c>
      <c r="T72" s="45">
        <v>149446767</v>
      </c>
      <c r="U72" s="45">
        <v>130414757</v>
      </c>
      <c r="V72" s="45">
        <v>31634491</v>
      </c>
      <c r="W72" s="45">
        <v>21972876</v>
      </c>
      <c r="X72" s="45">
        <v>246099</v>
      </c>
      <c r="Y72" s="45">
        <v>333901489</v>
      </c>
      <c r="Z72" s="45">
        <v>793539727</v>
      </c>
      <c r="AA72" s="14" t="s">
        <v>401</v>
      </c>
      <c r="AB72" t="b">
        <f t="shared" si="0"/>
        <v>1</v>
      </c>
    </row>
    <row r="73" spans="1:28">
      <c r="A73" t="s">
        <v>427</v>
      </c>
      <c r="B73" s="48" t="s">
        <v>428</v>
      </c>
      <c r="C73" s="45">
        <v>2637723500</v>
      </c>
      <c r="D73" s="45">
        <v>11667</v>
      </c>
      <c r="E73" s="45">
        <v>862260372</v>
      </c>
      <c r="F73" s="45">
        <v>28793899</v>
      </c>
      <c r="G73" s="45">
        <v>1058</v>
      </c>
      <c r="H73" s="45">
        <v>242</v>
      </c>
      <c r="I73" s="45">
        <v>38032906</v>
      </c>
      <c r="J73" s="45">
        <v>353590</v>
      </c>
      <c r="K73" s="45">
        <v>23297756</v>
      </c>
      <c r="L73" s="45">
        <v>143611900</v>
      </c>
      <c r="M73" s="45">
        <v>3255600</v>
      </c>
      <c r="N73" s="45">
        <v>6047705</v>
      </c>
      <c r="O73" s="45">
        <v>20122802</v>
      </c>
      <c r="P73" s="45">
        <v>12408266</v>
      </c>
      <c r="Q73" s="45">
        <v>1138184796</v>
      </c>
      <c r="R73" s="45">
        <v>420802</v>
      </c>
      <c r="S73" s="45">
        <v>61782</v>
      </c>
      <c r="T73" s="45">
        <v>146833439</v>
      </c>
      <c r="U73" s="45">
        <v>129928127</v>
      </c>
      <c r="V73" s="45">
        <v>35561178</v>
      </c>
      <c r="W73" s="45">
        <v>19661320</v>
      </c>
      <c r="X73" s="45">
        <v>227319</v>
      </c>
      <c r="Y73" s="45">
        <v>332693967</v>
      </c>
      <c r="Z73" s="45">
        <v>805490829</v>
      </c>
      <c r="AA73" s="14" t="s">
        <v>428</v>
      </c>
      <c r="AB73" t="b">
        <f t="shared" si="0"/>
        <v>1</v>
      </c>
    </row>
    <row r="74" spans="1:28">
      <c r="A74" t="s">
        <v>256</v>
      </c>
      <c r="B74" s="48" t="s">
        <v>257</v>
      </c>
      <c r="C74" s="45">
        <v>17072445000</v>
      </c>
      <c r="D74" s="45">
        <v>71282</v>
      </c>
      <c r="E74" s="45">
        <v>5266382744</v>
      </c>
      <c r="F74" s="45">
        <v>287381943</v>
      </c>
      <c r="G74" s="45">
        <v>8050</v>
      </c>
      <c r="H74" s="45">
        <v>2263</v>
      </c>
      <c r="I74" s="45">
        <v>514637997</v>
      </c>
      <c r="J74" s="45">
        <v>8286647</v>
      </c>
      <c r="K74" s="45">
        <v>139743853</v>
      </c>
      <c r="L74" s="45">
        <v>935660300</v>
      </c>
      <c r="M74" s="45">
        <v>26063400</v>
      </c>
      <c r="N74" s="45">
        <v>35312196</v>
      </c>
      <c r="O74" s="45">
        <v>126483361</v>
      </c>
      <c r="P74" s="45">
        <v>103117591</v>
      </c>
      <c r="Q74" s="45">
        <v>7443070032</v>
      </c>
      <c r="R74" s="45">
        <v>4002268</v>
      </c>
      <c r="S74" s="45">
        <v>356732</v>
      </c>
      <c r="T74" s="45">
        <v>961413560</v>
      </c>
      <c r="U74" s="45">
        <v>807621945</v>
      </c>
      <c r="V74" s="45">
        <v>228024019</v>
      </c>
      <c r="W74" s="45">
        <v>180100695</v>
      </c>
      <c r="X74" s="45">
        <v>1846488</v>
      </c>
      <c r="Y74" s="45">
        <v>2183365707</v>
      </c>
      <c r="Z74" s="45">
        <v>5259704325</v>
      </c>
      <c r="AA74" s="14" t="s">
        <v>257</v>
      </c>
      <c r="AB74" t="b">
        <f t="shared" si="0"/>
        <v>1</v>
      </c>
    </row>
    <row r="75" spans="1:28">
      <c r="A75" t="s">
        <v>372</v>
      </c>
      <c r="B75" s="48" t="s">
        <v>373</v>
      </c>
      <c r="C75" s="45">
        <v>3044682900</v>
      </c>
      <c r="D75" s="45">
        <v>10893</v>
      </c>
      <c r="E75" s="45">
        <v>1013732381</v>
      </c>
      <c r="F75" s="45">
        <v>71128503</v>
      </c>
      <c r="G75" s="45">
        <v>2048</v>
      </c>
      <c r="H75" s="45">
        <v>591</v>
      </c>
      <c r="I75" s="45">
        <v>64832651</v>
      </c>
      <c r="J75" s="45">
        <v>647273</v>
      </c>
      <c r="K75" s="45">
        <v>28715182</v>
      </c>
      <c r="L75" s="45">
        <v>166508900</v>
      </c>
      <c r="M75" s="45">
        <v>1933600</v>
      </c>
      <c r="N75" s="45">
        <v>6385276</v>
      </c>
      <c r="O75" s="45">
        <v>19475638</v>
      </c>
      <c r="P75" s="45">
        <v>7342159</v>
      </c>
      <c r="Q75" s="45">
        <v>1380701563</v>
      </c>
      <c r="R75" s="45">
        <v>492348</v>
      </c>
      <c r="S75" s="45">
        <v>39093</v>
      </c>
      <c r="T75" s="45">
        <v>168417706</v>
      </c>
      <c r="U75" s="45">
        <v>146685402</v>
      </c>
      <c r="V75" s="45">
        <v>45016343</v>
      </c>
      <c r="W75" s="45">
        <v>35616337</v>
      </c>
      <c r="X75" s="45">
        <v>317667</v>
      </c>
      <c r="Y75" s="45">
        <v>396584896</v>
      </c>
      <c r="Z75" s="45">
        <v>984116667</v>
      </c>
      <c r="AA75" s="14" t="s">
        <v>373</v>
      </c>
      <c r="AB75" t="b">
        <f t="shared" si="0"/>
        <v>1</v>
      </c>
    </row>
    <row r="76" spans="1:28">
      <c r="A76" t="s">
        <v>18</v>
      </c>
      <c r="B76" s="48" t="s">
        <v>19</v>
      </c>
      <c r="C76" s="45">
        <v>14993202200</v>
      </c>
      <c r="D76" s="45">
        <v>57882</v>
      </c>
      <c r="E76" s="45">
        <v>4779386757</v>
      </c>
      <c r="F76" s="45">
        <v>285738108</v>
      </c>
      <c r="G76" s="45">
        <v>8571</v>
      </c>
      <c r="H76" s="45">
        <v>2353</v>
      </c>
      <c r="I76" s="45">
        <v>339596870</v>
      </c>
      <c r="J76" s="45">
        <v>6306288</v>
      </c>
      <c r="K76" s="45">
        <v>97944304</v>
      </c>
      <c r="L76" s="45">
        <v>836835500</v>
      </c>
      <c r="M76" s="45">
        <v>29881100</v>
      </c>
      <c r="N76" s="45">
        <v>21047261</v>
      </c>
      <c r="O76" s="45">
        <v>79362475</v>
      </c>
      <c r="P76" s="45">
        <v>120462984</v>
      </c>
      <c r="Q76" s="45">
        <v>6596561647</v>
      </c>
      <c r="R76" s="45">
        <v>1519566</v>
      </c>
      <c r="S76" s="45">
        <v>325082</v>
      </c>
      <c r="T76" s="45">
        <v>866443746</v>
      </c>
      <c r="U76" s="45">
        <v>738718756</v>
      </c>
      <c r="V76" s="45">
        <v>235604837</v>
      </c>
      <c r="W76" s="45">
        <v>114425436</v>
      </c>
      <c r="X76" s="45">
        <v>1328708</v>
      </c>
      <c r="Y76" s="45">
        <v>1958366131</v>
      </c>
      <c r="Z76" s="45">
        <v>4638195516</v>
      </c>
      <c r="AA76" s="14" t="s">
        <v>19</v>
      </c>
      <c r="AB76" t="b">
        <f t="shared" ref="AB76:AB139" si="1">EXACT(B76,AA76)</f>
        <v>1</v>
      </c>
    </row>
    <row r="77" spans="1:28">
      <c r="A77" t="s">
        <v>574</v>
      </c>
      <c r="B77" s="48" t="s">
        <v>575</v>
      </c>
      <c r="C77" s="45">
        <v>1526215200</v>
      </c>
      <c r="D77" s="45">
        <v>7618</v>
      </c>
      <c r="E77" s="45">
        <v>497890658</v>
      </c>
      <c r="F77" s="45">
        <v>11770393</v>
      </c>
      <c r="G77" s="45">
        <v>465</v>
      </c>
      <c r="H77" s="45">
        <v>82</v>
      </c>
      <c r="I77" s="45">
        <v>17805820</v>
      </c>
      <c r="J77" s="45">
        <v>363855</v>
      </c>
      <c r="K77" s="45">
        <v>10381817</v>
      </c>
      <c r="L77" s="45">
        <v>78098300</v>
      </c>
      <c r="M77" s="45">
        <v>2396700</v>
      </c>
      <c r="N77" s="45">
        <v>4825628</v>
      </c>
      <c r="O77" s="45">
        <v>10795019</v>
      </c>
      <c r="P77" s="45">
        <v>8595122</v>
      </c>
      <c r="Q77" s="45">
        <v>642923312</v>
      </c>
      <c r="R77" s="45">
        <v>84489</v>
      </c>
      <c r="S77" s="45">
        <v>13829</v>
      </c>
      <c r="T77" s="45">
        <v>80462013</v>
      </c>
      <c r="U77" s="45">
        <v>76101131</v>
      </c>
      <c r="V77" s="45">
        <v>16784533</v>
      </c>
      <c r="W77" s="45">
        <v>7231995</v>
      </c>
      <c r="X77" s="45">
        <v>62843</v>
      </c>
      <c r="Y77" s="45">
        <v>180740833</v>
      </c>
      <c r="Z77" s="45">
        <v>462182479</v>
      </c>
      <c r="AA77" s="14" t="s">
        <v>575</v>
      </c>
      <c r="AB77" t="b">
        <f t="shared" si="1"/>
        <v>1</v>
      </c>
    </row>
    <row r="78" spans="1:28">
      <c r="A78" t="s">
        <v>580</v>
      </c>
      <c r="B78" s="48" t="s">
        <v>424</v>
      </c>
      <c r="C78" s="45">
        <v>2197810900</v>
      </c>
      <c r="D78" s="45">
        <v>10232</v>
      </c>
      <c r="E78" s="45">
        <v>739769628</v>
      </c>
      <c r="F78" s="45">
        <v>20021554</v>
      </c>
      <c r="G78" s="45">
        <v>813</v>
      </c>
      <c r="H78" s="45">
        <v>144</v>
      </c>
      <c r="I78" s="45">
        <v>41388349</v>
      </c>
      <c r="J78" s="45">
        <v>604503</v>
      </c>
      <c r="K78" s="45">
        <v>22609276</v>
      </c>
      <c r="L78" s="45">
        <v>122194000</v>
      </c>
      <c r="M78" s="45">
        <v>6249400</v>
      </c>
      <c r="N78" s="45">
        <v>7670285</v>
      </c>
      <c r="O78" s="45">
        <v>22018220</v>
      </c>
      <c r="P78" s="45">
        <v>21984362</v>
      </c>
      <c r="Q78" s="45">
        <v>1004509577</v>
      </c>
      <c r="R78" s="45">
        <v>381504</v>
      </c>
      <c r="S78" s="45">
        <v>64490</v>
      </c>
      <c r="T78" s="45">
        <v>128414721</v>
      </c>
      <c r="U78" s="45">
        <v>117897224</v>
      </c>
      <c r="V78" s="45">
        <v>29142382</v>
      </c>
      <c r="W78" s="45">
        <v>18185661</v>
      </c>
      <c r="X78" s="45">
        <v>266661</v>
      </c>
      <c r="Y78" s="45">
        <v>294352643</v>
      </c>
      <c r="Z78" s="45">
        <v>710156934</v>
      </c>
      <c r="AA78" s="14" t="s">
        <v>424</v>
      </c>
      <c r="AB78" t="b">
        <f t="shared" si="1"/>
        <v>1</v>
      </c>
    </row>
    <row r="79" spans="1:28">
      <c r="A79" t="s">
        <v>464</v>
      </c>
      <c r="B79" s="48" t="s">
        <v>465</v>
      </c>
      <c r="C79" s="45">
        <v>2585618100</v>
      </c>
      <c r="D79" s="45">
        <v>11670</v>
      </c>
      <c r="E79" s="45">
        <v>873806092</v>
      </c>
      <c r="F79" s="45">
        <v>25635345</v>
      </c>
      <c r="G79" s="45">
        <v>1021</v>
      </c>
      <c r="H79" s="45">
        <v>192</v>
      </c>
      <c r="I79" s="45">
        <v>40974292</v>
      </c>
      <c r="J79" s="45">
        <v>716163</v>
      </c>
      <c r="K79" s="45">
        <v>19523843</v>
      </c>
      <c r="L79" s="45">
        <v>138541900</v>
      </c>
      <c r="M79" s="45">
        <v>4623700</v>
      </c>
      <c r="N79" s="45">
        <v>9682917</v>
      </c>
      <c r="O79" s="45">
        <v>25302133</v>
      </c>
      <c r="P79" s="45">
        <v>16580864</v>
      </c>
      <c r="Q79" s="45">
        <v>1155387249</v>
      </c>
      <c r="R79" s="45">
        <v>145818</v>
      </c>
      <c r="S79" s="45">
        <v>30585</v>
      </c>
      <c r="T79" s="45">
        <v>143129799</v>
      </c>
      <c r="U79" s="45">
        <v>132889375</v>
      </c>
      <c r="V79" s="45">
        <v>28215224</v>
      </c>
      <c r="W79" s="45">
        <v>24737467</v>
      </c>
      <c r="X79" s="45">
        <v>234332</v>
      </c>
      <c r="Y79" s="45">
        <v>329382600</v>
      </c>
      <c r="Z79" s="45">
        <v>826004649</v>
      </c>
      <c r="AA79" s="14" t="s">
        <v>465</v>
      </c>
      <c r="AB79" t="b">
        <f t="shared" si="1"/>
        <v>1</v>
      </c>
    </row>
    <row r="80" spans="1:28">
      <c r="A80" t="s">
        <v>236</v>
      </c>
      <c r="B80" s="48" t="s">
        <v>237</v>
      </c>
      <c r="C80" s="45">
        <v>24550887700</v>
      </c>
      <c r="D80" s="45">
        <v>96345</v>
      </c>
      <c r="E80" s="45">
        <v>7509902470</v>
      </c>
      <c r="F80" s="45">
        <v>639754600</v>
      </c>
      <c r="G80" s="45">
        <v>13903</v>
      </c>
      <c r="H80" s="45">
        <v>4575</v>
      </c>
      <c r="I80" s="45">
        <v>708019235</v>
      </c>
      <c r="J80" s="45">
        <v>6459654</v>
      </c>
      <c r="K80" s="45">
        <v>132213980</v>
      </c>
      <c r="L80" s="45">
        <v>1298689100</v>
      </c>
      <c r="M80" s="45">
        <v>34147200</v>
      </c>
      <c r="N80" s="45">
        <v>59211202</v>
      </c>
      <c r="O80" s="45">
        <v>161379808</v>
      </c>
      <c r="P80" s="45">
        <v>132239323</v>
      </c>
      <c r="Q80" s="45">
        <v>10682016572</v>
      </c>
      <c r="R80" s="45">
        <v>2616810</v>
      </c>
      <c r="S80" s="45">
        <v>2645964</v>
      </c>
      <c r="T80" s="45">
        <v>1332374434</v>
      </c>
      <c r="U80" s="45">
        <v>1085889476</v>
      </c>
      <c r="V80" s="45">
        <v>333325048</v>
      </c>
      <c r="W80" s="45">
        <v>229557691</v>
      </c>
      <c r="X80" s="45">
        <v>2556003</v>
      </c>
      <c r="Y80" s="45">
        <v>2988965426</v>
      </c>
      <c r="Z80" s="45">
        <v>7693051146</v>
      </c>
      <c r="AA80" s="14" t="s">
        <v>237</v>
      </c>
      <c r="AB80" t="b">
        <f t="shared" si="1"/>
        <v>1</v>
      </c>
    </row>
    <row r="81" spans="1:28">
      <c r="A81" t="s">
        <v>316</v>
      </c>
      <c r="B81" s="48" t="s">
        <v>317</v>
      </c>
      <c r="C81" s="45">
        <v>1571773800</v>
      </c>
      <c r="D81" s="45">
        <v>7190</v>
      </c>
      <c r="E81" s="45">
        <v>523046314</v>
      </c>
      <c r="F81" s="45">
        <v>15802204</v>
      </c>
      <c r="G81" s="45">
        <v>566</v>
      </c>
      <c r="H81" s="45">
        <v>110</v>
      </c>
      <c r="I81" s="45">
        <v>41713503</v>
      </c>
      <c r="J81" s="45">
        <v>312875</v>
      </c>
      <c r="K81" s="45">
        <v>12722874</v>
      </c>
      <c r="L81" s="45">
        <v>86772500</v>
      </c>
      <c r="M81" s="45">
        <v>4648500</v>
      </c>
      <c r="N81" s="45">
        <v>6266541</v>
      </c>
      <c r="O81" s="45">
        <v>15702246</v>
      </c>
      <c r="P81" s="45">
        <v>16420538</v>
      </c>
      <c r="Q81" s="45">
        <v>723408095</v>
      </c>
      <c r="R81" s="45">
        <v>118318</v>
      </c>
      <c r="S81" s="45">
        <v>61109</v>
      </c>
      <c r="T81" s="45">
        <v>91389310</v>
      </c>
      <c r="U81" s="45">
        <v>83943954</v>
      </c>
      <c r="V81" s="45">
        <v>15981162</v>
      </c>
      <c r="W81" s="45">
        <v>16236828</v>
      </c>
      <c r="X81" s="45">
        <v>216155</v>
      </c>
      <c r="Y81" s="45">
        <v>207946836</v>
      </c>
      <c r="Z81" s="45">
        <v>515461259</v>
      </c>
      <c r="AA81" s="14" t="s">
        <v>317</v>
      </c>
      <c r="AB81" t="b">
        <f t="shared" si="1"/>
        <v>1</v>
      </c>
    </row>
    <row r="82" spans="1:28">
      <c r="A82" t="s">
        <v>358</v>
      </c>
      <c r="B82" s="48" t="s">
        <v>359</v>
      </c>
      <c r="C82" s="45">
        <v>1505875600</v>
      </c>
      <c r="D82" s="45">
        <v>6828</v>
      </c>
      <c r="E82" s="45">
        <v>492298758</v>
      </c>
      <c r="F82" s="45">
        <v>16898179</v>
      </c>
      <c r="G82" s="45">
        <v>551</v>
      </c>
      <c r="H82" s="45">
        <v>143</v>
      </c>
      <c r="I82" s="45">
        <v>38848750</v>
      </c>
      <c r="J82" s="45">
        <v>624205</v>
      </c>
      <c r="K82" s="45">
        <v>13908537</v>
      </c>
      <c r="L82" s="45">
        <v>80728700</v>
      </c>
      <c r="M82" s="45">
        <v>4118100</v>
      </c>
      <c r="N82" s="45">
        <v>5401910</v>
      </c>
      <c r="O82" s="45">
        <v>12187486</v>
      </c>
      <c r="P82" s="45">
        <v>15010421</v>
      </c>
      <c r="Q82" s="45">
        <v>680025046</v>
      </c>
      <c r="R82" s="45">
        <v>247867</v>
      </c>
      <c r="S82" s="45">
        <v>38164</v>
      </c>
      <c r="T82" s="45">
        <v>84820070</v>
      </c>
      <c r="U82" s="45">
        <v>76516685</v>
      </c>
      <c r="V82" s="45">
        <v>17934073</v>
      </c>
      <c r="W82" s="45">
        <v>17207304</v>
      </c>
      <c r="X82" s="45">
        <v>210844</v>
      </c>
      <c r="Y82" s="45">
        <v>196975007</v>
      </c>
      <c r="Z82" s="45">
        <v>483050039</v>
      </c>
      <c r="AA82" s="14" t="s">
        <v>359</v>
      </c>
      <c r="AB82" t="b">
        <f t="shared" si="1"/>
        <v>1</v>
      </c>
    </row>
    <row r="83" spans="1:28">
      <c r="A83" t="s">
        <v>472</v>
      </c>
      <c r="B83" s="48" t="s">
        <v>473</v>
      </c>
      <c r="C83" s="45">
        <v>1692560100</v>
      </c>
      <c r="D83" s="45">
        <v>7446</v>
      </c>
      <c r="E83" s="45">
        <v>584262055</v>
      </c>
      <c r="F83" s="45">
        <v>14176708</v>
      </c>
      <c r="G83" s="45">
        <v>535</v>
      </c>
      <c r="H83" s="45">
        <v>97</v>
      </c>
      <c r="I83" s="45">
        <v>16774593</v>
      </c>
      <c r="J83" s="45">
        <v>244884</v>
      </c>
      <c r="K83" s="45">
        <v>10662838</v>
      </c>
      <c r="L83" s="45">
        <v>92515900</v>
      </c>
      <c r="M83" s="45">
        <v>1613300</v>
      </c>
      <c r="N83" s="45">
        <v>5987418</v>
      </c>
      <c r="O83" s="45">
        <v>14243172</v>
      </c>
      <c r="P83" s="45">
        <v>5753897</v>
      </c>
      <c r="Q83" s="45">
        <v>746234765</v>
      </c>
      <c r="R83" s="45">
        <v>34514</v>
      </c>
      <c r="S83" s="45">
        <v>15668</v>
      </c>
      <c r="T83" s="45">
        <v>94113785</v>
      </c>
      <c r="U83" s="45">
        <v>87978190</v>
      </c>
      <c r="V83" s="45">
        <v>19065145</v>
      </c>
      <c r="W83" s="45">
        <v>11927729</v>
      </c>
      <c r="X83" s="45">
        <v>119988</v>
      </c>
      <c r="Y83" s="45">
        <v>213255019</v>
      </c>
      <c r="Z83" s="45">
        <v>532979746</v>
      </c>
      <c r="AA83" s="14" t="s">
        <v>473</v>
      </c>
      <c r="AB83" t="b">
        <f t="shared" si="1"/>
        <v>1</v>
      </c>
    </row>
    <row r="84" spans="1:28">
      <c r="A84" t="s">
        <v>12</v>
      </c>
      <c r="B84" s="48" t="s">
        <v>13</v>
      </c>
      <c r="C84" s="45">
        <v>20126825700</v>
      </c>
      <c r="D84" s="45">
        <v>70521</v>
      </c>
      <c r="E84" s="45">
        <v>6450345878</v>
      </c>
      <c r="F84" s="45">
        <v>625939126</v>
      </c>
      <c r="G84" s="45">
        <v>14240</v>
      </c>
      <c r="H84" s="45">
        <v>5040</v>
      </c>
      <c r="I84" s="45">
        <v>563311326</v>
      </c>
      <c r="J84" s="45">
        <v>7890420</v>
      </c>
      <c r="K84" s="45">
        <v>134390598</v>
      </c>
      <c r="L84" s="45">
        <v>1095802000</v>
      </c>
      <c r="M84" s="45">
        <v>37207200</v>
      </c>
      <c r="N84" s="45">
        <v>21982372</v>
      </c>
      <c r="O84" s="45">
        <v>89050008</v>
      </c>
      <c r="P84" s="45">
        <v>152526621</v>
      </c>
      <c r="Q84" s="45">
        <v>9178445549</v>
      </c>
      <c r="R84" s="45">
        <v>1577960</v>
      </c>
      <c r="S84" s="45">
        <v>331576</v>
      </c>
      <c r="T84" s="45">
        <v>1132615214</v>
      </c>
      <c r="U84" s="45">
        <v>948700078</v>
      </c>
      <c r="V84" s="45">
        <v>299979610</v>
      </c>
      <c r="W84" s="45">
        <v>192517755</v>
      </c>
      <c r="X84" s="45">
        <v>2144178</v>
      </c>
      <c r="Y84" s="45">
        <v>2577866371</v>
      </c>
      <c r="Z84" s="45">
        <v>6600579178</v>
      </c>
      <c r="AA84" s="14" t="s">
        <v>13</v>
      </c>
      <c r="AB84" t="b">
        <f t="shared" si="1"/>
        <v>1</v>
      </c>
    </row>
    <row r="85" spans="1:28">
      <c r="A85" t="s">
        <v>488</v>
      </c>
      <c r="B85" s="48" t="s">
        <v>489</v>
      </c>
      <c r="C85" s="45">
        <v>6503029600</v>
      </c>
      <c r="D85" s="45">
        <v>28380</v>
      </c>
      <c r="E85" s="45">
        <v>2153594340</v>
      </c>
      <c r="F85" s="45">
        <v>85084711</v>
      </c>
      <c r="G85" s="45">
        <v>2666</v>
      </c>
      <c r="H85" s="45">
        <v>658</v>
      </c>
      <c r="I85" s="45">
        <v>136066783</v>
      </c>
      <c r="J85" s="45">
        <v>2492088</v>
      </c>
      <c r="K85" s="45">
        <v>53985336</v>
      </c>
      <c r="L85" s="45">
        <v>346586000</v>
      </c>
      <c r="M85" s="45">
        <v>11590900</v>
      </c>
      <c r="N85" s="45">
        <v>21149842</v>
      </c>
      <c r="O85" s="45">
        <v>54160553</v>
      </c>
      <c r="P85" s="45">
        <v>43204713</v>
      </c>
      <c r="Q85" s="45">
        <v>2907915266</v>
      </c>
      <c r="R85" s="45">
        <v>672111</v>
      </c>
      <c r="S85" s="45">
        <v>239512</v>
      </c>
      <c r="T85" s="45">
        <v>358072688</v>
      </c>
      <c r="U85" s="45">
        <v>323116063</v>
      </c>
      <c r="V85" s="45">
        <v>72973435</v>
      </c>
      <c r="W85" s="45">
        <v>67454228</v>
      </c>
      <c r="X85" s="45">
        <v>672742</v>
      </c>
      <c r="Y85" s="45">
        <v>823200779</v>
      </c>
      <c r="Z85" s="45">
        <v>2084714487</v>
      </c>
      <c r="AA85" s="14" t="s">
        <v>489</v>
      </c>
      <c r="AB85" t="b">
        <f t="shared" si="1"/>
        <v>1</v>
      </c>
    </row>
    <row r="86" spans="1:28">
      <c r="A86" t="s">
        <v>158</v>
      </c>
      <c r="B86" s="48" t="s">
        <v>159</v>
      </c>
      <c r="C86" s="45">
        <v>2175891700</v>
      </c>
      <c r="D86" s="45">
        <v>10628</v>
      </c>
      <c r="E86" s="45">
        <v>713215564</v>
      </c>
      <c r="F86" s="45">
        <v>15798526</v>
      </c>
      <c r="G86" s="45">
        <v>618</v>
      </c>
      <c r="H86" s="45">
        <v>128</v>
      </c>
      <c r="I86" s="45">
        <v>44067414</v>
      </c>
      <c r="J86" s="45">
        <v>607880</v>
      </c>
      <c r="K86" s="45">
        <v>13069886</v>
      </c>
      <c r="L86" s="45">
        <v>116706600</v>
      </c>
      <c r="M86" s="45">
        <v>4994900</v>
      </c>
      <c r="N86" s="45">
        <v>7969167</v>
      </c>
      <c r="O86" s="45">
        <v>22356707</v>
      </c>
      <c r="P86" s="45">
        <v>18690938</v>
      </c>
      <c r="Q86" s="45">
        <v>957477582</v>
      </c>
      <c r="R86" s="45">
        <v>16104</v>
      </c>
      <c r="S86" s="45">
        <v>53813</v>
      </c>
      <c r="T86" s="45">
        <v>121660095</v>
      </c>
      <c r="U86" s="45">
        <v>111922303</v>
      </c>
      <c r="V86" s="45">
        <v>21531904</v>
      </c>
      <c r="W86" s="45">
        <v>24198984</v>
      </c>
      <c r="X86" s="45">
        <v>202506</v>
      </c>
      <c r="Y86" s="45">
        <v>279585709</v>
      </c>
      <c r="Z86" s="45">
        <v>677891873</v>
      </c>
      <c r="AA86" s="14" t="s">
        <v>159</v>
      </c>
      <c r="AB86" t="b">
        <f t="shared" si="1"/>
        <v>1</v>
      </c>
    </row>
    <row r="87" spans="1:28">
      <c r="A87" t="s">
        <v>254</v>
      </c>
      <c r="B87" s="48" t="s">
        <v>255</v>
      </c>
      <c r="C87" s="45">
        <v>1675368500</v>
      </c>
      <c r="D87" s="45">
        <v>7548</v>
      </c>
      <c r="E87" s="45">
        <v>533819075</v>
      </c>
      <c r="F87" s="45">
        <v>12623691</v>
      </c>
      <c r="G87" s="45">
        <v>631</v>
      </c>
      <c r="H87" s="45">
        <v>83</v>
      </c>
      <c r="I87" s="45">
        <v>48994804</v>
      </c>
      <c r="J87" s="45">
        <v>435474</v>
      </c>
      <c r="K87" s="45">
        <v>14188076</v>
      </c>
      <c r="L87" s="45">
        <v>96413500</v>
      </c>
      <c r="M87" s="45">
        <v>2766200</v>
      </c>
      <c r="N87" s="45">
        <v>5059044</v>
      </c>
      <c r="O87" s="45">
        <v>19015682</v>
      </c>
      <c r="P87" s="45">
        <v>9182905</v>
      </c>
      <c r="Q87" s="45">
        <v>742498451</v>
      </c>
      <c r="R87" s="45">
        <v>104818</v>
      </c>
      <c r="S87" s="45">
        <v>34925</v>
      </c>
      <c r="T87" s="45">
        <v>99144761</v>
      </c>
      <c r="U87" s="45">
        <v>87654333</v>
      </c>
      <c r="V87" s="45">
        <v>18578580</v>
      </c>
      <c r="W87" s="45">
        <v>18125166</v>
      </c>
      <c r="X87" s="45">
        <v>162487</v>
      </c>
      <c r="Y87" s="45">
        <v>223805070</v>
      </c>
      <c r="Z87" s="45">
        <v>518693381</v>
      </c>
      <c r="AA87" s="14" t="s">
        <v>255</v>
      </c>
      <c r="AB87" t="b">
        <f t="shared" si="1"/>
        <v>1</v>
      </c>
    </row>
    <row r="88" spans="1:28">
      <c r="A88" t="s">
        <v>52</v>
      </c>
      <c r="B88" s="48" t="s">
        <v>53</v>
      </c>
      <c r="C88" s="45">
        <v>4112463800</v>
      </c>
      <c r="D88" s="45">
        <v>14429</v>
      </c>
      <c r="E88" s="45">
        <v>1336140456</v>
      </c>
      <c r="F88" s="45">
        <v>103937260</v>
      </c>
      <c r="G88" s="45">
        <v>2723</v>
      </c>
      <c r="H88" s="45">
        <v>853</v>
      </c>
      <c r="I88" s="45">
        <v>79424253</v>
      </c>
      <c r="J88" s="45">
        <v>983449</v>
      </c>
      <c r="K88" s="45">
        <v>38032450</v>
      </c>
      <c r="L88" s="45">
        <v>223066600</v>
      </c>
      <c r="M88" s="45">
        <v>6775200</v>
      </c>
      <c r="N88" s="45">
        <v>5326290</v>
      </c>
      <c r="O88" s="45">
        <v>32248203</v>
      </c>
      <c r="P88" s="45">
        <v>26618673</v>
      </c>
      <c r="Q88" s="45">
        <v>1852552834</v>
      </c>
      <c r="R88" s="45">
        <v>687269</v>
      </c>
      <c r="S88" s="45">
        <v>83675</v>
      </c>
      <c r="T88" s="45">
        <v>229773282</v>
      </c>
      <c r="U88" s="45">
        <v>194583936</v>
      </c>
      <c r="V88" s="45">
        <v>73114530</v>
      </c>
      <c r="W88" s="45">
        <v>46358870</v>
      </c>
      <c r="X88" s="45">
        <v>338007</v>
      </c>
      <c r="Y88" s="45">
        <v>544939569</v>
      </c>
      <c r="Z88" s="45">
        <v>1307613265</v>
      </c>
      <c r="AA88" s="14" t="s">
        <v>53</v>
      </c>
      <c r="AB88" t="b">
        <f t="shared" si="1"/>
        <v>1</v>
      </c>
    </row>
    <row r="89" spans="1:28">
      <c r="A89" t="s">
        <v>404</v>
      </c>
      <c r="B89" s="48" t="s">
        <v>405</v>
      </c>
      <c r="C89" s="45">
        <v>1115965500</v>
      </c>
      <c r="D89" s="45">
        <v>5539</v>
      </c>
      <c r="E89" s="45">
        <v>369342672</v>
      </c>
      <c r="F89" s="45">
        <v>6795513</v>
      </c>
      <c r="G89" s="45">
        <v>295</v>
      </c>
      <c r="H89" s="45">
        <v>47</v>
      </c>
      <c r="I89" s="45">
        <v>16206902</v>
      </c>
      <c r="J89" s="45">
        <v>202607</v>
      </c>
      <c r="K89" s="45">
        <v>6106963</v>
      </c>
      <c r="L89" s="45">
        <v>57959000</v>
      </c>
      <c r="M89" s="45">
        <v>1370000</v>
      </c>
      <c r="N89" s="45">
        <v>5012393</v>
      </c>
      <c r="O89" s="45">
        <v>10372494</v>
      </c>
      <c r="P89" s="45">
        <v>5049740</v>
      </c>
      <c r="Q89" s="45">
        <v>478418284</v>
      </c>
      <c r="R89" s="45">
        <v>8125</v>
      </c>
      <c r="S89" s="45">
        <v>1526</v>
      </c>
      <c r="T89" s="45">
        <v>59300267</v>
      </c>
      <c r="U89" s="45">
        <v>53979147</v>
      </c>
      <c r="V89" s="45">
        <v>10632213</v>
      </c>
      <c r="W89" s="45">
        <v>7316161</v>
      </c>
      <c r="X89" s="45">
        <v>84162</v>
      </c>
      <c r="Y89" s="45">
        <v>131321601</v>
      </c>
      <c r="Z89" s="45">
        <v>347096683</v>
      </c>
      <c r="AA89" s="14" t="s">
        <v>405</v>
      </c>
      <c r="AB89" t="b">
        <f t="shared" si="1"/>
        <v>1</v>
      </c>
    </row>
    <row r="90" spans="1:28">
      <c r="A90" t="s">
        <v>516</v>
      </c>
      <c r="B90" s="48" t="s">
        <v>517</v>
      </c>
      <c r="C90" s="45">
        <v>1657179700</v>
      </c>
      <c r="D90" s="45">
        <v>8212</v>
      </c>
      <c r="E90" s="45">
        <v>557849499</v>
      </c>
      <c r="F90" s="45">
        <v>10750912</v>
      </c>
      <c r="G90" s="45">
        <v>489</v>
      </c>
      <c r="H90" s="45">
        <v>78</v>
      </c>
      <c r="I90" s="45">
        <v>40066589</v>
      </c>
      <c r="J90" s="45">
        <v>1130540</v>
      </c>
      <c r="K90" s="45">
        <v>13513880</v>
      </c>
      <c r="L90" s="45">
        <v>87958900</v>
      </c>
      <c r="M90" s="45">
        <v>4837100</v>
      </c>
      <c r="N90" s="45">
        <v>9033397</v>
      </c>
      <c r="O90" s="45">
        <v>18824899</v>
      </c>
      <c r="P90" s="45">
        <v>13247805</v>
      </c>
      <c r="Q90" s="45">
        <v>757213521</v>
      </c>
      <c r="R90" s="45">
        <v>187758</v>
      </c>
      <c r="S90" s="45">
        <v>7741</v>
      </c>
      <c r="T90" s="45">
        <v>92764360</v>
      </c>
      <c r="U90" s="45">
        <v>88880192</v>
      </c>
      <c r="V90" s="45">
        <v>16850826</v>
      </c>
      <c r="W90" s="45">
        <v>9970911</v>
      </c>
      <c r="X90" s="45">
        <v>129178</v>
      </c>
      <c r="Y90" s="45">
        <v>208790966</v>
      </c>
      <c r="Z90" s="45">
        <v>548422555</v>
      </c>
      <c r="AA90" s="14" t="s">
        <v>517</v>
      </c>
      <c r="AB90" t="b">
        <f t="shared" si="1"/>
        <v>1</v>
      </c>
    </row>
    <row r="91" spans="1:28">
      <c r="A91" t="s">
        <v>494</v>
      </c>
      <c r="B91" s="48" t="s">
        <v>495</v>
      </c>
      <c r="C91" s="45">
        <v>4257183300</v>
      </c>
      <c r="D91" s="45">
        <v>18916</v>
      </c>
      <c r="E91" s="45">
        <v>1448510961</v>
      </c>
      <c r="F91" s="45">
        <v>46801612</v>
      </c>
      <c r="G91" s="45">
        <v>1737</v>
      </c>
      <c r="H91" s="45">
        <v>406</v>
      </c>
      <c r="I91" s="45">
        <v>76372240</v>
      </c>
      <c r="J91" s="45">
        <v>705676</v>
      </c>
      <c r="K91" s="45">
        <v>27583796</v>
      </c>
      <c r="L91" s="45">
        <v>224568400</v>
      </c>
      <c r="M91" s="45">
        <v>5685100</v>
      </c>
      <c r="N91" s="45">
        <v>11886056</v>
      </c>
      <c r="O91" s="45">
        <v>42980135</v>
      </c>
      <c r="P91" s="45">
        <v>20301216</v>
      </c>
      <c r="Q91" s="45">
        <v>1905395192</v>
      </c>
      <c r="R91" s="45">
        <v>92787</v>
      </c>
      <c r="S91" s="45">
        <v>269160</v>
      </c>
      <c r="T91" s="45">
        <v>230185497</v>
      </c>
      <c r="U91" s="45">
        <v>213753829</v>
      </c>
      <c r="V91" s="45">
        <v>40616941</v>
      </c>
      <c r="W91" s="45">
        <v>34442874</v>
      </c>
      <c r="X91" s="45">
        <v>520847</v>
      </c>
      <c r="Y91" s="45">
        <v>519881935</v>
      </c>
      <c r="Z91" s="45">
        <v>1385513257</v>
      </c>
      <c r="AA91" s="14" t="s">
        <v>495</v>
      </c>
      <c r="AB91" t="b">
        <f t="shared" si="1"/>
        <v>1</v>
      </c>
    </row>
    <row r="92" spans="1:28">
      <c r="A92" t="s">
        <v>266</v>
      </c>
      <c r="B92" s="48" t="s">
        <v>267</v>
      </c>
      <c r="C92" s="45">
        <v>7558394300</v>
      </c>
      <c r="D92" s="45">
        <v>25098</v>
      </c>
      <c r="E92" s="45">
        <v>2399361717</v>
      </c>
      <c r="F92" s="45">
        <v>244858714</v>
      </c>
      <c r="G92" s="45">
        <v>5517</v>
      </c>
      <c r="H92" s="45">
        <v>1988</v>
      </c>
      <c r="I92" s="45">
        <v>203799547</v>
      </c>
      <c r="J92" s="45">
        <v>2373340</v>
      </c>
      <c r="K92" s="45">
        <v>67747447</v>
      </c>
      <c r="L92" s="45">
        <v>405574200</v>
      </c>
      <c r="M92" s="45">
        <v>10045400</v>
      </c>
      <c r="N92" s="45">
        <v>11976083</v>
      </c>
      <c r="O92" s="45">
        <v>51970183</v>
      </c>
      <c r="P92" s="45">
        <v>40479876</v>
      </c>
      <c r="Q92" s="45">
        <v>3438186507</v>
      </c>
      <c r="R92" s="45">
        <v>1261277</v>
      </c>
      <c r="S92" s="45">
        <v>276355</v>
      </c>
      <c r="T92" s="45">
        <v>415521351</v>
      </c>
      <c r="U92" s="45">
        <v>342442727</v>
      </c>
      <c r="V92" s="45">
        <v>118565511</v>
      </c>
      <c r="W92" s="45">
        <v>90666831</v>
      </c>
      <c r="X92" s="45">
        <v>978299</v>
      </c>
      <c r="Y92" s="45">
        <v>969712351</v>
      </c>
      <c r="Z92" s="45">
        <v>2468474156</v>
      </c>
      <c r="AA92" s="14" t="s">
        <v>267</v>
      </c>
      <c r="AB92" t="b">
        <f t="shared" si="1"/>
        <v>1</v>
      </c>
    </row>
    <row r="93" spans="1:28">
      <c r="A93" t="s">
        <v>252</v>
      </c>
      <c r="B93" s="48" t="s">
        <v>253</v>
      </c>
      <c r="C93" s="45">
        <v>8264393200</v>
      </c>
      <c r="D93" s="45">
        <v>37634</v>
      </c>
      <c r="E93" s="45">
        <v>2561438186</v>
      </c>
      <c r="F93" s="45">
        <v>105182768</v>
      </c>
      <c r="G93" s="45">
        <v>3330</v>
      </c>
      <c r="H93" s="45">
        <v>833</v>
      </c>
      <c r="I93" s="45">
        <v>255399364</v>
      </c>
      <c r="J93" s="45">
        <v>2917918</v>
      </c>
      <c r="K93" s="45">
        <v>80937723</v>
      </c>
      <c r="L93" s="45">
        <v>450929400</v>
      </c>
      <c r="M93" s="45">
        <v>17285700</v>
      </c>
      <c r="N93" s="45">
        <v>24601525</v>
      </c>
      <c r="O93" s="45">
        <v>67468167</v>
      </c>
      <c r="P93" s="45">
        <v>66013953</v>
      </c>
      <c r="Q93" s="45">
        <v>3632174704</v>
      </c>
      <c r="R93" s="45">
        <v>1495056</v>
      </c>
      <c r="S93" s="45">
        <v>245072</v>
      </c>
      <c r="T93" s="45">
        <v>468090924</v>
      </c>
      <c r="U93" s="45">
        <v>396421213</v>
      </c>
      <c r="V93" s="45">
        <v>104404623</v>
      </c>
      <c r="W93" s="45">
        <v>85272994</v>
      </c>
      <c r="X93" s="45">
        <v>809212</v>
      </c>
      <c r="Y93" s="45">
        <v>1056739094</v>
      </c>
      <c r="Z93" s="45">
        <v>2575435610</v>
      </c>
      <c r="AA93" s="14" t="s">
        <v>253</v>
      </c>
      <c r="AB93" t="b">
        <f t="shared" si="1"/>
        <v>1</v>
      </c>
    </row>
    <row r="94" spans="1:28">
      <c r="A94" t="s">
        <v>238</v>
      </c>
      <c r="B94" s="48" t="s">
        <v>239</v>
      </c>
      <c r="C94" s="45">
        <v>4998621500</v>
      </c>
      <c r="D94" s="45">
        <v>18724</v>
      </c>
      <c r="E94" s="45">
        <v>1504940600</v>
      </c>
      <c r="F94" s="45">
        <v>157246671</v>
      </c>
      <c r="G94" s="45">
        <v>3065</v>
      </c>
      <c r="H94" s="45">
        <v>1118</v>
      </c>
      <c r="I94" s="45">
        <v>207804786</v>
      </c>
      <c r="J94" s="45">
        <v>2806508</v>
      </c>
      <c r="K94" s="45">
        <v>53516364</v>
      </c>
      <c r="L94" s="45">
        <v>236526300</v>
      </c>
      <c r="M94" s="45">
        <v>10023300</v>
      </c>
      <c r="N94" s="45">
        <v>11412116</v>
      </c>
      <c r="O94" s="45">
        <v>37310972</v>
      </c>
      <c r="P94" s="45">
        <v>38676439</v>
      </c>
      <c r="Q94" s="45">
        <v>2260264056</v>
      </c>
      <c r="R94" s="45">
        <v>1631329</v>
      </c>
      <c r="S94" s="45">
        <v>459780</v>
      </c>
      <c r="T94" s="45">
        <v>246501409</v>
      </c>
      <c r="U94" s="45">
        <v>201348295</v>
      </c>
      <c r="V94" s="45">
        <v>81594355</v>
      </c>
      <c r="W94" s="45">
        <v>72194069</v>
      </c>
      <c r="X94" s="45">
        <v>645156</v>
      </c>
      <c r="Y94" s="45">
        <v>604374393</v>
      </c>
      <c r="Z94" s="45">
        <v>1655889663</v>
      </c>
      <c r="AA94" s="14" t="s">
        <v>239</v>
      </c>
      <c r="AB94" t="b">
        <f t="shared" si="1"/>
        <v>1</v>
      </c>
    </row>
    <row r="95" spans="1:28">
      <c r="A95" t="s">
        <v>152</v>
      </c>
      <c r="B95" s="48" t="s">
        <v>153</v>
      </c>
      <c r="C95" s="45">
        <v>851920900</v>
      </c>
      <c r="D95" s="45">
        <v>4312</v>
      </c>
      <c r="E95" s="45">
        <v>277547122</v>
      </c>
      <c r="F95" s="45">
        <v>5672047</v>
      </c>
      <c r="G95" s="45">
        <v>240</v>
      </c>
      <c r="H95" s="45">
        <v>41</v>
      </c>
      <c r="I95" s="45">
        <v>16894275</v>
      </c>
      <c r="J95" s="45">
        <v>245324</v>
      </c>
      <c r="K95" s="45">
        <v>6637902</v>
      </c>
      <c r="L95" s="45">
        <v>45825500</v>
      </c>
      <c r="M95" s="45">
        <v>2441800</v>
      </c>
      <c r="N95" s="45">
        <v>3310488</v>
      </c>
      <c r="O95" s="45">
        <v>8548989</v>
      </c>
      <c r="P95" s="45">
        <v>8693835</v>
      </c>
      <c r="Q95" s="45">
        <v>375817282</v>
      </c>
      <c r="R95" s="45">
        <v>20690</v>
      </c>
      <c r="S95" s="45">
        <v>15070</v>
      </c>
      <c r="T95" s="45">
        <v>48247653</v>
      </c>
      <c r="U95" s="45">
        <v>43877482</v>
      </c>
      <c r="V95" s="45">
        <v>9923617</v>
      </c>
      <c r="W95" s="45">
        <v>8105893</v>
      </c>
      <c r="X95" s="45">
        <v>96335</v>
      </c>
      <c r="Y95" s="45">
        <v>110286740</v>
      </c>
      <c r="Z95" s="45">
        <v>265530542</v>
      </c>
      <c r="AA95" s="14" t="s">
        <v>153</v>
      </c>
      <c r="AB95" t="b">
        <f t="shared" si="1"/>
        <v>1</v>
      </c>
    </row>
    <row r="96" spans="1:28">
      <c r="A96" t="s">
        <v>212</v>
      </c>
      <c r="B96" s="48" t="s">
        <v>213</v>
      </c>
      <c r="C96" s="45">
        <v>2499851700</v>
      </c>
      <c r="D96" s="45">
        <v>11216</v>
      </c>
      <c r="E96" s="45">
        <v>771508466</v>
      </c>
      <c r="F96" s="45">
        <v>31136998</v>
      </c>
      <c r="G96" s="45">
        <v>1018</v>
      </c>
      <c r="H96" s="45">
        <v>224</v>
      </c>
      <c r="I96" s="45">
        <v>63052212</v>
      </c>
      <c r="J96" s="45">
        <v>1762957</v>
      </c>
      <c r="K96" s="45">
        <v>28316565</v>
      </c>
      <c r="L96" s="45">
        <v>137184700</v>
      </c>
      <c r="M96" s="45">
        <v>8858600</v>
      </c>
      <c r="N96" s="45">
        <v>10411354</v>
      </c>
      <c r="O96" s="45">
        <v>23128290</v>
      </c>
      <c r="P96" s="45">
        <v>31778498</v>
      </c>
      <c r="Q96" s="45">
        <v>1107138640</v>
      </c>
      <c r="R96" s="45">
        <v>601784</v>
      </c>
      <c r="S96" s="45">
        <v>53742</v>
      </c>
      <c r="T96" s="45">
        <v>146011697</v>
      </c>
      <c r="U96" s="45">
        <v>123234787</v>
      </c>
      <c r="V96" s="45">
        <v>40078066</v>
      </c>
      <c r="W96" s="45">
        <v>24871731</v>
      </c>
      <c r="X96" s="45">
        <v>220690</v>
      </c>
      <c r="Y96" s="45">
        <v>335072497</v>
      </c>
      <c r="Z96" s="45">
        <v>772066143</v>
      </c>
      <c r="AA96" s="14" t="s">
        <v>213</v>
      </c>
      <c r="AB96" t="b">
        <f t="shared" si="1"/>
        <v>1</v>
      </c>
    </row>
    <row r="97" spans="1:28">
      <c r="A97" t="s">
        <v>214</v>
      </c>
      <c r="B97" s="48" t="s">
        <v>215</v>
      </c>
      <c r="C97" s="45">
        <v>2732364000</v>
      </c>
      <c r="D97" s="45">
        <v>11274</v>
      </c>
      <c r="E97" s="45">
        <v>855327194</v>
      </c>
      <c r="F97" s="45">
        <v>43914092</v>
      </c>
      <c r="G97" s="45">
        <v>1359</v>
      </c>
      <c r="H97" s="45">
        <v>383</v>
      </c>
      <c r="I97" s="45">
        <v>60267089</v>
      </c>
      <c r="J97" s="45">
        <v>1317896</v>
      </c>
      <c r="K97" s="45">
        <v>32546796</v>
      </c>
      <c r="L97" s="45">
        <v>148966900</v>
      </c>
      <c r="M97" s="45">
        <v>7380600</v>
      </c>
      <c r="N97" s="45">
        <v>8997958</v>
      </c>
      <c r="O97" s="45">
        <v>23175742</v>
      </c>
      <c r="P97" s="45">
        <v>28620586</v>
      </c>
      <c r="Q97" s="45">
        <v>1210514853</v>
      </c>
      <c r="R97" s="45">
        <v>723839</v>
      </c>
      <c r="S97" s="45">
        <v>63869</v>
      </c>
      <c r="T97" s="45">
        <v>156315799</v>
      </c>
      <c r="U97" s="45">
        <v>132557519</v>
      </c>
      <c r="V97" s="45">
        <v>47082697</v>
      </c>
      <c r="W97" s="45">
        <v>30840826</v>
      </c>
      <c r="X97" s="45">
        <v>321430</v>
      </c>
      <c r="Y97" s="45">
        <v>367905979</v>
      </c>
      <c r="Z97" s="45">
        <v>842608874</v>
      </c>
      <c r="AA97" s="14" t="s">
        <v>215</v>
      </c>
      <c r="AB97" t="b">
        <f t="shared" si="1"/>
        <v>1</v>
      </c>
    </row>
    <row r="98" spans="1:28">
      <c r="A98" t="s">
        <v>554</v>
      </c>
      <c r="B98" s="48" t="s">
        <v>555</v>
      </c>
      <c r="C98" s="45">
        <v>917337200</v>
      </c>
      <c r="D98" s="45">
        <v>4192</v>
      </c>
      <c r="E98" s="45">
        <v>303862121</v>
      </c>
      <c r="F98" s="45">
        <v>9988866</v>
      </c>
      <c r="G98" s="45">
        <v>425</v>
      </c>
      <c r="H98" s="45">
        <v>66</v>
      </c>
      <c r="I98" s="45">
        <v>11312220</v>
      </c>
      <c r="J98" s="45">
        <v>122280</v>
      </c>
      <c r="K98" s="45">
        <v>3158642</v>
      </c>
      <c r="L98" s="45">
        <v>48885400</v>
      </c>
      <c r="M98" s="45">
        <v>1669000</v>
      </c>
      <c r="N98" s="45">
        <v>4064461</v>
      </c>
      <c r="O98" s="45">
        <v>9520805</v>
      </c>
      <c r="P98" s="45">
        <v>5062462</v>
      </c>
      <c r="Q98" s="45">
        <v>397646257</v>
      </c>
      <c r="R98" s="45">
        <v>0</v>
      </c>
      <c r="S98" s="45">
        <v>0</v>
      </c>
      <c r="T98" s="45">
        <v>50533436</v>
      </c>
      <c r="U98" s="45">
        <v>45873056</v>
      </c>
      <c r="V98" s="45">
        <v>7754164</v>
      </c>
      <c r="W98" s="45">
        <v>4751314</v>
      </c>
      <c r="X98" s="45">
        <v>56077</v>
      </c>
      <c r="Y98" s="45">
        <v>108968047</v>
      </c>
      <c r="Z98" s="45">
        <v>288678210</v>
      </c>
      <c r="AA98" s="14" t="s">
        <v>555</v>
      </c>
      <c r="AB98" t="b">
        <f t="shared" si="1"/>
        <v>1</v>
      </c>
    </row>
    <row r="99" spans="1:28">
      <c r="A99" t="s">
        <v>8</v>
      </c>
      <c r="B99" s="48" t="s">
        <v>9</v>
      </c>
      <c r="C99" s="45">
        <v>14156387100</v>
      </c>
      <c r="D99" s="45">
        <v>49785</v>
      </c>
      <c r="E99" s="45">
        <v>4399636335</v>
      </c>
      <c r="F99" s="45">
        <v>415671242</v>
      </c>
      <c r="G99" s="45">
        <v>9901</v>
      </c>
      <c r="H99" s="45">
        <v>3452</v>
      </c>
      <c r="I99" s="45">
        <v>360574565</v>
      </c>
      <c r="J99" s="45">
        <v>2988453</v>
      </c>
      <c r="K99" s="45">
        <v>83139822</v>
      </c>
      <c r="L99" s="45">
        <v>736339300</v>
      </c>
      <c r="M99" s="45">
        <v>18713400</v>
      </c>
      <c r="N99" s="45">
        <v>15484882</v>
      </c>
      <c r="O99" s="45">
        <v>61762111</v>
      </c>
      <c r="P99" s="45">
        <v>77155016</v>
      </c>
      <c r="Q99" s="45">
        <v>6171465126</v>
      </c>
      <c r="R99" s="45">
        <v>825003</v>
      </c>
      <c r="S99" s="45">
        <v>137180</v>
      </c>
      <c r="T99" s="45">
        <v>754841089</v>
      </c>
      <c r="U99" s="45">
        <v>614464221</v>
      </c>
      <c r="V99" s="45">
        <v>189697823</v>
      </c>
      <c r="W99" s="45">
        <v>142667301</v>
      </c>
      <c r="X99" s="45">
        <v>1881193</v>
      </c>
      <c r="Y99" s="45">
        <v>1704513810</v>
      </c>
      <c r="Z99" s="45">
        <v>4466951316</v>
      </c>
      <c r="AA99" s="14" t="s">
        <v>9</v>
      </c>
      <c r="AB99" t="b">
        <f t="shared" si="1"/>
        <v>1</v>
      </c>
    </row>
    <row r="100" spans="1:28">
      <c r="A100" t="s">
        <v>122</v>
      </c>
      <c r="B100" s="48" t="s">
        <v>123</v>
      </c>
      <c r="C100" s="45">
        <v>24033332500</v>
      </c>
      <c r="D100" s="45">
        <v>98130</v>
      </c>
      <c r="E100" s="45">
        <v>7726436421</v>
      </c>
      <c r="F100" s="45">
        <v>426197515</v>
      </c>
      <c r="G100" s="45">
        <v>11605</v>
      </c>
      <c r="H100" s="45">
        <v>3394</v>
      </c>
      <c r="I100" s="45">
        <v>692332204</v>
      </c>
      <c r="J100" s="45">
        <v>4977871</v>
      </c>
      <c r="K100" s="45">
        <v>177899905</v>
      </c>
      <c r="L100" s="45">
        <v>1354211100</v>
      </c>
      <c r="M100" s="45">
        <v>25769700</v>
      </c>
      <c r="N100" s="45">
        <v>59989097</v>
      </c>
      <c r="O100" s="45">
        <v>188122047</v>
      </c>
      <c r="P100" s="45">
        <v>106056649</v>
      </c>
      <c r="Q100" s="45">
        <v>10761992509</v>
      </c>
      <c r="R100" s="45">
        <v>3546656</v>
      </c>
      <c r="S100" s="45">
        <v>162361</v>
      </c>
      <c r="T100" s="45">
        <v>1379589904</v>
      </c>
      <c r="U100" s="45">
        <v>1210427183</v>
      </c>
      <c r="V100" s="45">
        <v>288633353</v>
      </c>
      <c r="W100" s="45">
        <v>238374722</v>
      </c>
      <c r="X100" s="45">
        <v>3829658</v>
      </c>
      <c r="Y100" s="45">
        <v>3124563837</v>
      </c>
      <c r="Z100" s="45">
        <v>7637428672</v>
      </c>
      <c r="AA100" s="14" t="s">
        <v>123</v>
      </c>
      <c r="AB100" t="b">
        <f t="shared" si="1"/>
        <v>1</v>
      </c>
    </row>
    <row r="101" spans="1:28">
      <c r="A101" t="s">
        <v>558</v>
      </c>
      <c r="B101" s="48" t="s">
        <v>559</v>
      </c>
      <c r="C101" s="45">
        <v>2949752200</v>
      </c>
      <c r="D101" s="45">
        <v>13226</v>
      </c>
      <c r="E101" s="45">
        <v>965242878</v>
      </c>
      <c r="F101" s="45">
        <v>31742191</v>
      </c>
      <c r="G101" s="45">
        <v>1144</v>
      </c>
      <c r="H101" s="45">
        <v>223</v>
      </c>
      <c r="I101" s="45">
        <v>42409576</v>
      </c>
      <c r="J101" s="45">
        <v>622920</v>
      </c>
      <c r="K101" s="45">
        <v>13714145</v>
      </c>
      <c r="L101" s="45">
        <v>155847800</v>
      </c>
      <c r="M101" s="45">
        <v>4796200</v>
      </c>
      <c r="N101" s="45">
        <v>7968254</v>
      </c>
      <c r="O101" s="45">
        <v>21255297</v>
      </c>
      <c r="P101" s="45">
        <v>15673297</v>
      </c>
      <c r="Q101" s="45">
        <v>1259272558</v>
      </c>
      <c r="R101" s="45">
        <v>8094</v>
      </c>
      <c r="S101" s="45">
        <v>54204</v>
      </c>
      <c r="T101" s="45">
        <v>160599836</v>
      </c>
      <c r="U101" s="45">
        <v>140940435</v>
      </c>
      <c r="V101" s="45">
        <v>25625396</v>
      </c>
      <c r="W101" s="45">
        <v>18544796</v>
      </c>
      <c r="X101" s="45">
        <v>200474</v>
      </c>
      <c r="Y101" s="45">
        <v>345973235</v>
      </c>
      <c r="Z101" s="45">
        <v>913299323</v>
      </c>
      <c r="AA101" s="14" t="s">
        <v>559</v>
      </c>
      <c r="AB101" t="b">
        <f t="shared" si="1"/>
        <v>1</v>
      </c>
    </row>
    <row r="102" spans="1:28">
      <c r="A102" t="s">
        <v>164</v>
      </c>
      <c r="B102" s="48" t="s">
        <v>165</v>
      </c>
      <c r="C102" s="45">
        <v>11636272200</v>
      </c>
      <c r="D102" s="45">
        <v>49072</v>
      </c>
      <c r="E102" s="45">
        <v>3802092561</v>
      </c>
      <c r="F102" s="45">
        <v>187068238</v>
      </c>
      <c r="G102" s="45">
        <v>5367</v>
      </c>
      <c r="H102" s="45">
        <v>1492</v>
      </c>
      <c r="I102" s="45">
        <v>271208076</v>
      </c>
      <c r="J102" s="45">
        <v>4093584</v>
      </c>
      <c r="K102" s="45">
        <v>89800386</v>
      </c>
      <c r="L102" s="45">
        <v>651998900</v>
      </c>
      <c r="M102" s="45">
        <v>16575100</v>
      </c>
      <c r="N102" s="45">
        <v>29793957</v>
      </c>
      <c r="O102" s="45">
        <v>99626132</v>
      </c>
      <c r="P102" s="45">
        <v>65576558</v>
      </c>
      <c r="Q102" s="45">
        <v>5217833492</v>
      </c>
      <c r="R102" s="45">
        <v>1716383</v>
      </c>
      <c r="S102" s="45">
        <v>2629146</v>
      </c>
      <c r="T102" s="45">
        <v>668308879</v>
      </c>
      <c r="U102" s="45">
        <v>596977382</v>
      </c>
      <c r="V102" s="45">
        <v>152206924</v>
      </c>
      <c r="W102" s="45">
        <v>116768474</v>
      </c>
      <c r="X102" s="45">
        <v>1165415</v>
      </c>
      <c r="Y102" s="45">
        <v>1539772603</v>
      </c>
      <c r="Z102" s="45">
        <v>3678060889</v>
      </c>
      <c r="AA102" s="14" t="s">
        <v>165</v>
      </c>
      <c r="AB102" t="b">
        <f t="shared" si="1"/>
        <v>1</v>
      </c>
    </row>
    <row r="103" spans="1:28">
      <c r="A103" t="s">
        <v>300</v>
      </c>
      <c r="B103" s="48" t="s">
        <v>301</v>
      </c>
      <c r="C103" s="45">
        <v>1225078200</v>
      </c>
      <c r="D103" s="45">
        <v>5424</v>
      </c>
      <c r="E103" s="45">
        <v>394402539</v>
      </c>
      <c r="F103" s="45">
        <v>12238365</v>
      </c>
      <c r="G103" s="45">
        <v>482</v>
      </c>
      <c r="H103" s="45">
        <v>112</v>
      </c>
      <c r="I103" s="45">
        <v>21318316</v>
      </c>
      <c r="J103" s="45">
        <v>257770</v>
      </c>
      <c r="K103" s="45">
        <v>9096086</v>
      </c>
      <c r="L103" s="45">
        <v>64621500</v>
      </c>
      <c r="M103" s="45">
        <v>2582100</v>
      </c>
      <c r="N103" s="45">
        <v>4400573</v>
      </c>
      <c r="O103" s="45">
        <v>12065608</v>
      </c>
      <c r="P103" s="45">
        <v>9094456</v>
      </c>
      <c r="Q103" s="45">
        <v>530077313</v>
      </c>
      <c r="R103" s="45">
        <v>95625</v>
      </c>
      <c r="S103" s="45">
        <v>1578</v>
      </c>
      <c r="T103" s="45">
        <v>67185555</v>
      </c>
      <c r="U103" s="45">
        <v>59796042</v>
      </c>
      <c r="V103" s="45">
        <v>13065193</v>
      </c>
      <c r="W103" s="45">
        <v>12049037</v>
      </c>
      <c r="X103" s="45">
        <v>138050</v>
      </c>
      <c r="Y103" s="45">
        <v>152331080</v>
      </c>
      <c r="Z103" s="45">
        <v>377746233</v>
      </c>
      <c r="AA103" s="14" t="s">
        <v>301</v>
      </c>
      <c r="AB103" t="b">
        <f t="shared" si="1"/>
        <v>1</v>
      </c>
    </row>
    <row r="104" spans="1:28">
      <c r="A104" t="s">
        <v>184</v>
      </c>
      <c r="B104" s="48" t="s">
        <v>185</v>
      </c>
      <c r="C104" s="45">
        <v>5521505100</v>
      </c>
      <c r="D104" s="45">
        <v>24140</v>
      </c>
      <c r="E104" s="45">
        <v>1843747224</v>
      </c>
      <c r="F104" s="45">
        <v>79382085</v>
      </c>
      <c r="G104" s="45">
        <v>2538</v>
      </c>
      <c r="H104" s="45">
        <v>634</v>
      </c>
      <c r="I104" s="45">
        <v>131035852</v>
      </c>
      <c r="J104" s="45">
        <v>2810632</v>
      </c>
      <c r="K104" s="45">
        <v>51343480</v>
      </c>
      <c r="L104" s="45">
        <v>294529400</v>
      </c>
      <c r="M104" s="45">
        <v>7352500</v>
      </c>
      <c r="N104" s="45">
        <v>14854309</v>
      </c>
      <c r="O104" s="45">
        <v>43291834</v>
      </c>
      <c r="P104" s="45">
        <v>28199503</v>
      </c>
      <c r="Q104" s="45">
        <v>2496546819</v>
      </c>
      <c r="R104" s="45">
        <v>957435</v>
      </c>
      <c r="S104" s="45">
        <v>237765</v>
      </c>
      <c r="T104" s="45">
        <v>301804433</v>
      </c>
      <c r="U104" s="45">
        <v>271119759</v>
      </c>
      <c r="V104" s="45">
        <v>66879535</v>
      </c>
      <c r="W104" s="45">
        <v>53037436</v>
      </c>
      <c r="X104" s="45">
        <v>469186</v>
      </c>
      <c r="Y104" s="45">
        <v>694505549</v>
      </c>
      <c r="Z104" s="45">
        <v>1802041270</v>
      </c>
      <c r="AA104" s="14" t="s">
        <v>185</v>
      </c>
      <c r="AB104" t="b">
        <f t="shared" si="1"/>
        <v>1</v>
      </c>
    </row>
    <row r="105" spans="1:28">
      <c r="A105" t="s">
        <v>414</v>
      </c>
      <c r="B105" s="48" t="s">
        <v>415</v>
      </c>
      <c r="C105" s="45">
        <v>5420263800</v>
      </c>
      <c r="D105" s="45">
        <v>22979</v>
      </c>
      <c r="E105" s="45">
        <v>1791321159</v>
      </c>
      <c r="F105" s="45">
        <v>84564383</v>
      </c>
      <c r="G105" s="45">
        <v>2435</v>
      </c>
      <c r="H105" s="45">
        <v>665</v>
      </c>
      <c r="I105" s="45">
        <v>68757035</v>
      </c>
      <c r="J105" s="45">
        <v>1548173</v>
      </c>
      <c r="K105" s="45">
        <v>37426358</v>
      </c>
      <c r="L105" s="45">
        <v>285235400</v>
      </c>
      <c r="M105" s="45">
        <v>5046000</v>
      </c>
      <c r="N105" s="45">
        <v>14064356</v>
      </c>
      <c r="O105" s="45">
        <v>33257412</v>
      </c>
      <c r="P105" s="45">
        <v>20831761</v>
      </c>
      <c r="Q105" s="45">
        <v>2342052037</v>
      </c>
      <c r="R105" s="45">
        <v>240650</v>
      </c>
      <c r="S105" s="45">
        <v>45735</v>
      </c>
      <c r="T105" s="45">
        <v>290228488</v>
      </c>
      <c r="U105" s="45">
        <v>256301485</v>
      </c>
      <c r="V105" s="45">
        <v>56093736</v>
      </c>
      <c r="W105" s="45">
        <v>43656287</v>
      </c>
      <c r="X105" s="45">
        <v>499319</v>
      </c>
      <c r="Y105" s="45">
        <v>647065700</v>
      </c>
      <c r="Z105" s="45">
        <v>1694986337</v>
      </c>
      <c r="AA105" s="14" t="s">
        <v>415</v>
      </c>
      <c r="AB105" t="b">
        <f t="shared" si="1"/>
        <v>1</v>
      </c>
    </row>
    <row r="106" spans="1:28">
      <c r="A106" t="s">
        <v>180</v>
      </c>
      <c r="B106" s="48" t="s">
        <v>181</v>
      </c>
      <c r="C106" s="45">
        <v>11477857200</v>
      </c>
      <c r="D106" s="45">
        <v>47495</v>
      </c>
      <c r="E106" s="45">
        <v>3753037842</v>
      </c>
      <c r="F106" s="45">
        <v>198280111</v>
      </c>
      <c r="G106" s="45">
        <v>5982</v>
      </c>
      <c r="H106" s="45">
        <v>1631</v>
      </c>
      <c r="I106" s="45">
        <v>262051705</v>
      </c>
      <c r="J106" s="45">
        <v>3627714</v>
      </c>
      <c r="K106" s="45">
        <v>101033498</v>
      </c>
      <c r="L106" s="45">
        <v>628202800</v>
      </c>
      <c r="M106" s="45">
        <v>16409100</v>
      </c>
      <c r="N106" s="45">
        <v>35584051</v>
      </c>
      <c r="O106" s="45">
        <v>89374710</v>
      </c>
      <c r="P106" s="45">
        <v>62986469</v>
      </c>
      <c r="Q106" s="45">
        <v>5150588000</v>
      </c>
      <c r="R106" s="45">
        <v>2250953</v>
      </c>
      <c r="S106" s="45">
        <v>1065748</v>
      </c>
      <c r="T106" s="45">
        <v>644406784</v>
      </c>
      <c r="U106" s="45">
        <v>565049465</v>
      </c>
      <c r="V106" s="45">
        <v>150929881</v>
      </c>
      <c r="W106" s="45">
        <v>107559091</v>
      </c>
      <c r="X106" s="45">
        <v>1015770</v>
      </c>
      <c r="Y106" s="45">
        <v>1472277692</v>
      </c>
      <c r="Z106" s="45">
        <v>3678310308</v>
      </c>
      <c r="AA106" s="14" t="s">
        <v>181</v>
      </c>
      <c r="AB106" t="b">
        <f t="shared" si="1"/>
        <v>1</v>
      </c>
    </row>
    <row r="107" spans="1:28">
      <c r="A107" t="s">
        <v>384</v>
      </c>
      <c r="B107" s="48" t="s">
        <v>385</v>
      </c>
      <c r="C107" s="45">
        <v>16187599400</v>
      </c>
      <c r="D107" s="45">
        <v>66040</v>
      </c>
      <c r="E107" s="45">
        <v>5332613106</v>
      </c>
      <c r="F107" s="45">
        <v>280635994</v>
      </c>
      <c r="G107" s="45">
        <v>8348</v>
      </c>
      <c r="H107" s="45">
        <v>2264</v>
      </c>
      <c r="I107" s="45">
        <v>381973637</v>
      </c>
      <c r="J107" s="45">
        <v>3346496</v>
      </c>
      <c r="K107" s="45">
        <v>109000418</v>
      </c>
      <c r="L107" s="45">
        <v>900154700</v>
      </c>
      <c r="M107" s="45">
        <v>17436500</v>
      </c>
      <c r="N107" s="45">
        <v>35170953</v>
      </c>
      <c r="O107" s="45">
        <v>119636754</v>
      </c>
      <c r="P107" s="45">
        <v>68160511</v>
      </c>
      <c r="Q107" s="45">
        <v>7248129069</v>
      </c>
      <c r="R107" s="45">
        <v>1830381</v>
      </c>
      <c r="S107" s="45">
        <v>335367</v>
      </c>
      <c r="T107" s="45">
        <v>917328965</v>
      </c>
      <c r="U107" s="45">
        <v>813354136</v>
      </c>
      <c r="V107" s="45">
        <v>184437436</v>
      </c>
      <c r="W107" s="45">
        <v>152707203</v>
      </c>
      <c r="X107" s="45">
        <v>1767406</v>
      </c>
      <c r="Y107" s="45">
        <v>2071760894</v>
      </c>
      <c r="Z107" s="45">
        <v>5176368175</v>
      </c>
      <c r="AA107" s="14" t="s">
        <v>385</v>
      </c>
      <c r="AB107" t="b">
        <f t="shared" si="1"/>
        <v>1</v>
      </c>
    </row>
    <row r="108" spans="1:28">
      <c r="A108" t="s">
        <v>76</v>
      </c>
      <c r="B108" s="48" t="s">
        <v>77</v>
      </c>
      <c r="C108" s="45">
        <v>5476930400</v>
      </c>
      <c r="D108" s="45">
        <v>24642</v>
      </c>
      <c r="E108" s="45">
        <v>1804466636</v>
      </c>
      <c r="F108" s="45">
        <v>62248145</v>
      </c>
      <c r="G108" s="45">
        <v>2123</v>
      </c>
      <c r="H108" s="45">
        <v>499</v>
      </c>
      <c r="I108" s="45">
        <v>145369418</v>
      </c>
      <c r="J108" s="45">
        <v>1190151</v>
      </c>
      <c r="K108" s="45">
        <v>45108545</v>
      </c>
      <c r="L108" s="45">
        <v>300533400</v>
      </c>
      <c r="M108" s="45">
        <v>9057100</v>
      </c>
      <c r="N108" s="45">
        <v>16154950</v>
      </c>
      <c r="O108" s="45">
        <v>38133344</v>
      </c>
      <c r="P108" s="45">
        <v>34243527</v>
      </c>
      <c r="Q108" s="45">
        <v>2456505216</v>
      </c>
      <c r="R108" s="45">
        <v>1065884</v>
      </c>
      <c r="S108" s="45">
        <v>102681</v>
      </c>
      <c r="T108" s="45">
        <v>309488792</v>
      </c>
      <c r="U108" s="45">
        <v>275514741</v>
      </c>
      <c r="V108" s="45">
        <v>64088643</v>
      </c>
      <c r="W108" s="45">
        <v>48487067</v>
      </c>
      <c r="X108" s="45">
        <v>530096</v>
      </c>
      <c r="Y108" s="45">
        <v>699277904</v>
      </c>
      <c r="Z108" s="45">
        <v>1757227312</v>
      </c>
      <c r="AA108" s="14" t="s">
        <v>77</v>
      </c>
      <c r="AB108" t="b">
        <f t="shared" si="1"/>
        <v>1</v>
      </c>
    </row>
    <row r="109" spans="1:28">
      <c r="A109" t="s">
        <v>364</v>
      </c>
      <c r="B109" s="48" t="s">
        <v>365</v>
      </c>
      <c r="C109" s="45">
        <v>1985885900</v>
      </c>
      <c r="D109" s="45">
        <v>8647</v>
      </c>
      <c r="E109" s="45">
        <v>665774167</v>
      </c>
      <c r="F109" s="45">
        <v>20587122</v>
      </c>
      <c r="G109" s="45">
        <v>788</v>
      </c>
      <c r="H109" s="45">
        <v>174</v>
      </c>
      <c r="I109" s="45">
        <v>40006017</v>
      </c>
      <c r="J109" s="45">
        <v>420827</v>
      </c>
      <c r="K109" s="45">
        <v>19745019</v>
      </c>
      <c r="L109" s="45">
        <v>110402300</v>
      </c>
      <c r="M109" s="45">
        <v>3163500</v>
      </c>
      <c r="N109" s="45">
        <v>7139970</v>
      </c>
      <c r="O109" s="45">
        <v>17478071</v>
      </c>
      <c r="P109" s="45">
        <v>11970258</v>
      </c>
      <c r="Q109" s="45">
        <v>896687251</v>
      </c>
      <c r="R109" s="45">
        <v>247690</v>
      </c>
      <c r="S109" s="45">
        <v>23794</v>
      </c>
      <c r="T109" s="45">
        <v>113536216</v>
      </c>
      <c r="U109" s="45">
        <v>102651920</v>
      </c>
      <c r="V109" s="45">
        <v>25815093</v>
      </c>
      <c r="W109" s="45">
        <v>18930811</v>
      </c>
      <c r="X109" s="45">
        <v>167885</v>
      </c>
      <c r="Y109" s="45">
        <v>261373409</v>
      </c>
      <c r="Z109" s="45">
        <v>635313842</v>
      </c>
      <c r="AA109" s="14" t="s">
        <v>365</v>
      </c>
      <c r="AB109" t="b">
        <f t="shared" si="1"/>
        <v>1</v>
      </c>
    </row>
    <row r="110" spans="1:28">
      <c r="A110" t="s">
        <v>88</v>
      </c>
      <c r="B110" s="48" t="s">
        <v>89</v>
      </c>
      <c r="C110" s="45">
        <v>1656138800</v>
      </c>
      <c r="D110" s="45">
        <v>7568</v>
      </c>
      <c r="E110" s="45">
        <v>524147383</v>
      </c>
      <c r="F110" s="45">
        <v>17172125</v>
      </c>
      <c r="G110" s="45">
        <v>618</v>
      </c>
      <c r="H110" s="45">
        <v>129</v>
      </c>
      <c r="I110" s="45">
        <v>40971501</v>
      </c>
      <c r="J110" s="45">
        <v>1910321</v>
      </c>
      <c r="K110" s="45">
        <v>16772564</v>
      </c>
      <c r="L110" s="45">
        <v>89843100</v>
      </c>
      <c r="M110" s="45">
        <v>4482000</v>
      </c>
      <c r="N110" s="45">
        <v>7408070</v>
      </c>
      <c r="O110" s="45">
        <v>17712189</v>
      </c>
      <c r="P110" s="45">
        <v>17355515</v>
      </c>
      <c r="Q110" s="45">
        <v>737774768</v>
      </c>
      <c r="R110" s="45">
        <v>223767</v>
      </c>
      <c r="S110" s="45">
        <v>45821</v>
      </c>
      <c r="T110" s="45">
        <v>94298995</v>
      </c>
      <c r="U110" s="45">
        <v>83080774</v>
      </c>
      <c r="V110" s="45">
        <v>18942313</v>
      </c>
      <c r="W110" s="45">
        <v>18005141</v>
      </c>
      <c r="X110" s="45">
        <v>245773</v>
      </c>
      <c r="Y110" s="45">
        <v>214842584</v>
      </c>
      <c r="Z110" s="45">
        <v>522932184</v>
      </c>
      <c r="AA110" s="14" t="s">
        <v>89</v>
      </c>
      <c r="AB110" t="b">
        <f t="shared" si="1"/>
        <v>1</v>
      </c>
    </row>
    <row r="111" spans="1:28">
      <c r="A111" t="s">
        <v>576</v>
      </c>
      <c r="B111" s="48" t="s">
        <v>577</v>
      </c>
      <c r="C111" s="45">
        <v>5174820900</v>
      </c>
      <c r="D111" s="45">
        <v>18518</v>
      </c>
      <c r="E111" s="45">
        <v>1719545951</v>
      </c>
      <c r="F111" s="45">
        <v>95928959</v>
      </c>
      <c r="G111" s="45">
        <v>4095</v>
      </c>
      <c r="H111" s="45">
        <v>680</v>
      </c>
      <c r="I111" s="45">
        <v>124793811</v>
      </c>
      <c r="J111" s="45">
        <v>796231</v>
      </c>
      <c r="K111" s="45">
        <v>26032523</v>
      </c>
      <c r="L111" s="45">
        <v>291830300</v>
      </c>
      <c r="M111" s="45">
        <v>3827800</v>
      </c>
      <c r="N111" s="45">
        <v>11707648</v>
      </c>
      <c r="O111" s="45">
        <v>38525967</v>
      </c>
      <c r="P111" s="45">
        <v>13449493</v>
      </c>
      <c r="Q111" s="45">
        <v>2326438683</v>
      </c>
      <c r="R111" s="45">
        <v>183077</v>
      </c>
      <c r="S111" s="45">
        <v>8336</v>
      </c>
      <c r="T111" s="45">
        <v>295591929</v>
      </c>
      <c r="U111" s="45">
        <v>254000100</v>
      </c>
      <c r="V111" s="45">
        <v>41689881</v>
      </c>
      <c r="W111" s="45">
        <v>17901002</v>
      </c>
      <c r="X111" s="45">
        <v>253950</v>
      </c>
      <c r="Y111" s="45">
        <v>609628275</v>
      </c>
      <c r="Z111" s="45">
        <v>1716810408</v>
      </c>
      <c r="AA111" s="14" t="s">
        <v>577</v>
      </c>
      <c r="AB111" t="b">
        <f t="shared" si="1"/>
        <v>1</v>
      </c>
    </row>
    <row r="112" spans="1:28">
      <c r="A112" t="s">
        <v>224</v>
      </c>
      <c r="B112" s="48" t="s">
        <v>225</v>
      </c>
      <c r="C112" s="45">
        <v>2645423900</v>
      </c>
      <c r="D112" s="45">
        <v>12329</v>
      </c>
      <c r="E112" s="45">
        <v>804013454</v>
      </c>
      <c r="F112" s="45">
        <v>25216858</v>
      </c>
      <c r="G112" s="45">
        <v>1054</v>
      </c>
      <c r="H112" s="45">
        <v>192</v>
      </c>
      <c r="I112" s="45">
        <v>62231796</v>
      </c>
      <c r="J112" s="45">
        <v>763918</v>
      </c>
      <c r="K112" s="45">
        <v>24641019</v>
      </c>
      <c r="L112" s="45">
        <v>145688100</v>
      </c>
      <c r="M112" s="45">
        <v>6032300</v>
      </c>
      <c r="N112" s="45">
        <v>6732087</v>
      </c>
      <c r="O112" s="45">
        <v>25306661</v>
      </c>
      <c r="P112" s="45">
        <v>22532133</v>
      </c>
      <c r="Q112" s="45">
        <v>1123158326</v>
      </c>
      <c r="R112" s="45">
        <v>364994</v>
      </c>
      <c r="S112" s="45">
        <v>97148</v>
      </c>
      <c r="T112" s="45">
        <v>151657268</v>
      </c>
      <c r="U112" s="45">
        <v>125181686</v>
      </c>
      <c r="V112" s="45">
        <v>38335806</v>
      </c>
      <c r="W112" s="45">
        <v>22289430</v>
      </c>
      <c r="X112" s="45">
        <v>189969</v>
      </c>
      <c r="Y112" s="45">
        <v>338116301</v>
      </c>
      <c r="Z112" s="45">
        <v>785042025</v>
      </c>
      <c r="AA112" s="14" t="s">
        <v>225</v>
      </c>
      <c r="AB112" t="b">
        <f t="shared" si="1"/>
        <v>1</v>
      </c>
    </row>
    <row r="113" spans="1:28">
      <c r="A113" t="s">
        <v>56</v>
      </c>
      <c r="B113" s="48" t="s">
        <v>57</v>
      </c>
      <c r="C113" s="45">
        <v>3354476700</v>
      </c>
      <c r="D113" s="45">
        <v>10566</v>
      </c>
      <c r="E113" s="45">
        <v>1075441754</v>
      </c>
      <c r="F113" s="45">
        <v>119983458</v>
      </c>
      <c r="G113" s="45">
        <v>2612</v>
      </c>
      <c r="H113" s="45">
        <v>954</v>
      </c>
      <c r="I113" s="45">
        <v>130711121</v>
      </c>
      <c r="J113" s="45">
        <v>1258506</v>
      </c>
      <c r="K113" s="45">
        <v>26500307</v>
      </c>
      <c r="L113" s="45">
        <v>179287900</v>
      </c>
      <c r="M113" s="45">
        <v>6007900</v>
      </c>
      <c r="N113" s="45">
        <v>8343561</v>
      </c>
      <c r="O113" s="45">
        <v>24445275</v>
      </c>
      <c r="P113" s="45">
        <v>22143412</v>
      </c>
      <c r="Q113" s="45">
        <v>1594123194</v>
      </c>
      <c r="R113" s="45">
        <v>527804</v>
      </c>
      <c r="S113" s="45">
        <v>33525</v>
      </c>
      <c r="T113" s="45">
        <v>185260109</v>
      </c>
      <c r="U113" s="45">
        <v>154148231</v>
      </c>
      <c r="V113" s="45">
        <v>51291166</v>
      </c>
      <c r="W113" s="45">
        <v>35018785</v>
      </c>
      <c r="X113" s="45">
        <v>436686</v>
      </c>
      <c r="Y113" s="45">
        <v>426716306</v>
      </c>
      <c r="Z113" s="45">
        <v>1167406888</v>
      </c>
      <c r="AA113" s="14" t="s">
        <v>57</v>
      </c>
      <c r="AB113" t="b">
        <f t="shared" si="1"/>
        <v>1</v>
      </c>
    </row>
    <row r="114" spans="1:28">
      <c r="A114" t="s">
        <v>498</v>
      </c>
      <c r="B114" s="48" t="s">
        <v>499</v>
      </c>
      <c r="C114" s="45">
        <v>3123261200</v>
      </c>
      <c r="D114" s="45">
        <v>14790</v>
      </c>
      <c r="E114" s="45">
        <v>1056382389</v>
      </c>
      <c r="F114" s="45">
        <v>25051434</v>
      </c>
      <c r="G114" s="45">
        <v>1069</v>
      </c>
      <c r="H114" s="45">
        <v>185</v>
      </c>
      <c r="I114" s="45">
        <v>49085183</v>
      </c>
      <c r="J114" s="45">
        <v>525958</v>
      </c>
      <c r="K114" s="45">
        <v>14107228</v>
      </c>
      <c r="L114" s="45">
        <v>162025600</v>
      </c>
      <c r="M114" s="45">
        <v>6610200</v>
      </c>
      <c r="N114" s="45">
        <v>12569982</v>
      </c>
      <c r="O114" s="45">
        <v>31194371</v>
      </c>
      <c r="P114" s="45">
        <v>23679702</v>
      </c>
      <c r="Q114" s="45">
        <v>1381232047</v>
      </c>
      <c r="R114" s="45">
        <v>84957</v>
      </c>
      <c r="S114" s="45">
        <v>75073</v>
      </c>
      <c r="T114" s="45">
        <v>168581826</v>
      </c>
      <c r="U114" s="45">
        <v>156391183</v>
      </c>
      <c r="V114" s="45">
        <v>27450393</v>
      </c>
      <c r="W114" s="45">
        <v>25797173</v>
      </c>
      <c r="X114" s="45">
        <v>323161</v>
      </c>
      <c r="Y114" s="45">
        <v>378703766</v>
      </c>
      <c r="Z114" s="45">
        <v>1002528281</v>
      </c>
      <c r="AA114" s="14" t="s">
        <v>499</v>
      </c>
      <c r="AB114" t="b">
        <f t="shared" si="1"/>
        <v>1</v>
      </c>
    </row>
    <row r="115" spans="1:28">
      <c r="A115" t="s">
        <v>246</v>
      </c>
      <c r="B115" s="48" t="s">
        <v>247</v>
      </c>
      <c r="C115" s="45">
        <v>13851073400</v>
      </c>
      <c r="D115" s="45">
        <v>59753</v>
      </c>
      <c r="E115" s="45">
        <v>4328086326</v>
      </c>
      <c r="F115" s="45">
        <v>233476189</v>
      </c>
      <c r="G115" s="45">
        <v>6175</v>
      </c>
      <c r="H115" s="45">
        <v>1824</v>
      </c>
      <c r="I115" s="45">
        <v>344930078</v>
      </c>
      <c r="J115" s="45">
        <v>6562836</v>
      </c>
      <c r="K115" s="45">
        <v>125611621</v>
      </c>
      <c r="L115" s="45">
        <v>747096400</v>
      </c>
      <c r="M115" s="45">
        <v>24764700</v>
      </c>
      <c r="N115" s="45">
        <v>33005042</v>
      </c>
      <c r="O115" s="45">
        <v>108853462</v>
      </c>
      <c r="P115" s="45">
        <v>96283597</v>
      </c>
      <c r="Q115" s="45">
        <v>6048670251</v>
      </c>
      <c r="R115" s="45">
        <v>2265957</v>
      </c>
      <c r="S115" s="45">
        <v>288701</v>
      </c>
      <c r="T115" s="45">
        <v>771566205</v>
      </c>
      <c r="U115" s="45">
        <v>654640899</v>
      </c>
      <c r="V115" s="45">
        <v>183807570</v>
      </c>
      <c r="W115" s="45">
        <v>143886385</v>
      </c>
      <c r="X115" s="45">
        <v>1248514</v>
      </c>
      <c r="Y115" s="45">
        <v>1757704231</v>
      </c>
      <c r="Z115" s="45">
        <v>4290966020</v>
      </c>
      <c r="AA115" s="14" t="s">
        <v>247</v>
      </c>
      <c r="AB115" t="b">
        <f t="shared" si="1"/>
        <v>1</v>
      </c>
    </row>
    <row r="116" spans="1:28">
      <c r="A116" t="s">
        <v>386</v>
      </c>
      <c r="B116" s="48" t="s">
        <v>387</v>
      </c>
      <c r="C116" s="45">
        <v>3964367200</v>
      </c>
      <c r="D116" s="45">
        <v>18206</v>
      </c>
      <c r="E116" s="45">
        <v>1333269225</v>
      </c>
      <c r="F116" s="45">
        <v>41567519</v>
      </c>
      <c r="G116" s="45">
        <v>1473</v>
      </c>
      <c r="H116" s="45">
        <v>336</v>
      </c>
      <c r="I116" s="45">
        <v>78021710</v>
      </c>
      <c r="J116" s="45">
        <v>927662</v>
      </c>
      <c r="K116" s="45">
        <v>28732563</v>
      </c>
      <c r="L116" s="45">
        <v>211270800</v>
      </c>
      <c r="M116" s="45">
        <v>5242200</v>
      </c>
      <c r="N116" s="45">
        <v>13047793</v>
      </c>
      <c r="O116" s="45">
        <v>33071345</v>
      </c>
      <c r="P116" s="45">
        <v>18962099</v>
      </c>
      <c r="Q116" s="45">
        <v>1764112916</v>
      </c>
      <c r="R116" s="45">
        <v>246524</v>
      </c>
      <c r="S116" s="45">
        <v>71544</v>
      </c>
      <c r="T116" s="45">
        <v>216458038</v>
      </c>
      <c r="U116" s="45">
        <v>197348092</v>
      </c>
      <c r="V116" s="45">
        <v>43624623</v>
      </c>
      <c r="W116" s="45">
        <v>34589424</v>
      </c>
      <c r="X116" s="45">
        <v>370087</v>
      </c>
      <c r="Y116" s="45">
        <v>492708332</v>
      </c>
      <c r="Z116" s="45">
        <v>1271404584</v>
      </c>
      <c r="AA116" s="14" t="s">
        <v>387</v>
      </c>
      <c r="AB116" t="b">
        <f t="shared" si="1"/>
        <v>1</v>
      </c>
    </row>
    <row r="117" spans="1:28">
      <c r="A117" t="s">
        <v>508</v>
      </c>
      <c r="B117" s="48" t="s">
        <v>509</v>
      </c>
      <c r="C117" s="45">
        <v>2468754000</v>
      </c>
      <c r="D117" s="45">
        <v>10790</v>
      </c>
      <c r="E117" s="45">
        <v>823803627</v>
      </c>
      <c r="F117" s="45">
        <v>26077512</v>
      </c>
      <c r="G117" s="45">
        <v>964</v>
      </c>
      <c r="H117" s="45">
        <v>204</v>
      </c>
      <c r="I117" s="45">
        <v>68999336</v>
      </c>
      <c r="J117" s="45">
        <v>1105760</v>
      </c>
      <c r="K117" s="45">
        <v>21758046</v>
      </c>
      <c r="L117" s="45">
        <v>136600100</v>
      </c>
      <c r="M117" s="45">
        <v>6642700</v>
      </c>
      <c r="N117" s="45">
        <v>8309280</v>
      </c>
      <c r="O117" s="45">
        <v>28656691</v>
      </c>
      <c r="P117" s="45">
        <v>19888788</v>
      </c>
      <c r="Q117" s="45">
        <v>1141841840</v>
      </c>
      <c r="R117" s="45">
        <v>227327</v>
      </c>
      <c r="S117" s="45">
        <v>36880</v>
      </c>
      <c r="T117" s="45">
        <v>143204347</v>
      </c>
      <c r="U117" s="45">
        <v>131717751</v>
      </c>
      <c r="V117" s="45">
        <v>34350762</v>
      </c>
      <c r="W117" s="45">
        <v>22466621</v>
      </c>
      <c r="X117" s="45">
        <v>243822</v>
      </c>
      <c r="Y117" s="45">
        <v>332247510</v>
      </c>
      <c r="Z117" s="45">
        <v>809594330</v>
      </c>
      <c r="AA117" s="14" t="s">
        <v>509</v>
      </c>
      <c r="AB117" t="b">
        <f t="shared" si="1"/>
        <v>1</v>
      </c>
    </row>
    <row r="118" spans="1:28">
      <c r="A118" t="s">
        <v>410</v>
      </c>
      <c r="B118" s="48" t="s">
        <v>411</v>
      </c>
      <c r="C118" s="45">
        <v>3618554400</v>
      </c>
      <c r="D118" s="45">
        <v>15254</v>
      </c>
      <c r="E118" s="45">
        <v>1152403753</v>
      </c>
      <c r="F118" s="45">
        <v>39676420</v>
      </c>
      <c r="G118" s="45">
        <v>1518</v>
      </c>
      <c r="H118" s="45">
        <v>305</v>
      </c>
      <c r="I118" s="45">
        <v>50548635</v>
      </c>
      <c r="J118" s="45">
        <v>619256</v>
      </c>
      <c r="K118" s="45">
        <v>31086719</v>
      </c>
      <c r="L118" s="45">
        <v>208763100</v>
      </c>
      <c r="M118" s="45">
        <v>4645700</v>
      </c>
      <c r="N118" s="45">
        <v>8658419</v>
      </c>
      <c r="O118" s="45">
        <v>27645386</v>
      </c>
      <c r="P118" s="45">
        <v>17655459</v>
      </c>
      <c r="Q118" s="45">
        <v>1541702847</v>
      </c>
      <c r="R118" s="45">
        <v>460704</v>
      </c>
      <c r="S118" s="45">
        <v>48324</v>
      </c>
      <c r="T118" s="45">
        <v>213349709</v>
      </c>
      <c r="U118" s="45">
        <v>184360478</v>
      </c>
      <c r="V118" s="45">
        <v>52760315</v>
      </c>
      <c r="W118" s="45">
        <v>30419843</v>
      </c>
      <c r="X118" s="45">
        <v>335780</v>
      </c>
      <c r="Y118" s="45">
        <v>481735153</v>
      </c>
      <c r="Z118" s="45">
        <v>1059967694</v>
      </c>
      <c r="AA118" s="14" t="s">
        <v>411</v>
      </c>
      <c r="AB118" t="b">
        <f t="shared" si="1"/>
        <v>1</v>
      </c>
    </row>
    <row r="119" spans="1:28">
      <c r="A119" t="s">
        <v>264</v>
      </c>
      <c r="B119" s="48" t="s">
        <v>265</v>
      </c>
      <c r="C119" s="45">
        <v>17031010300</v>
      </c>
      <c r="D119" s="45">
        <v>56313</v>
      </c>
      <c r="E119" s="45">
        <v>5405833262</v>
      </c>
      <c r="F119" s="45">
        <v>635142603</v>
      </c>
      <c r="G119" s="45">
        <v>12161</v>
      </c>
      <c r="H119" s="45">
        <v>4762</v>
      </c>
      <c r="I119" s="45">
        <v>671018143</v>
      </c>
      <c r="J119" s="45">
        <v>10203511</v>
      </c>
      <c r="K119" s="45">
        <v>151054162</v>
      </c>
      <c r="L119" s="45">
        <v>858329400</v>
      </c>
      <c r="M119" s="45">
        <v>26831300</v>
      </c>
      <c r="N119" s="45">
        <v>27971339</v>
      </c>
      <c r="O119" s="45">
        <v>125897798</v>
      </c>
      <c r="P119" s="45">
        <v>108808682</v>
      </c>
      <c r="Q119" s="45">
        <v>8021090200</v>
      </c>
      <c r="R119" s="45">
        <v>3105522</v>
      </c>
      <c r="S119" s="45">
        <v>645343</v>
      </c>
      <c r="T119" s="45">
        <v>884986250</v>
      </c>
      <c r="U119" s="45">
        <v>736664146</v>
      </c>
      <c r="V119" s="45">
        <v>279126266</v>
      </c>
      <c r="W119" s="45">
        <v>215562049</v>
      </c>
      <c r="X119" s="45">
        <v>1898996</v>
      </c>
      <c r="Y119" s="45">
        <v>2121988572</v>
      </c>
      <c r="Z119" s="45">
        <v>5899101628</v>
      </c>
      <c r="AA119" s="14" t="s">
        <v>265</v>
      </c>
      <c r="AB119" t="b">
        <f t="shared" si="1"/>
        <v>1</v>
      </c>
    </row>
    <row r="120" spans="1:28">
      <c r="A120" t="s">
        <v>425</v>
      </c>
      <c r="B120" s="48" t="s">
        <v>426</v>
      </c>
      <c r="C120" s="45">
        <v>1414488100</v>
      </c>
      <c r="D120" s="45">
        <v>6175</v>
      </c>
      <c r="E120" s="45">
        <v>465502875</v>
      </c>
      <c r="F120" s="45">
        <v>15812090</v>
      </c>
      <c r="G120" s="45">
        <v>608</v>
      </c>
      <c r="H120" s="45">
        <v>128</v>
      </c>
      <c r="I120" s="45">
        <v>22974073</v>
      </c>
      <c r="J120" s="45">
        <v>235837</v>
      </c>
      <c r="K120" s="45">
        <v>12926382</v>
      </c>
      <c r="L120" s="45">
        <v>76497200</v>
      </c>
      <c r="M120" s="45">
        <v>2201900</v>
      </c>
      <c r="N120" s="45">
        <v>4234937</v>
      </c>
      <c r="O120" s="45">
        <v>11321661</v>
      </c>
      <c r="P120" s="45">
        <v>7762341</v>
      </c>
      <c r="Q120" s="45">
        <v>619469296</v>
      </c>
      <c r="R120" s="45">
        <v>218093</v>
      </c>
      <c r="S120" s="45">
        <v>8851</v>
      </c>
      <c r="T120" s="45">
        <v>78684478</v>
      </c>
      <c r="U120" s="45">
        <v>69937174</v>
      </c>
      <c r="V120" s="45">
        <v>18183741</v>
      </c>
      <c r="W120" s="45">
        <v>11083808</v>
      </c>
      <c r="X120" s="45">
        <v>142783</v>
      </c>
      <c r="Y120" s="45">
        <v>178258928</v>
      </c>
      <c r="Z120" s="45">
        <v>441210368</v>
      </c>
      <c r="AA120" s="14" t="s">
        <v>426</v>
      </c>
      <c r="AB120" t="b">
        <f t="shared" si="1"/>
        <v>1</v>
      </c>
    </row>
    <row r="121" spans="1:28">
      <c r="A121" t="s">
        <v>330</v>
      </c>
      <c r="B121" s="48" t="s">
        <v>331</v>
      </c>
      <c r="C121" s="45">
        <v>8595611200</v>
      </c>
      <c r="D121" s="45">
        <v>31647</v>
      </c>
      <c r="E121" s="45">
        <v>2799314262</v>
      </c>
      <c r="F121" s="45">
        <v>197192817</v>
      </c>
      <c r="G121" s="45">
        <v>5317</v>
      </c>
      <c r="H121" s="45">
        <v>1590</v>
      </c>
      <c r="I121" s="45">
        <v>241448395</v>
      </c>
      <c r="J121" s="45">
        <v>3653167</v>
      </c>
      <c r="K121" s="45">
        <v>73027500</v>
      </c>
      <c r="L121" s="45">
        <v>464917500</v>
      </c>
      <c r="M121" s="45">
        <v>12908300</v>
      </c>
      <c r="N121" s="45">
        <v>16479399</v>
      </c>
      <c r="O121" s="45">
        <v>61203136</v>
      </c>
      <c r="P121" s="45">
        <v>49963334</v>
      </c>
      <c r="Q121" s="45">
        <v>3920107810</v>
      </c>
      <c r="R121" s="45">
        <v>1715140</v>
      </c>
      <c r="S121" s="45">
        <v>449633</v>
      </c>
      <c r="T121" s="45">
        <v>477720166</v>
      </c>
      <c r="U121" s="45">
        <v>411159094</v>
      </c>
      <c r="V121" s="45">
        <v>122622141</v>
      </c>
      <c r="W121" s="45">
        <v>86333571</v>
      </c>
      <c r="X121" s="45">
        <v>1051515</v>
      </c>
      <c r="Y121" s="45">
        <v>1101051260</v>
      </c>
      <c r="Z121" s="45">
        <v>2819056550</v>
      </c>
      <c r="AA121" s="14" t="s">
        <v>331</v>
      </c>
      <c r="AB121" t="b">
        <f t="shared" si="1"/>
        <v>1</v>
      </c>
    </row>
    <row r="122" spans="1:28">
      <c r="A122" t="s">
        <v>202</v>
      </c>
      <c r="B122" s="48" t="s">
        <v>203</v>
      </c>
      <c r="C122" s="45">
        <v>5974153500</v>
      </c>
      <c r="D122" s="45">
        <v>21302</v>
      </c>
      <c r="E122" s="45">
        <v>1726230264</v>
      </c>
      <c r="F122" s="45">
        <v>159160817</v>
      </c>
      <c r="G122" s="45">
        <v>3993</v>
      </c>
      <c r="H122" s="45">
        <v>1352</v>
      </c>
      <c r="I122" s="45">
        <v>147133290</v>
      </c>
      <c r="J122" s="45">
        <v>2483786</v>
      </c>
      <c r="K122" s="45">
        <v>51364183</v>
      </c>
      <c r="L122" s="45">
        <v>319677600</v>
      </c>
      <c r="M122" s="45">
        <v>10057200</v>
      </c>
      <c r="N122" s="45">
        <v>10897265</v>
      </c>
      <c r="O122" s="45">
        <v>45823536</v>
      </c>
      <c r="P122" s="45">
        <v>37479085</v>
      </c>
      <c r="Q122" s="45">
        <v>2510307026</v>
      </c>
      <c r="R122" s="45">
        <v>868749</v>
      </c>
      <c r="S122" s="45">
        <v>108671</v>
      </c>
      <c r="T122" s="45">
        <v>329652903</v>
      </c>
      <c r="U122" s="45">
        <v>251280525</v>
      </c>
      <c r="V122" s="45">
        <v>99771612</v>
      </c>
      <c r="W122" s="45">
        <v>59944059</v>
      </c>
      <c r="X122" s="45">
        <v>545013</v>
      </c>
      <c r="Y122" s="45">
        <v>742171532</v>
      </c>
      <c r="Z122" s="45">
        <v>1768135494</v>
      </c>
      <c r="AA122" s="14" t="s">
        <v>203</v>
      </c>
      <c r="AB122" t="b">
        <f t="shared" si="1"/>
        <v>1</v>
      </c>
    </row>
    <row r="123" spans="1:28">
      <c r="A123" t="s">
        <v>437</v>
      </c>
      <c r="B123" s="48" t="s">
        <v>438</v>
      </c>
      <c r="C123" s="45">
        <v>4373835800</v>
      </c>
      <c r="D123" s="45">
        <v>19074</v>
      </c>
      <c r="E123" s="45">
        <v>1445044910</v>
      </c>
      <c r="F123" s="45">
        <v>50936661</v>
      </c>
      <c r="G123" s="45">
        <v>1895</v>
      </c>
      <c r="H123" s="45">
        <v>385</v>
      </c>
      <c r="I123" s="45">
        <v>70660135</v>
      </c>
      <c r="J123" s="45">
        <v>646170</v>
      </c>
      <c r="K123" s="45">
        <v>32192117</v>
      </c>
      <c r="L123" s="45">
        <v>239997300</v>
      </c>
      <c r="M123" s="45">
        <v>6669500</v>
      </c>
      <c r="N123" s="45">
        <v>10036115</v>
      </c>
      <c r="O123" s="45">
        <v>33330780</v>
      </c>
      <c r="P123" s="45">
        <v>23558628</v>
      </c>
      <c r="Q123" s="45">
        <v>1913072316</v>
      </c>
      <c r="R123" s="45">
        <v>501041</v>
      </c>
      <c r="S123" s="45">
        <v>142548</v>
      </c>
      <c r="T123" s="45">
        <v>246606202</v>
      </c>
      <c r="U123" s="45">
        <v>218884570</v>
      </c>
      <c r="V123" s="45">
        <v>44343575</v>
      </c>
      <c r="W123" s="45">
        <v>34007896</v>
      </c>
      <c r="X123" s="45">
        <v>344122</v>
      </c>
      <c r="Y123" s="45">
        <v>544829954</v>
      </c>
      <c r="Z123" s="45">
        <v>1368242362</v>
      </c>
      <c r="AA123" s="14" t="s">
        <v>438</v>
      </c>
      <c r="AB123" t="b">
        <f t="shared" si="1"/>
        <v>1</v>
      </c>
    </row>
    <row r="124" spans="1:28">
      <c r="A124" t="s">
        <v>258</v>
      </c>
      <c r="B124" s="48" t="s">
        <v>259</v>
      </c>
      <c r="C124" s="45">
        <v>4015755100</v>
      </c>
      <c r="D124" s="45">
        <v>18076</v>
      </c>
      <c r="E124" s="45">
        <v>1243989864</v>
      </c>
      <c r="F124" s="45">
        <v>48514095</v>
      </c>
      <c r="G124" s="45">
        <v>1512</v>
      </c>
      <c r="H124" s="45">
        <v>367</v>
      </c>
      <c r="I124" s="45">
        <v>132694702</v>
      </c>
      <c r="J124" s="45">
        <v>2760008</v>
      </c>
      <c r="K124" s="45">
        <v>47430285</v>
      </c>
      <c r="L124" s="45">
        <v>215099500</v>
      </c>
      <c r="M124" s="45">
        <v>12535500</v>
      </c>
      <c r="N124" s="45">
        <v>15162615</v>
      </c>
      <c r="O124" s="45">
        <v>33098027</v>
      </c>
      <c r="P124" s="45">
        <v>46224834</v>
      </c>
      <c r="Q124" s="45">
        <v>1797509430</v>
      </c>
      <c r="R124" s="45">
        <v>1205412</v>
      </c>
      <c r="S124" s="45">
        <v>94142</v>
      </c>
      <c r="T124" s="45">
        <v>227565869</v>
      </c>
      <c r="U124" s="45">
        <v>198098232</v>
      </c>
      <c r="V124" s="45">
        <v>57278923</v>
      </c>
      <c r="W124" s="45">
        <v>44040186</v>
      </c>
      <c r="X124" s="45">
        <v>371679</v>
      </c>
      <c r="Y124" s="45">
        <v>528654443</v>
      </c>
      <c r="Z124" s="45">
        <v>1268854987</v>
      </c>
      <c r="AA124" s="14" t="s">
        <v>259</v>
      </c>
      <c r="AB124" t="b">
        <f t="shared" si="1"/>
        <v>1</v>
      </c>
    </row>
    <row r="125" spans="1:28">
      <c r="A125" t="s">
        <v>234</v>
      </c>
      <c r="B125" s="48" t="s">
        <v>235</v>
      </c>
      <c r="C125" s="45">
        <v>6833194400</v>
      </c>
      <c r="D125" s="45">
        <v>30542</v>
      </c>
      <c r="E125" s="45">
        <v>2092828364</v>
      </c>
      <c r="F125" s="45">
        <v>101561974</v>
      </c>
      <c r="G125" s="45">
        <v>3066</v>
      </c>
      <c r="H125" s="45">
        <v>798</v>
      </c>
      <c r="I125" s="45">
        <v>130882512</v>
      </c>
      <c r="J125" s="45">
        <v>1673134</v>
      </c>
      <c r="K125" s="45">
        <v>43941477</v>
      </c>
      <c r="L125" s="45">
        <v>371341800</v>
      </c>
      <c r="M125" s="45">
        <v>10883000</v>
      </c>
      <c r="N125" s="45">
        <v>25458228</v>
      </c>
      <c r="O125" s="45">
        <v>44984252</v>
      </c>
      <c r="P125" s="45">
        <v>39628910</v>
      </c>
      <c r="Q125" s="45">
        <v>2863183651</v>
      </c>
      <c r="R125" s="45">
        <v>1160039</v>
      </c>
      <c r="S125" s="45">
        <v>466487</v>
      </c>
      <c r="T125" s="45">
        <v>382043404</v>
      </c>
      <c r="U125" s="45">
        <v>312076198</v>
      </c>
      <c r="V125" s="45">
        <v>91380068</v>
      </c>
      <c r="W125" s="45">
        <v>53969297</v>
      </c>
      <c r="X125" s="45">
        <v>555394</v>
      </c>
      <c r="Y125" s="45">
        <v>841650887</v>
      </c>
      <c r="Z125" s="45">
        <v>2021532764</v>
      </c>
      <c r="AA125" s="14" t="s">
        <v>235</v>
      </c>
      <c r="AB125" t="b">
        <f t="shared" si="1"/>
        <v>1</v>
      </c>
    </row>
    <row r="126" spans="1:28">
      <c r="A126" t="s">
        <v>398</v>
      </c>
      <c r="B126" s="48" t="s">
        <v>399</v>
      </c>
      <c r="C126" s="45">
        <v>974376600</v>
      </c>
      <c r="D126" s="45">
        <v>4490</v>
      </c>
      <c r="E126" s="45">
        <v>323734870</v>
      </c>
      <c r="F126" s="45">
        <v>10053633</v>
      </c>
      <c r="G126" s="45">
        <v>342</v>
      </c>
      <c r="H126" s="45">
        <v>68</v>
      </c>
      <c r="I126" s="45">
        <v>11690525</v>
      </c>
      <c r="J126" s="45">
        <v>221048</v>
      </c>
      <c r="K126" s="45">
        <v>6699668</v>
      </c>
      <c r="L126" s="45">
        <v>50904200</v>
      </c>
      <c r="M126" s="45">
        <v>1514500</v>
      </c>
      <c r="N126" s="45">
        <v>4234006</v>
      </c>
      <c r="O126" s="45">
        <v>8936372</v>
      </c>
      <c r="P126" s="45">
        <v>5683866</v>
      </c>
      <c r="Q126" s="45">
        <v>423672688</v>
      </c>
      <c r="R126" s="45">
        <v>46598</v>
      </c>
      <c r="S126" s="45">
        <v>23000</v>
      </c>
      <c r="T126" s="45">
        <v>52406700</v>
      </c>
      <c r="U126" s="45">
        <v>46837615</v>
      </c>
      <c r="V126" s="45">
        <v>10180793</v>
      </c>
      <c r="W126" s="45">
        <v>6856842</v>
      </c>
      <c r="X126" s="45">
        <v>84757</v>
      </c>
      <c r="Y126" s="45">
        <v>116436305</v>
      </c>
      <c r="Z126" s="45">
        <v>307236383</v>
      </c>
      <c r="AA126" s="14" t="s">
        <v>399</v>
      </c>
      <c r="AB126" t="b">
        <f t="shared" si="1"/>
        <v>1</v>
      </c>
    </row>
    <row r="127" spans="1:28">
      <c r="A127" t="s">
        <v>396</v>
      </c>
      <c r="B127" s="48" t="s">
        <v>397</v>
      </c>
      <c r="C127" s="45">
        <v>1283442300</v>
      </c>
      <c r="D127" s="45">
        <v>5570</v>
      </c>
      <c r="E127" s="45">
        <v>416843142</v>
      </c>
      <c r="F127" s="45">
        <v>14508575</v>
      </c>
      <c r="G127" s="45">
        <v>488</v>
      </c>
      <c r="H127" s="45">
        <v>118</v>
      </c>
      <c r="I127" s="45">
        <v>21186724</v>
      </c>
      <c r="J127" s="45">
        <v>571259</v>
      </c>
      <c r="K127" s="45">
        <v>12855184</v>
      </c>
      <c r="L127" s="45">
        <v>71526100</v>
      </c>
      <c r="M127" s="45">
        <v>3080800</v>
      </c>
      <c r="N127" s="45">
        <v>4062676</v>
      </c>
      <c r="O127" s="45">
        <v>12198742</v>
      </c>
      <c r="P127" s="45">
        <v>11428819</v>
      </c>
      <c r="Q127" s="45">
        <v>568262021</v>
      </c>
      <c r="R127" s="45">
        <v>181650</v>
      </c>
      <c r="S127" s="45">
        <v>0</v>
      </c>
      <c r="T127" s="45">
        <v>74597743</v>
      </c>
      <c r="U127" s="45">
        <v>66605929</v>
      </c>
      <c r="V127" s="45">
        <v>17647845</v>
      </c>
      <c r="W127" s="45">
        <v>14236381</v>
      </c>
      <c r="X127" s="45">
        <v>164440</v>
      </c>
      <c r="Y127" s="45">
        <v>173433988</v>
      </c>
      <c r="Z127" s="45">
        <v>394828033</v>
      </c>
      <c r="AA127" s="14" t="s">
        <v>397</v>
      </c>
      <c r="AB127" t="b">
        <f t="shared" si="1"/>
        <v>1</v>
      </c>
    </row>
    <row r="128" spans="1:28">
      <c r="A128" t="s">
        <v>446</v>
      </c>
      <c r="B128" s="48" t="s">
        <v>447</v>
      </c>
      <c r="C128" s="45">
        <v>2729091000</v>
      </c>
      <c r="D128" s="45">
        <v>11981</v>
      </c>
      <c r="E128" s="45">
        <v>912675242</v>
      </c>
      <c r="F128" s="45">
        <v>38844525</v>
      </c>
      <c r="G128" s="45">
        <v>1108</v>
      </c>
      <c r="H128" s="45">
        <v>276</v>
      </c>
      <c r="I128" s="45">
        <v>106141243</v>
      </c>
      <c r="J128" s="45">
        <v>1479590</v>
      </c>
      <c r="K128" s="45">
        <v>33192695</v>
      </c>
      <c r="L128" s="45">
        <v>142345900</v>
      </c>
      <c r="M128" s="45">
        <v>4786900</v>
      </c>
      <c r="N128" s="45">
        <v>8506310</v>
      </c>
      <c r="O128" s="45">
        <v>30195782</v>
      </c>
      <c r="P128" s="45">
        <v>18542283</v>
      </c>
      <c r="Q128" s="45">
        <v>1296710470</v>
      </c>
      <c r="R128" s="45">
        <v>1064437</v>
      </c>
      <c r="S128" s="45">
        <v>41961</v>
      </c>
      <c r="T128" s="45">
        <v>147065182</v>
      </c>
      <c r="U128" s="45">
        <v>136159240</v>
      </c>
      <c r="V128" s="45">
        <v>33864779</v>
      </c>
      <c r="W128" s="45">
        <v>34957075</v>
      </c>
      <c r="X128" s="45">
        <v>377328</v>
      </c>
      <c r="Y128" s="45">
        <v>353530002</v>
      </c>
      <c r="Z128" s="45">
        <v>943180468</v>
      </c>
      <c r="AA128" s="14" t="s">
        <v>447</v>
      </c>
      <c r="AB128" t="b">
        <f t="shared" si="1"/>
        <v>1</v>
      </c>
    </row>
    <row r="129" spans="1:28">
      <c r="A129" t="s">
        <v>290</v>
      </c>
      <c r="B129" s="48" t="s">
        <v>291</v>
      </c>
      <c r="C129" s="45">
        <v>8160736500</v>
      </c>
      <c r="D129" s="45">
        <v>28237</v>
      </c>
      <c r="E129" s="45">
        <v>2593345180</v>
      </c>
      <c r="F129" s="45">
        <v>229303654</v>
      </c>
      <c r="G129" s="45">
        <v>5514</v>
      </c>
      <c r="H129" s="45">
        <v>1831</v>
      </c>
      <c r="I129" s="45">
        <v>256970878</v>
      </c>
      <c r="J129" s="45">
        <v>3506286</v>
      </c>
      <c r="K129" s="45">
        <v>81209836</v>
      </c>
      <c r="L129" s="45">
        <v>435512800</v>
      </c>
      <c r="M129" s="45">
        <v>12699000</v>
      </c>
      <c r="N129" s="45">
        <v>13947749</v>
      </c>
      <c r="O129" s="45">
        <v>59534553</v>
      </c>
      <c r="P129" s="45">
        <v>52447838</v>
      </c>
      <c r="Q129" s="45">
        <v>3738477774</v>
      </c>
      <c r="R129" s="45">
        <v>1601031</v>
      </c>
      <c r="S129" s="45">
        <v>366380</v>
      </c>
      <c r="T129" s="45">
        <v>448135807</v>
      </c>
      <c r="U129" s="45">
        <v>374402419</v>
      </c>
      <c r="V129" s="45">
        <v>135059721</v>
      </c>
      <c r="W129" s="45">
        <v>101668104</v>
      </c>
      <c r="X129" s="45">
        <v>1122245</v>
      </c>
      <c r="Y129" s="45">
        <v>1062355707</v>
      </c>
      <c r="Z129" s="45">
        <v>2676122067</v>
      </c>
      <c r="AA129" s="14" t="s">
        <v>291</v>
      </c>
      <c r="AB129" t="b">
        <f t="shared" si="1"/>
        <v>1</v>
      </c>
    </row>
    <row r="130" spans="1:28">
      <c r="A130" t="s">
        <v>138</v>
      </c>
      <c r="B130" s="48" t="s">
        <v>139</v>
      </c>
      <c r="C130" s="45">
        <v>1283129500</v>
      </c>
      <c r="D130" s="45">
        <v>6019</v>
      </c>
      <c r="E130" s="45">
        <v>421494574</v>
      </c>
      <c r="F130" s="45">
        <v>9884100</v>
      </c>
      <c r="G130" s="45">
        <v>413</v>
      </c>
      <c r="H130" s="45">
        <v>85</v>
      </c>
      <c r="I130" s="45">
        <v>18315613</v>
      </c>
      <c r="J130" s="45">
        <v>316693</v>
      </c>
      <c r="K130" s="45">
        <v>10517365</v>
      </c>
      <c r="L130" s="45">
        <v>71048700</v>
      </c>
      <c r="M130" s="45">
        <v>1893100</v>
      </c>
      <c r="N130" s="45">
        <v>3840835</v>
      </c>
      <c r="O130" s="45">
        <v>12676957</v>
      </c>
      <c r="P130" s="45">
        <v>7081373</v>
      </c>
      <c r="Q130" s="45">
        <v>557069310</v>
      </c>
      <c r="R130" s="45">
        <v>65986</v>
      </c>
      <c r="S130" s="45">
        <v>27227</v>
      </c>
      <c r="T130" s="45">
        <v>72919148</v>
      </c>
      <c r="U130" s="45">
        <v>66388279</v>
      </c>
      <c r="V130" s="45">
        <v>14300597</v>
      </c>
      <c r="W130" s="45">
        <v>13954534</v>
      </c>
      <c r="X130" s="45">
        <v>97339</v>
      </c>
      <c r="Y130" s="45">
        <v>167753110</v>
      </c>
      <c r="Z130" s="45">
        <v>389316200</v>
      </c>
      <c r="AA130" s="14" t="s">
        <v>139</v>
      </c>
      <c r="AB130" t="b">
        <f t="shared" si="1"/>
        <v>1</v>
      </c>
    </row>
    <row r="131" spans="1:28">
      <c r="A131" t="s">
        <v>42</v>
      </c>
      <c r="B131" s="48" t="s">
        <v>43</v>
      </c>
      <c r="C131" s="45">
        <v>12886549600</v>
      </c>
      <c r="D131" s="45">
        <v>31911</v>
      </c>
      <c r="E131" s="45">
        <v>3956408683</v>
      </c>
      <c r="F131" s="45">
        <v>1019499494</v>
      </c>
      <c r="G131" s="45">
        <v>10135</v>
      </c>
      <c r="H131" s="45">
        <v>5514</v>
      </c>
      <c r="I131" s="45">
        <v>1096784990</v>
      </c>
      <c r="J131" s="45">
        <v>10286277</v>
      </c>
      <c r="K131" s="45">
        <v>78056051</v>
      </c>
      <c r="L131" s="45">
        <v>488408500</v>
      </c>
      <c r="M131" s="45">
        <v>16276000</v>
      </c>
      <c r="N131" s="45">
        <v>11497835</v>
      </c>
      <c r="O131" s="45">
        <v>59227800</v>
      </c>
      <c r="P131" s="45">
        <v>76248590</v>
      </c>
      <c r="Q131" s="45">
        <v>6812694220</v>
      </c>
      <c r="R131" s="45">
        <v>459151</v>
      </c>
      <c r="S131" s="45">
        <v>123472</v>
      </c>
      <c r="T131" s="45">
        <v>504547522</v>
      </c>
      <c r="U131" s="45">
        <v>401714585</v>
      </c>
      <c r="V131" s="45">
        <v>161181153</v>
      </c>
      <c r="W131" s="45">
        <v>200587486</v>
      </c>
      <c r="X131" s="45">
        <v>1969893</v>
      </c>
      <c r="Y131" s="45">
        <v>1270583262</v>
      </c>
      <c r="Z131" s="45">
        <v>5542110958</v>
      </c>
      <c r="AA131" s="14" t="s">
        <v>43</v>
      </c>
      <c r="AB131" t="b">
        <f t="shared" si="1"/>
        <v>1</v>
      </c>
    </row>
    <row r="132" spans="1:28">
      <c r="A132" t="s">
        <v>352</v>
      </c>
      <c r="B132" s="48" t="s">
        <v>353</v>
      </c>
      <c r="C132" s="45">
        <v>7024178100</v>
      </c>
      <c r="D132" s="45">
        <v>29718</v>
      </c>
      <c r="E132" s="45">
        <v>2246547574</v>
      </c>
      <c r="F132" s="45">
        <v>104382558</v>
      </c>
      <c r="G132" s="45">
        <v>3032</v>
      </c>
      <c r="H132" s="45">
        <v>826</v>
      </c>
      <c r="I132" s="45">
        <v>166484932</v>
      </c>
      <c r="J132" s="45">
        <v>2904142</v>
      </c>
      <c r="K132" s="45">
        <v>62605958</v>
      </c>
      <c r="L132" s="45">
        <v>386287400</v>
      </c>
      <c r="M132" s="45">
        <v>13774800</v>
      </c>
      <c r="N132" s="45">
        <v>22827392</v>
      </c>
      <c r="O132" s="45">
        <v>66098523</v>
      </c>
      <c r="P132" s="45">
        <v>52346773</v>
      </c>
      <c r="Q132" s="45">
        <v>3124260052</v>
      </c>
      <c r="R132" s="45">
        <v>1444646</v>
      </c>
      <c r="S132" s="45">
        <v>99246</v>
      </c>
      <c r="T132" s="45">
        <v>399963764</v>
      </c>
      <c r="U132" s="45">
        <v>347377777</v>
      </c>
      <c r="V132" s="45">
        <v>87563631</v>
      </c>
      <c r="W132" s="45">
        <v>67843779</v>
      </c>
      <c r="X132" s="45">
        <v>783748</v>
      </c>
      <c r="Y132" s="45">
        <v>905076591</v>
      </c>
      <c r="Z132" s="45">
        <v>2219183461</v>
      </c>
      <c r="AA132" s="14" t="s">
        <v>353</v>
      </c>
      <c r="AB132" t="b">
        <f t="shared" si="1"/>
        <v>1</v>
      </c>
    </row>
    <row r="133" spans="1:28">
      <c r="A133" t="s">
        <v>310</v>
      </c>
      <c r="B133" s="48" t="s">
        <v>311</v>
      </c>
      <c r="C133" s="45">
        <v>2216800000</v>
      </c>
      <c r="D133" s="45">
        <v>9543</v>
      </c>
      <c r="E133" s="45">
        <v>742567466</v>
      </c>
      <c r="F133" s="45">
        <v>21963422</v>
      </c>
      <c r="G133" s="45">
        <v>903</v>
      </c>
      <c r="H133" s="45">
        <v>164</v>
      </c>
      <c r="I133" s="45">
        <v>41632687</v>
      </c>
      <c r="J133" s="45">
        <v>634836</v>
      </c>
      <c r="K133" s="45">
        <v>23376106</v>
      </c>
      <c r="L133" s="45">
        <v>126628800</v>
      </c>
      <c r="M133" s="45">
        <v>4304300</v>
      </c>
      <c r="N133" s="45">
        <v>6009404</v>
      </c>
      <c r="O133" s="45">
        <v>17091581</v>
      </c>
      <c r="P133" s="45">
        <v>16096992</v>
      </c>
      <c r="Q133" s="45">
        <v>1000305594</v>
      </c>
      <c r="R133" s="45">
        <v>414679</v>
      </c>
      <c r="S133" s="45">
        <v>123557</v>
      </c>
      <c r="T133" s="45">
        <v>130901830</v>
      </c>
      <c r="U133" s="45">
        <v>115972907</v>
      </c>
      <c r="V133" s="45">
        <v>34224297</v>
      </c>
      <c r="W133" s="45">
        <v>18857970</v>
      </c>
      <c r="X133" s="45">
        <v>162688</v>
      </c>
      <c r="Y133" s="45">
        <v>300657928</v>
      </c>
      <c r="Z133" s="45">
        <v>699647666</v>
      </c>
      <c r="AA133" s="14" t="s">
        <v>311</v>
      </c>
      <c r="AB133" t="b">
        <f t="shared" si="1"/>
        <v>1</v>
      </c>
    </row>
    <row r="134" spans="1:28">
      <c r="A134" t="s">
        <v>418</v>
      </c>
      <c r="B134" s="48" t="s">
        <v>419</v>
      </c>
      <c r="C134" s="45">
        <v>4008802900</v>
      </c>
      <c r="D134" s="45">
        <v>17719</v>
      </c>
      <c r="E134" s="45">
        <v>1336845232</v>
      </c>
      <c r="F134" s="45">
        <v>42107291</v>
      </c>
      <c r="G134" s="45">
        <v>1707</v>
      </c>
      <c r="H134" s="45">
        <v>305</v>
      </c>
      <c r="I134" s="45">
        <v>70354437</v>
      </c>
      <c r="J134" s="45">
        <v>838389</v>
      </c>
      <c r="K134" s="45">
        <v>28911827</v>
      </c>
      <c r="L134" s="45">
        <v>219500800</v>
      </c>
      <c r="M134" s="45">
        <v>6696800</v>
      </c>
      <c r="N134" s="45">
        <v>12564105</v>
      </c>
      <c r="O134" s="45">
        <v>36799963</v>
      </c>
      <c r="P134" s="45">
        <v>24498113</v>
      </c>
      <c r="Q134" s="45">
        <v>1779116957</v>
      </c>
      <c r="R134" s="45">
        <v>162978</v>
      </c>
      <c r="S134" s="45">
        <v>38016</v>
      </c>
      <c r="T134" s="45">
        <v>226142228</v>
      </c>
      <c r="U134" s="45">
        <v>204074659</v>
      </c>
      <c r="V134" s="45">
        <v>44874389</v>
      </c>
      <c r="W134" s="45">
        <v>35740547</v>
      </c>
      <c r="X134" s="45">
        <v>385470</v>
      </c>
      <c r="Y134" s="45">
        <v>511418287</v>
      </c>
      <c r="Z134" s="45">
        <v>1267698670</v>
      </c>
      <c r="AA134" s="14" t="s">
        <v>419</v>
      </c>
      <c r="AB134" t="b">
        <f t="shared" si="1"/>
        <v>1</v>
      </c>
    </row>
    <row r="135" spans="1:28">
      <c r="A135" t="s">
        <v>98</v>
      </c>
      <c r="B135" s="48" t="s">
        <v>99</v>
      </c>
      <c r="C135" s="45">
        <v>28210914000</v>
      </c>
      <c r="D135" s="45">
        <v>108733</v>
      </c>
      <c r="E135" s="45">
        <v>8716433801</v>
      </c>
      <c r="F135" s="45">
        <v>717209904</v>
      </c>
      <c r="G135" s="45">
        <v>17851</v>
      </c>
      <c r="H135" s="45">
        <v>5824</v>
      </c>
      <c r="I135" s="45">
        <v>807161752</v>
      </c>
      <c r="J135" s="45">
        <v>7321497</v>
      </c>
      <c r="K135" s="45">
        <v>181444094</v>
      </c>
      <c r="L135" s="45">
        <v>1545860300</v>
      </c>
      <c r="M135" s="45">
        <v>31274700</v>
      </c>
      <c r="N135" s="45">
        <v>45832795</v>
      </c>
      <c r="O135" s="45">
        <v>231087499</v>
      </c>
      <c r="P135" s="45">
        <v>125032436</v>
      </c>
      <c r="Q135" s="45">
        <v>12408658778</v>
      </c>
      <c r="R135" s="45">
        <v>2894803</v>
      </c>
      <c r="S135" s="45">
        <v>179956</v>
      </c>
      <c r="T135" s="45">
        <v>1576415634</v>
      </c>
      <c r="U135" s="45">
        <v>1297509069</v>
      </c>
      <c r="V135" s="45">
        <v>303255333</v>
      </c>
      <c r="W135" s="45">
        <v>264421417</v>
      </c>
      <c r="X135" s="45">
        <v>3936518</v>
      </c>
      <c r="Y135" s="45">
        <v>3448612730</v>
      </c>
      <c r="Z135" s="45">
        <v>8960046048</v>
      </c>
      <c r="AA135" s="14" t="s">
        <v>99</v>
      </c>
      <c r="AB135" t="b">
        <f t="shared" si="1"/>
        <v>1</v>
      </c>
    </row>
    <row r="136" spans="1:28">
      <c r="A136" t="s">
        <v>150</v>
      </c>
      <c r="B136" s="48" t="s">
        <v>151</v>
      </c>
      <c r="C136" s="45">
        <v>4805280700</v>
      </c>
      <c r="D136" s="45">
        <v>21245</v>
      </c>
      <c r="E136" s="45">
        <v>1542644099</v>
      </c>
      <c r="F136" s="45">
        <v>56926628</v>
      </c>
      <c r="G136" s="45">
        <v>1788</v>
      </c>
      <c r="H136" s="45">
        <v>421</v>
      </c>
      <c r="I136" s="45">
        <v>129065206</v>
      </c>
      <c r="J136" s="45">
        <v>1439175</v>
      </c>
      <c r="K136" s="45">
        <v>48164039</v>
      </c>
      <c r="L136" s="45">
        <v>267342300</v>
      </c>
      <c r="M136" s="45">
        <v>9924600</v>
      </c>
      <c r="N136" s="45">
        <v>18976765</v>
      </c>
      <c r="O136" s="45">
        <v>39694927</v>
      </c>
      <c r="P136" s="45">
        <v>38677548</v>
      </c>
      <c r="Q136" s="45">
        <v>2152855287</v>
      </c>
      <c r="R136" s="45">
        <v>1039620</v>
      </c>
      <c r="S136" s="45">
        <v>52888</v>
      </c>
      <c r="T136" s="45">
        <v>277168927</v>
      </c>
      <c r="U136" s="45">
        <v>247204462</v>
      </c>
      <c r="V136" s="45">
        <v>59545194</v>
      </c>
      <c r="W136" s="45">
        <v>51450676</v>
      </c>
      <c r="X136" s="45">
        <v>511867</v>
      </c>
      <c r="Y136" s="45">
        <v>636973634</v>
      </c>
      <c r="Z136" s="45">
        <v>1515881653</v>
      </c>
      <c r="AA136" s="14" t="s">
        <v>151</v>
      </c>
      <c r="AB136" t="b">
        <f t="shared" si="1"/>
        <v>1</v>
      </c>
    </row>
    <row r="137" spans="1:28">
      <c r="A137" t="s">
        <v>478</v>
      </c>
      <c r="B137" s="48" t="s">
        <v>479</v>
      </c>
      <c r="C137" s="45">
        <v>3064159400</v>
      </c>
      <c r="D137" s="45">
        <v>14739</v>
      </c>
      <c r="E137" s="45">
        <v>1037790784</v>
      </c>
      <c r="F137" s="45">
        <v>25868452</v>
      </c>
      <c r="G137" s="45">
        <v>894</v>
      </c>
      <c r="H137" s="45">
        <v>207</v>
      </c>
      <c r="I137" s="45">
        <v>48493380</v>
      </c>
      <c r="J137" s="45">
        <v>917170</v>
      </c>
      <c r="K137" s="45">
        <v>22942875</v>
      </c>
      <c r="L137" s="45">
        <v>162072400</v>
      </c>
      <c r="M137" s="45">
        <v>9023200</v>
      </c>
      <c r="N137" s="45">
        <v>10350127</v>
      </c>
      <c r="O137" s="45">
        <v>26821828</v>
      </c>
      <c r="P137" s="45">
        <v>27521823</v>
      </c>
      <c r="Q137" s="45">
        <v>1371802039</v>
      </c>
      <c r="R137" s="45">
        <v>190659</v>
      </c>
      <c r="S137" s="45">
        <v>58339</v>
      </c>
      <c r="T137" s="45">
        <v>171029322</v>
      </c>
      <c r="U137" s="45">
        <v>161449641</v>
      </c>
      <c r="V137" s="45">
        <v>34791483</v>
      </c>
      <c r="W137" s="45">
        <v>28740853</v>
      </c>
      <c r="X137" s="45">
        <v>238498</v>
      </c>
      <c r="Y137" s="45">
        <v>396498795</v>
      </c>
      <c r="Z137" s="45">
        <v>975303244</v>
      </c>
      <c r="AA137" s="14" t="s">
        <v>479</v>
      </c>
      <c r="AB137" t="b">
        <f t="shared" si="1"/>
        <v>1</v>
      </c>
    </row>
    <row r="138" spans="1:28">
      <c r="A138" t="s">
        <v>406</v>
      </c>
      <c r="B138" s="48" t="s">
        <v>407</v>
      </c>
      <c r="C138" s="45">
        <v>763660600</v>
      </c>
      <c r="D138" s="45">
        <v>3831</v>
      </c>
      <c r="E138" s="45">
        <v>245128905</v>
      </c>
      <c r="F138" s="45">
        <v>4588227</v>
      </c>
      <c r="G138" s="45">
        <v>224</v>
      </c>
      <c r="H138" s="45">
        <v>35</v>
      </c>
      <c r="I138" s="45">
        <v>13847036</v>
      </c>
      <c r="J138" s="45">
        <v>285896</v>
      </c>
      <c r="K138" s="45">
        <v>3635721</v>
      </c>
      <c r="L138" s="45">
        <v>39529000</v>
      </c>
      <c r="M138" s="45">
        <v>1066300</v>
      </c>
      <c r="N138" s="45">
        <v>3047660</v>
      </c>
      <c r="O138" s="45">
        <v>7127130</v>
      </c>
      <c r="P138" s="45">
        <v>3845980</v>
      </c>
      <c r="Q138" s="45">
        <v>322101855</v>
      </c>
      <c r="R138" s="45">
        <v>6812</v>
      </c>
      <c r="S138" s="45">
        <v>10854</v>
      </c>
      <c r="T138" s="45">
        <v>40585588</v>
      </c>
      <c r="U138" s="45">
        <v>36130454</v>
      </c>
      <c r="V138" s="45">
        <v>8034555</v>
      </c>
      <c r="W138" s="45">
        <v>5131535</v>
      </c>
      <c r="X138" s="45">
        <v>67606</v>
      </c>
      <c r="Y138" s="45">
        <v>89967404</v>
      </c>
      <c r="Z138" s="45">
        <v>232134451</v>
      </c>
      <c r="AA138" s="14" t="s">
        <v>407</v>
      </c>
      <c r="AB138" t="b">
        <f t="shared" si="1"/>
        <v>1</v>
      </c>
    </row>
    <row r="139" spans="1:28">
      <c r="A139" t="s">
        <v>204</v>
      </c>
      <c r="B139" s="48" t="s">
        <v>205</v>
      </c>
      <c r="C139" s="45">
        <v>5523271900</v>
      </c>
      <c r="D139" s="45">
        <v>15795</v>
      </c>
      <c r="E139" s="45">
        <v>1634987352</v>
      </c>
      <c r="F139" s="45">
        <v>297465712</v>
      </c>
      <c r="G139" s="45">
        <v>4583</v>
      </c>
      <c r="H139" s="45">
        <v>2187</v>
      </c>
      <c r="I139" s="45">
        <v>205467787</v>
      </c>
      <c r="J139" s="45">
        <v>1569729</v>
      </c>
      <c r="K139" s="45">
        <v>43798600</v>
      </c>
      <c r="L139" s="45">
        <v>247163500</v>
      </c>
      <c r="M139" s="45">
        <v>6319400</v>
      </c>
      <c r="N139" s="45">
        <v>9356061</v>
      </c>
      <c r="O139" s="45">
        <v>37541343</v>
      </c>
      <c r="P139" s="45">
        <v>25799377</v>
      </c>
      <c r="Q139" s="45">
        <v>2509468861</v>
      </c>
      <c r="R139" s="45">
        <v>745358</v>
      </c>
      <c r="S139" s="45">
        <v>89991</v>
      </c>
      <c r="T139" s="45">
        <v>253426744</v>
      </c>
      <c r="U139" s="45">
        <v>193524690</v>
      </c>
      <c r="V139" s="45">
        <v>82465468</v>
      </c>
      <c r="W139" s="45">
        <v>81644266</v>
      </c>
      <c r="X139" s="45">
        <v>750316</v>
      </c>
      <c r="Y139" s="45">
        <v>612646833</v>
      </c>
      <c r="Z139" s="45">
        <v>1896822028</v>
      </c>
      <c r="AA139" s="14" t="s">
        <v>205</v>
      </c>
      <c r="AB139" t="b">
        <f t="shared" si="1"/>
        <v>1</v>
      </c>
    </row>
    <row r="140" spans="1:28">
      <c r="A140" t="s">
        <v>468</v>
      </c>
      <c r="B140" s="48" t="s">
        <v>469</v>
      </c>
      <c r="C140" s="45">
        <v>4686242400</v>
      </c>
      <c r="D140" s="45">
        <v>20084</v>
      </c>
      <c r="E140" s="45">
        <v>1578975131</v>
      </c>
      <c r="F140" s="45">
        <v>68178052</v>
      </c>
      <c r="G140" s="45">
        <v>2034</v>
      </c>
      <c r="H140" s="45">
        <v>564</v>
      </c>
      <c r="I140" s="45">
        <v>85626740</v>
      </c>
      <c r="J140" s="45">
        <v>751676</v>
      </c>
      <c r="K140" s="45">
        <v>30415046</v>
      </c>
      <c r="L140" s="45">
        <v>253060300</v>
      </c>
      <c r="M140" s="45">
        <v>3850000</v>
      </c>
      <c r="N140" s="45">
        <v>15781316</v>
      </c>
      <c r="O140" s="45">
        <v>38497729</v>
      </c>
      <c r="P140" s="45">
        <v>15314611</v>
      </c>
      <c r="Q140" s="45">
        <v>2090450601</v>
      </c>
      <c r="R140" s="45">
        <v>288952</v>
      </c>
      <c r="S140" s="45">
        <v>43755</v>
      </c>
      <c r="T140" s="45">
        <v>256840950</v>
      </c>
      <c r="U140" s="45">
        <v>232910950</v>
      </c>
      <c r="V140" s="45">
        <v>46061714</v>
      </c>
      <c r="W140" s="45">
        <v>39115148</v>
      </c>
      <c r="X140" s="45">
        <v>400873</v>
      </c>
      <c r="Y140" s="45">
        <v>575662342</v>
      </c>
      <c r="Z140" s="45">
        <v>1514788259</v>
      </c>
      <c r="AA140" s="14" t="s">
        <v>469</v>
      </c>
      <c r="AB140" t="b">
        <f t="shared" ref="AB140:AB203" si="2">EXACT(B140,AA140)</f>
        <v>1</v>
      </c>
    </row>
    <row r="141" spans="1:28">
      <c r="A141" t="s">
        <v>568</v>
      </c>
      <c r="B141" s="49" t="s">
        <v>569</v>
      </c>
      <c r="C141" s="45">
        <v>14772601700</v>
      </c>
      <c r="D141" s="45">
        <v>58328</v>
      </c>
      <c r="E141" s="45">
        <v>4826916785</v>
      </c>
      <c r="F141" s="45">
        <v>258379460</v>
      </c>
      <c r="G141" s="45">
        <v>7911</v>
      </c>
      <c r="H141" s="45">
        <v>2036</v>
      </c>
      <c r="I141" s="45">
        <v>292056108</v>
      </c>
      <c r="J141" s="45">
        <v>3610852</v>
      </c>
      <c r="K141" s="45">
        <v>101811061</v>
      </c>
      <c r="L141" s="45">
        <v>823897700</v>
      </c>
      <c r="M141" s="45">
        <v>13004900</v>
      </c>
      <c r="N141" s="45">
        <v>27215372</v>
      </c>
      <c r="O141" s="45">
        <v>104547804</v>
      </c>
      <c r="P141" s="45">
        <v>53583711</v>
      </c>
      <c r="Q141" s="45">
        <v>6505023753</v>
      </c>
      <c r="R141" s="45">
        <v>1365462</v>
      </c>
      <c r="S141" s="45">
        <v>141030</v>
      </c>
      <c r="T141" s="45">
        <v>836614360</v>
      </c>
      <c r="U141" s="45">
        <v>730935539</v>
      </c>
      <c r="V141" s="45">
        <v>156487001</v>
      </c>
      <c r="W141" s="45">
        <v>114355343</v>
      </c>
      <c r="X141" s="45">
        <v>1403511</v>
      </c>
      <c r="Y141" s="45">
        <v>1841302246</v>
      </c>
      <c r="Z141" s="45">
        <v>4663721507</v>
      </c>
      <c r="AA141" s="31" t="s">
        <v>569</v>
      </c>
      <c r="AB141" t="b">
        <f t="shared" si="2"/>
        <v>1</v>
      </c>
    </row>
    <row r="142" spans="1:28">
      <c r="A142" t="s">
        <v>232</v>
      </c>
      <c r="B142" s="48" t="s">
        <v>233</v>
      </c>
      <c r="C142" s="45">
        <v>22091238300</v>
      </c>
      <c r="D142" s="45">
        <v>80209</v>
      </c>
      <c r="E142" s="45">
        <v>6895844078</v>
      </c>
      <c r="F142" s="45">
        <v>750025212</v>
      </c>
      <c r="G142" s="45">
        <v>15801</v>
      </c>
      <c r="H142" s="45">
        <v>6039</v>
      </c>
      <c r="I142" s="45">
        <v>749170502</v>
      </c>
      <c r="J142" s="45">
        <v>9049506</v>
      </c>
      <c r="K142" s="45">
        <v>130386688</v>
      </c>
      <c r="L142" s="45">
        <v>1159345500</v>
      </c>
      <c r="M142" s="45">
        <v>29457600</v>
      </c>
      <c r="N142" s="45">
        <v>49172228</v>
      </c>
      <c r="O142" s="45">
        <v>141788622</v>
      </c>
      <c r="P142" s="45">
        <v>123880544</v>
      </c>
      <c r="Q142" s="45">
        <v>10038120480</v>
      </c>
      <c r="R142" s="45">
        <v>1629126</v>
      </c>
      <c r="S142" s="45">
        <v>272182</v>
      </c>
      <c r="T142" s="45">
        <v>1188231891</v>
      </c>
      <c r="U142" s="45">
        <v>993939296</v>
      </c>
      <c r="V142" s="45">
        <v>254879311</v>
      </c>
      <c r="W142" s="45">
        <v>225136246</v>
      </c>
      <c r="X142" s="45">
        <v>3704625</v>
      </c>
      <c r="Y142" s="45">
        <v>2667792677</v>
      </c>
      <c r="Z142" s="45">
        <v>7370327803</v>
      </c>
      <c r="AA142" s="14" t="s">
        <v>233</v>
      </c>
      <c r="AB142" t="b">
        <f t="shared" si="2"/>
        <v>1</v>
      </c>
    </row>
    <row r="143" spans="1:28">
      <c r="A143" t="s">
        <v>546</v>
      </c>
      <c r="B143" s="48" t="s">
        <v>547</v>
      </c>
      <c r="C143" s="45">
        <v>2151500300</v>
      </c>
      <c r="D143" s="45">
        <v>9710</v>
      </c>
      <c r="E143" s="45">
        <v>717399221</v>
      </c>
      <c r="F143" s="45">
        <v>20990260</v>
      </c>
      <c r="G143" s="45">
        <v>723</v>
      </c>
      <c r="H143" s="45">
        <v>154</v>
      </c>
      <c r="I143" s="45">
        <v>30307871</v>
      </c>
      <c r="J143" s="45">
        <v>332719</v>
      </c>
      <c r="K143" s="45">
        <v>11390499</v>
      </c>
      <c r="L143" s="45">
        <v>119856600</v>
      </c>
      <c r="M143" s="45">
        <v>1968300</v>
      </c>
      <c r="N143" s="45">
        <v>6438710</v>
      </c>
      <c r="O143" s="45">
        <v>19556611</v>
      </c>
      <c r="P143" s="45">
        <v>6062095</v>
      </c>
      <c r="Q143" s="45">
        <v>934302886</v>
      </c>
      <c r="R143" s="45">
        <v>28335</v>
      </c>
      <c r="S143" s="45">
        <v>8802</v>
      </c>
      <c r="T143" s="45">
        <v>121781768</v>
      </c>
      <c r="U143" s="45">
        <v>111818343</v>
      </c>
      <c r="V143" s="45">
        <v>18505175</v>
      </c>
      <c r="W143" s="45">
        <v>17002848</v>
      </c>
      <c r="X143" s="45">
        <v>218149</v>
      </c>
      <c r="Y143" s="45">
        <v>269363420</v>
      </c>
      <c r="Z143" s="45">
        <v>664939466</v>
      </c>
      <c r="AA143" s="14" t="s">
        <v>547</v>
      </c>
      <c r="AB143" t="b">
        <f t="shared" si="2"/>
        <v>1</v>
      </c>
    </row>
    <row r="144" spans="1:28">
      <c r="A144" t="s">
        <v>332</v>
      </c>
      <c r="B144" s="48" t="s">
        <v>333</v>
      </c>
      <c r="C144" s="45">
        <v>2648452700</v>
      </c>
      <c r="D144" s="45">
        <v>11410</v>
      </c>
      <c r="E144" s="45">
        <v>878426549</v>
      </c>
      <c r="F144" s="45">
        <v>40828422</v>
      </c>
      <c r="G144" s="45">
        <v>1315</v>
      </c>
      <c r="H144" s="45">
        <v>329</v>
      </c>
      <c r="I144" s="45">
        <v>71107410</v>
      </c>
      <c r="J144" s="45">
        <v>957615</v>
      </c>
      <c r="K144" s="45">
        <v>26654562</v>
      </c>
      <c r="L144" s="45">
        <v>135663500</v>
      </c>
      <c r="M144" s="45">
        <v>4397400</v>
      </c>
      <c r="N144" s="45">
        <v>10064603</v>
      </c>
      <c r="O144" s="45">
        <v>20655200</v>
      </c>
      <c r="P144" s="45">
        <v>16242756</v>
      </c>
      <c r="Q144" s="45">
        <v>1204998017</v>
      </c>
      <c r="R144" s="45">
        <v>944966</v>
      </c>
      <c r="S144" s="45">
        <v>147683</v>
      </c>
      <c r="T144" s="45">
        <v>140027058</v>
      </c>
      <c r="U144" s="45">
        <v>127131808</v>
      </c>
      <c r="V144" s="45">
        <v>33472128</v>
      </c>
      <c r="W144" s="45">
        <v>29096283</v>
      </c>
      <c r="X144" s="45">
        <v>295341</v>
      </c>
      <c r="Y144" s="45">
        <v>331115267</v>
      </c>
      <c r="Z144" s="45">
        <v>873882750</v>
      </c>
      <c r="AA144" s="14" t="s">
        <v>333</v>
      </c>
      <c r="AB144" t="b">
        <f t="shared" si="2"/>
        <v>1</v>
      </c>
    </row>
    <row r="145" spans="1:28">
      <c r="A145" t="s">
        <v>230</v>
      </c>
      <c r="B145" s="48" t="s">
        <v>231</v>
      </c>
      <c r="C145" s="45">
        <v>50244476600</v>
      </c>
      <c r="D145" s="45">
        <v>208739</v>
      </c>
      <c r="E145" s="45">
        <v>15733328226</v>
      </c>
      <c r="F145" s="45">
        <v>1170021194</v>
      </c>
      <c r="G145" s="45">
        <v>26737</v>
      </c>
      <c r="H145" s="45">
        <v>8531</v>
      </c>
      <c r="I145" s="45">
        <v>1264204268</v>
      </c>
      <c r="J145" s="45">
        <v>18416700</v>
      </c>
      <c r="K145" s="45">
        <v>199170903</v>
      </c>
      <c r="L145" s="45">
        <v>2766057600</v>
      </c>
      <c r="M145" s="45">
        <v>79286400</v>
      </c>
      <c r="N145" s="45">
        <v>99692866</v>
      </c>
      <c r="O145" s="45">
        <v>223741479</v>
      </c>
      <c r="P145" s="45">
        <v>328981875</v>
      </c>
      <c r="Q145" s="45">
        <v>21882901511</v>
      </c>
      <c r="R145" s="45">
        <v>3570407</v>
      </c>
      <c r="S145" s="45">
        <v>2033990</v>
      </c>
      <c r="T145" s="45">
        <v>2843920645</v>
      </c>
      <c r="U145" s="45">
        <v>2375036551</v>
      </c>
      <c r="V145" s="45">
        <v>675918052</v>
      </c>
      <c r="W145" s="45">
        <v>382590177</v>
      </c>
      <c r="X145" s="45">
        <v>5370555</v>
      </c>
      <c r="Y145" s="45">
        <v>6288440377</v>
      </c>
      <c r="Z145" s="45">
        <v>15594461134</v>
      </c>
      <c r="AA145" s="14" t="s">
        <v>231</v>
      </c>
      <c r="AB145" t="b">
        <f t="shared" si="2"/>
        <v>1</v>
      </c>
    </row>
    <row r="146" spans="1:28">
      <c r="A146" t="s">
        <v>443</v>
      </c>
      <c r="B146" s="48" t="s">
        <v>664</v>
      </c>
      <c r="C146" s="45">
        <v>1676600600</v>
      </c>
      <c r="D146" s="45">
        <v>7985</v>
      </c>
      <c r="E146" s="45">
        <v>564889383</v>
      </c>
      <c r="F146" s="45">
        <v>14709048</v>
      </c>
      <c r="G146" s="45">
        <v>520</v>
      </c>
      <c r="H146" s="45">
        <v>103</v>
      </c>
      <c r="I146" s="45">
        <v>39080206</v>
      </c>
      <c r="J146" s="45">
        <v>954948</v>
      </c>
      <c r="K146" s="45">
        <v>15610176</v>
      </c>
      <c r="L146" s="45">
        <v>90747400</v>
      </c>
      <c r="M146" s="45">
        <v>3691600</v>
      </c>
      <c r="N146" s="45">
        <v>6424385</v>
      </c>
      <c r="O146" s="45">
        <v>17996184</v>
      </c>
      <c r="P146" s="45">
        <v>11308130</v>
      </c>
      <c r="Q146" s="45">
        <v>765411460</v>
      </c>
      <c r="R146" s="45">
        <v>128685</v>
      </c>
      <c r="S146" s="45">
        <v>35810</v>
      </c>
      <c r="T146" s="45">
        <v>94404045</v>
      </c>
      <c r="U146" s="45">
        <v>90996885</v>
      </c>
      <c r="V146" s="45">
        <v>18048693</v>
      </c>
      <c r="W146" s="45">
        <v>17297819</v>
      </c>
      <c r="X146" s="45">
        <v>102747</v>
      </c>
      <c r="Y146" s="45">
        <v>221014684</v>
      </c>
      <c r="Z146" s="45">
        <v>544396776</v>
      </c>
      <c r="AA146" s="14" t="s">
        <v>664</v>
      </c>
      <c r="AB146" t="b">
        <f t="shared" si="2"/>
        <v>1</v>
      </c>
    </row>
    <row r="147" spans="1:28">
      <c r="A147" t="s">
        <v>530</v>
      </c>
      <c r="B147" s="48" t="s">
        <v>531</v>
      </c>
      <c r="C147" s="45">
        <v>562952600</v>
      </c>
      <c r="D147" s="45">
        <v>2530</v>
      </c>
      <c r="E147" s="45">
        <v>189431604</v>
      </c>
      <c r="F147" s="45">
        <v>4630072</v>
      </c>
      <c r="G147" s="45">
        <v>228</v>
      </c>
      <c r="H147" s="45">
        <v>37</v>
      </c>
      <c r="I147" s="45">
        <v>6782347</v>
      </c>
      <c r="J147" s="45">
        <v>100424</v>
      </c>
      <c r="K147" s="45">
        <v>1856447</v>
      </c>
      <c r="L147" s="45">
        <v>30963900</v>
      </c>
      <c r="M147" s="45">
        <v>762200</v>
      </c>
      <c r="N147" s="45">
        <v>2526345</v>
      </c>
      <c r="O147" s="45">
        <v>4728316</v>
      </c>
      <c r="P147" s="45">
        <v>2343339</v>
      </c>
      <c r="Q147" s="45">
        <v>244124994</v>
      </c>
      <c r="R147" s="45">
        <v>0</v>
      </c>
      <c r="S147" s="45">
        <v>0</v>
      </c>
      <c r="T147" s="45">
        <v>31720066</v>
      </c>
      <c r="U147" s="45">
        <v>28732477</v>
      </c>
      <c r="V147" s="45">
        <v>4682088</v>
      </c>
      <c r="W147" s="45">
        <v>2831957</v>
      </c>
      <c r="X147" s="45">
        <v>66276</v>
      </c>
      <c r="Y147" s="45">
        <v>68032864</v>
      </c>
      <c r="Z147" s="45">
        <v>176092130</v>
      </c>
      <c r="AA147" s="14" t="s">
        <v>531</v>
      </c>
      <c r="AB147" t="b">
        <f t="shared" si="2"/>
        <v>1</v>
      </c>
    </row>
    <row r="148" spans="1:28">
      <c r="A148" t="s">
        <v>350</v>
      </c>
      <c r="B148" s="48" t="s">
        <v>351</v>
      </c>
      <c r="C148" s="45">
        <v>4117736900</v>
      </c>
      <c r="D148" s="45">
        <v>18493</v>
      </c>
      <c r="E148" s="45">
        <v>1333031080</v>
      </c>
      <c r="F148" s="45">
        <v>46709602</v>
      </c>
      <c r="G148" s="45">
        <v>1487</v>
      </c>
      <c r="H148" s="45">
        <v>362</v>
      </c>
      <c r="I148" s="45">
        <v>82306868</v>
      </c>
      <c r="J148" s="45">
        <v>1271650</v>
      </c>
      <c r="K148" s="45">
        <v>33607722</v>
      </c>
      <c r="L148" s="45">
        <v>219899200</v>
      </c>
      <c r="M148" s="45">
        <v>7266300</v>
      </c>
      <c r="N148" s="45">
        <v>15057106</v>
      </c>
      <c r="O148" s="45">
        <v>35197645</v>
      </c>
      <c r="P148" s="45">
        <v>27845989</v>
      </c>
      <c r="Q148" s="45">
        <v>1802193162</v>
      </c>
      <c r="R148" s="45">
        <v>500283</v>
      </c>
      <c r="S148" s="45">
        <v>45729</v>
      </c>
      <c r="T148" s="45">
        <v>227101031</v>
      </c>
      <c r="U148" s="45">
        <v>199874539</v>
      </c>
      <c r="V148" s="45">
        <v>44802453</v>
      </c>
      <c r="W148" s="45">
        <v>34648716</v>
      </c>
      <c r="X148" s="45">
        <v>400543</v>
      </c>
      <c r="Y148" s="45">
        <v>507373294</v>
      </c>
      <c r="Z148" s="45">
        <v>1294819868</v>
      </c>
      <c r="AA148" s="14" t="s">
        <v>351</v>
      </c>
      <c r="AB148" t="b">
        <f t="shared" si="2"/>
        <v>1</v>
      </c>
    </row>
    <row r="149" spans="1:28">
      <c r="A149" t="s">
        <v>312</v>
      </c>
      <c r="B149" s="48" t="s">
        <v>313</v>
      </c>
      <c r="C149" s="45">
        <v>5841231800</v>
      </c>
      <c r="D149" s="45">
        <v>25668</v>
      </c>
      <c r="E149" s="45">
        <v>1888719436</v>
      </c>
      <c r="F149" s="45">
        <v>65744490</v>
      </c>
      <c r="G149" s="45">
        <v>2390</v>
      </c>
      <c r="H149" s="45">
        <v>529</v>
      </c>
      <c r="I149" s="45">
        <v>139751308</v>
      </c>
      <c r="J149" s="45">
        <v>1858917</v>
      </c>
      <c r="K149" s="45">
        <v>59315783</v>
      </c>
      <c r="L149" s="45">
        <v>325998600</v>
      </c>
      <c r="M149" s="45">
        <v>12050700</v>
      </c>
      <c r="N149" s="45">
        <v>16649376</v>
      </c>
      <c r="O149" s="45">
        <v>52080966</v>
      </c>
      <c r="P149" s="45">
        <v>46053518</v>
      </c>
      <c r="Q149" s="45">
        <v>2608223094</v>
      </c>
      <c r="R149" s="45">
        <v>1297792</v>
      </c>
      <c r="S149" s="45">
        <v>182967</v>
      </c>
      <c r="T149" s="45">
        <v>337970115</v>
      </c>
      <c r="U149" s="45">
        <v>299527423</v>
      </c>
      <c r="V149" s="45">
        <v>77010372</v>
      </c>
      <c r="W149" s="45">
        <v>61315967</v>
      </c>
      <c r="X149" s="45">
        <v>648631</v>
      </c>
      <c r="Y149" s="45">
        <v>777953267</v>
      </c>
      <c r="Z149" s="45">
        <v>1830269827</v>
      </c>
      <c r="AA149" s="14" t="s">
        <v>313</v>
      </c>
      <c r="AB149" t="b">
        <f t="shared" si="2"/>
        <v>1</v>
      </c>
    </row>
    <row r="150" spans="1:28">
      <c r="A150" t="s">
        <v>146</v>
      </c>
      <c r="B150" s="48" t="s">
        <v>147</v>
      </c>
      <c r="C150" s="45">
        <v>1509140400</v>
      </c>
      <c r="D150" s="45">
        <v>7257</v>
      </c>
      <c r="E150" s="45">
        <v>477386568</v>
      </c>
      <c r="F150" s="45">
        <v>13534986</v>
      </c>
      <c r="G150" s="45">
        <v>465</v>
      </c>
      <c r="H150" s="45">
        <v>91</v>
      </c>
      <c r="I150" s="45">
        <v>40003296</v>
      </c>
      <c r="J150" s="45">
        <v>449724</v>
      </c>
      <c r="K150" s="45">
        <v>14651569</v>
      </c>
      <c r="L150" s="45">
        <v>81473900</v>
      </c>
      <c r="M150" s="45">
        <v>3564200</v>
      </c>
      <c r="N150" s="45">
        <v>4328293</v>
      </c>
      <c r="O150" s="45">
        <v>13739387</v>
      </c>
      <c r="P150" s="45">
        <v>13609679</v>
      </c>
      <c r="Q150" s="45">
        <v>662741602</v>
      </c>
      <c r="R150" s="45">
        <v>210936</v>
      </c>
      <c r="S150" s="45">
        <v>0</v>
      </c>
      <c r="T150" s="45">
        <v>85012541</v>
      </c>
      <c r="U150" s="45">
        <v>75780292</v>
      </c>
      <c r="V150" s="45">
        <v>17652516</v>
      </c>
      <c r="W150" s="45">
        <v>16853901</v>
      </c>
      <c r="X150" s="45">
        <v>100494</v>
      </c>
      <c r="Y150" s="45">
        <v>195610680</v>
      </c>
      <c r="Z150" s="45">
        <v>467130922</v>
      </c>
      <c r="AA150" s="14" t="s">
        <v>147</v>
      </c>
      <c r="AB150" t="b">
        <f t="shared" si="2"/>
        <v>1</v>
      </c>
    </row>
    <row r="151" spans="1:28">
      <c r="A151" t="s">
        <v>308</v>
      </c>
      <c r="B151" s="48" t="s">
        <v>309</v>
      </c>
      <c r="C151" s="45">
        <v>1340117200</v>
      </c>
      <c r="D151" s="45">
        <v>6849</v>
      </c>
      <c r="E151" s="45">
        <v>451833101</v>
      </c>
      <c r="F151" s="45">
        <v>9121245</v>
      </c>
      <c r="G151" s="45">
        <v>393</v>
      </c>
      <c r="H151" s="45">
        <v>73</v>
      </c>
      <c r="I151" s="45">
        <v>25181664</v>
      </c>
      <c r="J151" s="45">
        <v>1186394</v>
      </c>
      <c r="K151" s="45">
        <v>12195789</v>
      </c>
      <c r="L151" s="45">
        <v>69811300</v>
      </c>
      <c r="M151" s="45">
        <v>4618700</v>
      </c>
      <c r="N151" s="45">
        <v>6682482</v>
      </c>
      <c r="O151" s="45">
        <v>14749894</v>
      </c>
      <c r="P151" s="45">
        <v>16745386</v>
      </c>
      <c r="Q151" s="45">
        <v>612125955</v>
      </c>
      <c r="R151" s="45">
        <v>127796</v>
      </c>
      <c r="S151" s="45">
        <v>64440</v>
      </c>
      <c r="T151" s="45">
        <v>74406927</v>
      </c>
      <c r="U151" s="45">
        <v>69108623</v>
      </c>
      <c r="V151" s="45">
        <v>17058639</v>
      </c>
      <c r="W151" s="45">
        <v>13696798</v>
      </c>
      <c r="X151" s="45">
        <v>147674</v>
      </c>
      <c r="Y151" s="45">
        <v>174610897</v>
      </c>
      <c r="Z151" s="45">
        <v>437515058</v>
      </c>
      <c r="AA151" s="14" t="s">
        <v>309</v>
      </c>
      <c r="AB151" t="b">
        <f t="shared" si="2"/>
        <v>1</v>
      </c>
    </row>
    <row r="152" spans="1:28">
      <c r="A152" t="s">
        <v>108</v>
      </c>
      <c r="B152" s="48" t="s">
        <v>109</v>
      </c>
      <c r="C152" s="45">
        <v>4626996000</v>
      </c>
      <c r="D152" s="45">
        <v>20099</v>
      </c>
      <c r="E152" s="45">
        <v>1464275188</v>
      </c>
      <c r="F152" s="45">
        <v>53277317</v>
      </c>
      <c r="G152" s="45">
        <v>1942</v>
      </c>
      <c r="H152" s="45">
        <v>414</v>
      </c>
      <c r="I152" s="45">
        <v>123654189</v>
      </c>
      <c r="J152" s="45">
        <v>1245917</v>
      </c>
      <c r="K152" s="45">
        <v>40581823</v>
      </c>
      <c r="L152" s="45">
        <v>261321400</v>
      </c>
      <c r="M152" s="45">
        <v>8347800</v>
      </c>
      <c r="N152" s="45">
        <v>15263837</v>
      </c>
      <c r="O152" s="45">
        <v>38738572</v>
      </c>
      <c r="P152" s="45">
        <v>30180751</v>
      </c>
      <c r="Q152" s="45">
        <v>2036886794</v>
      </c>
      <c r="R152" s="45">
        <v>704164</v>
      </c>
      <c r="S152" s="45">
        <v>37969</v>
      </c>
      <c r="T152" s="45">
        <v>269582999</v>
      </c>
      <c r="U152" s="45">
        <v>232803914</v>
      </c>
      <c r="V152" s="45">
        <v>61437561</v>
      </c>
      <c r="W152" s="45">
        <v>41935255</v>
      </c>
      <c r="X152" s="45">
        <v>480756</v>
      </c>
      <c r="Y152" s="45">
        <v>606982618</v>
      </c>
      <c r="Z152" s="45">
        <v>1429904176</v>
      </c>
      <c r="AA152" s="14" t="s">
        <v>109</v>
      </c>
      <c r="AB152" t="b">
        <f t="shared" si="2"/>
        <v>1</v>
      </c>
    </row>
    <row r="153" spans="1:28">
      <c r="A153" t="s">
        <v>456</v>
      </c>
      <c r="B153" s="48" t="s">
        <v>457</v>
      </c>
      <c r="C153" s="45">
        <v>3529555800</v>
      </c>
      <c r="D153" s="45">
        <v>15833</v>
      </c>
      <c r="E153" s="45">
        <v>1198674525</v>
      </c>
      <c r="F153" s="45">
        <v>40818154</v>
      </c>
      <c r="G153" s="45">
        <v>1238</v>
      </c>
      <c r="H153" s="45">
        <v>286</v>
      </c>
      <c r="I153" s="45">
        <v>80445081</v>
      </c>
      <c r="J153" s="45">
        <v>1712305</v>
      </c>
      <c r="K153" s="45">
        <v>38243101</v>
      </c>
      <c r="L153" s="45">
        <v>192710500</v>
      </c>
      <c r="M153" s="45">
        <v>4791900</v>
      </c>
      <c r="N153" s="45">
        <v>10194811</v>
      </c>
      <c r="O153" s="45">
        <v>30569709</v>
      </c>
      <c r="P153" s="45">
        <v>16748113</v>
      </c>
      <c r="Q153" s="45">
        <v>1614908199</v>
      </c>
      <c r="R153" s="45">
        <v>932685</v>
      </c>
      <c r="S153" s="45">
        <v>49842</v>
      </c>
      <c r="T153" s="45">
        <v>197443307</v>
      </c>
      <c r="U153" s="45">
        <v>187036116</v>
      </c>
      <c r="V153" s="45">
        <v>39415749</v>
      </c>
      <c r="W153" s="45">
        <v>40352118</v>
      </c>
      <c r="X153" s="45">
        <v>307093</v>
      </c>
      <c r="Y153" s="45">
        <v>465536910</v>
      </c>
      <c r="Z153" s="45">
        <v>1149371289</v>
      </c>
      <c r="AA153" s="14" t="s">
        <v>457</v>
      </c>
      <c r="AB153" t="b">
        <f t="shared" si="2"/>
        <v>1</v>
      </c>
    </row>
    <row r="154" spans="1:28">
      <c r="A154" t="s">
        <v>104</v>
      </c>
      <c r="B154" s="48" t="s">
        <v>105</v>
      </c>
      <c r="C154" s="45">
        <v>7181969100</v>
      </c>
      <c r="D154" s="45">
        <v>31978</v>
      </c>
      <c r="E154" s="45">
        <v>2290764674</v>
      </c>
      <c r="F154" s="45">
        <v>89426451</v>
      </c>
      <c r="G154" s="45">
        <v>2809</v>
      </c>
      <c r="H154" s="45">
        <v>735</v>
      </c>
      <c r="I154" s="45">
        <v>139202836</v>
      </c>
      <c r="J154" s="45">
        <v>1654577</v>
      </c>
      <c r="K154" s="45">
        <v>61613009</v>
      </c>
      <c r="L154" s="45">
        <v>392383400</v>
      </c>
      <c r="M154" s="45">
        <v>11073500</v>
      </c>
      <c r="N154" s="45">
        <v>18410748</v>
      </c>
      <c r="O154" s="45">
        <v>54079698</v>
      </c>
      <c r="P154" s="45">
        <v>41867821</v>
      </c>
      <c r="Q154" s="45">
        <v>3100476714</v>
      </c>
      <c r="R154" s="45">
        <v>1165315</v>
      </c>
      <c r="S154" s="45">
        <v>80257</v>
      </c>
      <c r="T154" s="45">
        <v>403333841</v>
      </c>
      <c r="U154" s="45">
        <v>346375341</v>
      </c>
      <c r="V154" s="45">
        <v>92069677</v>
      </c>
      <c r="W154" s="45">
        <v>64040031</v>
      </c>
      <c r="X154" s="45">
        <v>686144</v>
      </c>
      <c r="Y154" s="45">
        <v>907750606</v>
      </c>
      <c r="Z154" s="45">
        <v>2192726108</v>
      </c>
      <c r="AA154" s="14" t="s">
        <v>105</v>
      </c>
      <c r="AB154" t="b">
        <f t="shared" si="2"/>
        <v>1</v>
      </c>
    </row>
    <row r="155" spans="1:28">
      <c r="A155" t="s">
        <v>114</v>
      </c>
      <c r="B155" s="48" t="s">
        <v>115</v>
      </c>
      <c r="C155" s="45">
        <v>1212438700</v>
      </c>
      <c r="D155" s="45">
        <v>5343</v>
      </c>
      <c r="E155" s="45">
        <v>395856671</v>
      </c>
      <c r="F155" s="45">
        <v>12392888</v>
      </c>
      <c r="G155" s="45">
        <v>442</v>
      </c>
      <c r="H155" s="45">
        <v>93</v>
      </c>
      <c r="I155" s="45">
        <v>22714877</v>
      </c>
      <c r="J155" s="45">
        <v>274866</v>
      </c>
      <c r="K155" s="45">
        <v>11808923</v>
      </c>
      <c r="L155" s="45">
        <v>68429600</v>
      </c>
      <c r="M155" s="45">
        <v>1731100</v>
      </c>
      <c r="N155" s="45">
        <v>3870775</v>
      </c>
      <c r="O155" s="45">
        <v>10846613</v>
      </c>
      <c r="P155" s="45">
        <v>5807820</v>
      </c>
      <c r="Q155" s="45">
        <v>533734133</v>
      </c>
      <c r="R155" s="45">
        <v>132611</v>
      </c>
      <c r="S155" s="45">
        <v>9369</v>
      </c>
      <c r="T155" s="45">
        <v>70145179</v>
      </c>
      <c r="U155" s="45">
        <v>63048148</v>
      </c>
      <c r="V155" s="45">
        <v>15733565</v>
      </c>
      <c r="W155" s="45">
        <v>12406422</v>
      </c>
      <c r="X155" s="45">
        <v>229667</v>
      </c>
      <c r="Y155" s="45">
        <v>161704961</v>
      </c>
      <c r="Z155" s="45">
        <v>372029172</v>
      </c>
      <c r="AA155" s="14" t="s">
        <v>115</v>
      </c>
      <c r="AB155" t="b">
        <f t="shared" si="2"/>
        <v>1</v>
      </c>
    </row>
    <row r="156" spans="1:28">
      <c r="A156" t="s">
        <v>280</v>
      </c>
      <c r="B156" s="48" t="s">
        <v>281</v>
      </c>
      <c r="C156" s="45">
        <v>1652460300</v>
      </c>
      <c r="D156" s="45">
        <v>7752</v>
      </c>
      <c r="E156" s="45">
        <v>560745684</v>
      </c>
      <c r="F156" s="45">
        <v>14709745</v>
      </c>
      <c r="G156" s="45">
        <v>612</v>
      </c>
      <c r="H156" s="45">
        <v>121</v>
      </c>
      <c r="I156" s="45">
        <v>36512300</v>
      </c>
      <c r="J156" s="45">
        <v>679680</v>
      </c>
      <c r="K156" s="45">
        <v>17662442</v>
      </c>
      <c r="L156" s="45">
        <v>90652900</v>
      </c>
      <c r="M156" s="45">
        <v>4262100</v>
      </c>
      <c r="N156" s="45">
        <v>6917859</v>
      </c>
      <c r="O156" s="45">
        <v>16136163</v>
      </c>
      <c r="P156" s="45">
        <v>15219181</v>
      </c>
      <c r="Q156" s="45">
        <v>763498054</v>
      </c>
      <c r="R156" s="45">
        <v>271478</v>
      </c>
      <c r="S156" s="45">
        <v>84748</v>
      </c>
      <c r="T156" s="45">
        <v>94887408</v>
      </c>
      <c r="U156" s="45">
        <v>88280614</v>
      </c>
      <c r="V156" s="45">
        <v>21332377</v>
      </c>
      <c r="W156" s="45">
        <v>16305231</v>
      </c>
      <c r="X156" s="45">
        <v>140550</v>
      </c>
      <c r="Y156" s="45">
        <v>221302406</v>
      </c>
      <c r="Z156" s="45">
        <v>542195648</v>
      </c>
      <c r="AA156" s="14" t="s">
        <v>281</v>
      </c>
      <c r="AB156" t="b">
        <f t="shared" si="2"/>
        <v>1</v>
      </c>
    </row>
    <row r="157" spans="1:28">
      <c r="A157" t="s">
        <v>374</v>
      </c>
      <c r="B157" s="48" t="s">
        <v>375</v>
      </c>
      <c r="C157" s="45">
        <v>568973500</v>
      </c>
      <c r="D157" s="45">
        <v>2828</v>
      </c>
      <c r="E157" s="45">
        <v>191610780</v>
      </c>
      <c r="F157" s="45">
        <v>2830905</v>
      </c>
      <c r="G157" s="45">
        <v>132</v>
      </c>
      <c r="H157" s="45">
        <v>17</v>
      </c>
      <c r="I157" s="45">
        <v>6648260</v>
      </c>
      <c r="J157" s="45">
        <v>67086</v>
      </c>
      <c r="K157" s="45">
        <v>3067947</v>
      </c>
      <c r="L157" s="45">
        <v>30823600</v>
      </c>
      <c r="M157" s="45">
        <v>639400</v>
      </c>
      <c r="N157" s="45">
        <v>2093357</v>
      </c>
      <c r="O157" s="45">
        <v>5231740</v>
      </c>
      <c r="P157" s="45">
        <v>2398015</v>
      </c>
      <c r="Q157" s="45">
        <v>245411090</v>
      </c>
      <c r="R157" s="45">
        <v>2944</v>
      </c>
      <c r="S157" s="45">
        <v>10432</v>
      </c>
      <c r="T157" s="45">
        <v>31455011</v>
      </c>
      <c r="U157" s="45">
        <v>29241471</v>
      </c>
      <c r="V157" s="45">
        <v>5415348</v>
      </c>
      <c r="W157" s="45">
        <v>4226677</v>
      </c>
      <c r="X157" s="45">
        <v>43365</v>
      </c>
      <c r="Y157" s="45">
        <v>70395248</v>
      </c>
      <c r="Z157" s="45">
        <v>175015842</v>
      </c>
      <c r="AA157" s="14" t="s">
        <v>375</v>
      </c>
      <c r="AB157" t="b">
        <f t="shared" si="2"/>
        <v>1</v>
      </c>
    </row>
    <row r="158" spans="1:28">
      <c r="A158" t="s">
        <v>328</v>
      </c>
      <c r="B158" s="48" t="s">
        <v>329</v>
      </c>
      <c r="C158" s="45">
        <v>13118627500</v>
      </c>
      <c r="D158" s="45">
        <v>45432</v>
      </c>
      <c r="E158" s="45">
        <v>4117180391</v>
      </c>
      <c r="F158" s="45">
        <v>371624035</v>
      </c>
      <c r="G158" s="45">
        <v>9143</v>
      </c>
      <c r="H158" s="45">
        <v>3094</v>
      </c>
      <c r="I158" s="45">
        <v>373414186</v>
      </c>
      <c r="J158" s="45">
        <v>3360051</v>
      </c>
      <c r="K158" s="45">
        <v>89549642</v>
      </c>
      <c r="L158" s="45">
        <v>718658500</v>
      </c>
      <c r="M158" s="45">
        <v>15150700</v>
      </c>
      <c r="N158" s="45">
        <v>24077292</v>
      </c>
      <c r="O158" s="45">
        <v>66324074</v>
      </c>
      <c r="P158" s="45">
        <v>63688307</v>
      </c>
      <c r="Q158" s="45">
        <v>5843027178</v>
      </c>
      <c r="R158" s="45">
        <v>1490475</v>
      </c>
      <c r="S158" s="45">
        <v>626786</v>
      </c>
      <c r="T158" s="45">
        <v>733622478</v>
      </c>
      <c r="U158" s="45">
        <v>603052738</v>
      </c>
      <c r="V158" s="45">
        <v>176205035</v>
      </c>
      <c r="W158" s="45">
        <v>137683754</v>
      </c>
      <c r="X158" s="45">
        <v>1648991</v>
      </c>
      <c r="Y158" s="45">
        <v>1654330257</v>
      </c>
      <c r="Z158" s="45">
        <v>4188696921</v>
      </c>
      <c r="AA158" s="14" t="s">
        <v>329</v>
      </c>
      <c r="AB158" t="b">
        <f t="shared" si="2"/>
        <v>1</v>
      </c>
    </row>
    <row r="159" spans="1:28">
      <c r="A159" t="s">
        <v>160</v>
      </c>
      <c r="B159" s="48" t="s">
        <v>161</v>
      </c>
      <c r="C159" s="45">
        <v>2289658900</v>
      </c>
      <c r="D159" s="45">
        <v>10164</v>
      </c>
      <c r="E159" s="45">
        <v>739017203</v>
      </c>
      <c r="F159" s="45">
        <v>25727608</v>
      </c>
      <c r="G159" s="45">
        <v>1007</v>
      </c>
      <c r="H159" s="45">
        <v>181</v>
      </c>
      <c r="I159" s="45">
        <v>33670108</v>
      </c>
      <c r="J159" s="45">
        <v>590004</v>
      </c>
      <c r="K159" s="45">
        <v>21455821</v>
      </c>
      <c r="L159" s="45">
        <v>123859700</v>
      </c>
      <c r="M159" s="45">
        <v>3912500</v>
      </c>
      <c r="N159" s="45">
        <v>6603472</v>
      </c>
      <c r="O159" s="45">
        <v>18529560</v>
      </c>
      <c r="P159" s="45">
        <v>15032073</v>
      </c>
      <c r="Q159" s="45">
        <v>988398049</v>
      </c>
      <c r="R159" s="45">
        <v>356011</v>
      </c>
      <c r="S159" s="45">
        <v>245116</v>
      </c>
      <c r="T159" s="45">
        <v>127737360</v>
      </c>
      <c r="U159" s="45">
        <v>112414688</v>
      </c>
      <c r="V159" s="45">
        <v>30925428</v>
      </c>
      <c r="W159" s="45">
        <v>23418215</v>
      </c>
      <c r="X159" s="45">
        <v>218221</v>
      </c>
      <c r="Y159" s="45">
        <v>295315039</v>
      </c>
      <c r="Z159" s="45">
        <v>693083010</v>
      </c>
      <c r="AA159" s="14" t="s">
        <v>161</v>
      </c>
      <c r="AB159" t="b">
        <f t="shared" si="2"/>
        <v>1</v>
      </c>
    </row>
    <row r="160" spans="1:28">
      <c r="A160" t="s">
        <v>156</v>
      </c>
      <c r="B160" s="48" t="s">
        <v>157</v>
      </c>
      <c r="C160" s="45">
        <v>2556321000</v>
      </c>
      <c r="D160" s="45">
        <v>11063</v>
      </c>
      <c r="E160" s="45">
        <v>825044718</v>
      </c>
      <c r="F160" s="45">
        <v>33850484</v>
      </c>
      <c r="G160" s="45">
        <v>1090</v>
      </c>
      <c r="H160" s="45">
        <v>255</v>
      </c>
      <c r="I160" s="45">
        <v>54120933</v>
      </c>
      <c r="J160" s="45">
        <v>1191686</v>
      </c>
      <c r="K160" s="45">
        <v>32847690</v>
      </c>
      <c r="L160" s="45">
        <v>134740100</v>
      </c>
      <c r="M160" s="45">
        <v>7185700</v>
      </c>
      <c r="N160" s="45">
        <v>7380557</v>
      </c>
      <c r="O160" s="45">
        <v>30497924</v>
      </c>
      <c r="P160" s="45">
        <v>27786111</v>
      </c>
      <c r="Q160" s="45">
        <v>1154645903</v>
      </c>
      <c r="R160" s="45">
        <v>1264187</v>
      </c>
      <c r="S160" s="45">
        <v>143594</v>
      </c>
      <c r="T160" s="45">
        <v>141885341</v>
      </c>
      <c r="U160" s="45">
        <v>127264740</v>
      </c>
      <c r="V160" s="45">
        <v>41687921</v>
      </c>
      <c r="W160" s="45">
        <v>31483254</v>
      </c>
      <c r="X160" s="45">
        <v>279862</v>
      </c>
      <c r="Y160" s="45">
        <v>344008899</v>
      </c>
      <c r="Z160" s="45">
        <v>810637004</v>
      </c>
      <c r="AA160" s="14" t="s">
        <v>157</v>
      </c>
      <c r="AB160" t="b">
        <f t="shared" si="2"/>
        <v>1</v>
      </c>
    </row>
    <row r="161" spans="1:28">
      <c r="A161" t="s">
        <v>36</v>
      </c>
      <c r="B161" s="48" t="s">
        <v>37</v>
      </c>
      <c r="C161" s="45">
        <v>23346953900</v>
      </c>
      <c r="D161" s="45">
        <v>65924</v>
      </c>
      <c r="E161" s="45">
        <v>7166580600</v>
      </c>
      <c r="F161" s="45">
        <v>1315971477</v>
      </c>
      <c r="G161" s="45">
        <v>19182</v>
      </c>
      <c r="H161" s="45">
        <v>8966</v>
      </c>
      <c r="I161" s="45">
        <v>1188746784</v>
      </c>
      <c r="J161" s="45">
        <v>13067091</v>
      </c>
      <c r="K161" s="45">
        <v>131121358</v>
      </c>
      <c r="L161" s="45">
        <v>1081953300</v>
      </c>
      <c r="M161" s="45">
        <v>37290100</v>
      </c>
      <c r="N161" s="45">
        <v>34998831</v>
      </c>
      <c r="O161" s="45">
        <v>114987250</v>
      </c>
      <c r="P161" s="45">
        <v>161687453</v>
      </c>
      <c r="Q161" s="45">
        <v>11246404244</v>
      </c>
      <c r="R161" s="45">
        <v>1161863</v>
      </c>
      <c r="S161" s="45">
        <v>419819</v>
      </c>
      <c r="T161" s="45">
        <v>1118961612</v>
      </c>
      <c r="U161" s="45">
        <v>884421947</v>
      </c>
      <c r="V161" s="45">
        <v>335587429</v>
      </c>
      <c r="W161" s="45">
        <v>303653332</v>
      </c>
      <c r="X161" s="45">
        <v>3205482</v>
      </c>
      <c r="Y161" s="45">
        <v>2647411484</v>
      </c>
      <c r="Z161" s="45">
        <v>8598992760</v>
      </c>
      <c r="AA161" s="14" t="s">
        <v>37</v>
      </c>
      <c r="AB161" t="b">
        <f t="shared" si="2"/>
        <v>1</v>
      </c>
    </row>
    <row r="162" spans="1:28">
      <c r="A162" t="s">
        <v>416</v>
      </c>
      <c r="B162" s="48" t="s">
        <v>417</v>
      </c>
      <c r="C162" s="45">
        <v>1837884500</v>
      </c>
      <c r="D162" s="45">
        <v>7918</v>
      </c>
      <c r="E162" s="45">
        <v>602801634</v>
      </c>
      <c r="F162" s="45">
        <v>23754392</v>
      </c>
      <c r="G162" s="45">
        <v>827</v>
      </c>
      <c r="H162" s="45">
        <v>186</v>
      </c>
      <c r="I162" s="45">
        <v>34954347</v>
      </c>
      <c r="J162" s="45">
        <v>429308</v>
      </c>
      <c r="K162" s="45">
        <v>14715204</v>
      </c>
      <c r="L162" s="45">
        <v>96565000</v>
      </c>
      <c r="M162" s="45">
        <v>3209000</v>
      </c>
      <c r="N162" s="45">
        <v>6495137</v>
      </c>
      <c r="O162" s="45">
        <v>17453534</v>
      </c>
      <c r="P162" s="45">
        <v>11459666</v>
      </c>
      <c r="Q162" s="45">
        <v>811837222</v>
      </c>
      <c r="R162" s="45">
        <v>155574</v>
      </c>
      <c r="S162" s="45">
        <v>6731</v>
      </c>
      <c r="T162" s="45">
        <v>99743671</v>
      </c>
      <c r="U162" s="45">
        <v>88876814</v>
      </c>
      <c r="V162" s="45">
        <v>22536230</v>
      </c>
      <c r="W162" s="45">
        <v>16473670</v>
      </c>
      <c r="X162" s="45">
        <v>228331</v>
      </c>
      <c r="Y162" s="45">
        <v>228021021</v>
      </c>
      <c r="Z162" s="45">
        <v>583816201</v>
      </c>
      <c r="AA162" s="14" t="s">
        <v>417</v>
      </c>
      <c r="AB162" t="b">
        <f t="shared" si="2"/>
        <v>1</v>
      </c>
    </row>
    <row r="163" spans="1:28">
      <c r="A163" t="s">
        <v>429</v>
      </c>
      <c r="B163" s="48" t="s">
        <v>430</v>
      </c>
      <c r="C163" s="45">
        <v>1002330900</v>
      </c>
      <c r="D163" s="45">
        <v>4384</v>
      </c>
      <c r="E163" s="45">
        <v>336136076</v>
      </c>
      <c r="F163" s="45">
        <v>10772788</v>
      </c>
      <c r="G163" s="45">
        <v>421</v>
      </c>
      <c r="H163" s="45">
        <v>75</v>
      </c>
      <c r="I163" s="45">
        <v>15713527</v>
      </c>
      <c r="J163" s="45">
        <v>139417</v>
      </c>
      <c r="K163" s="45">
        <v>5736881</v>
      </c>
      <c r="L163" s="45">
        <v>53778800</v>
      </c>
      <c r="M163" s="45">
        <v>1839000</v>
      </c>
      <c r="N163" s="45">
        <v>3300137</v>
      </c>
      <c r="O163" s="45">
        <v>9605786</v>
      </c>
      <c r="P163" s="45">
        <v>5939857</v>
      </c>
      <c r="Q163" s="45">
        <v>442962269</v>
      </c>
      <c r="R163" s="45">
        <v>13058</v>
      </c>
      <c r="S163" s="45">
        <v>0</v>
      </c>
      <c r="T163" s="45">
        <v>55595709</v>
      </c>
      <c r="U163" s="45">
        <v>50984041</v>
      </c>
      <c r="V163" s="45">
        <v>11002007</v>
      </c>
      <c r="W163" s="45">
        <v>8801318</v>
      </c>
      <c r="X163" s="45">
        <v>94198</v>
      </c>
      <c r="Y163" s="45">
        <v>126490331</v>
      </c>
      <c r="Z163" s="45">
        <v>316471938</v>
      </c>
      <c r="AA163" s="14" t="s">
        <v>430</v>
      </c>
      <c r="AB163" t="b">
        <f t="shared" si="2"/>
        <v>1</v>
      </c>
    </row>
    <row r="164" spans="1:28">
      <c r="A164" t="s">
        <v>476</v>
      </c>
      <c r="B164" s="48" t="s">
        <v>477</v>
      </c>
      <c r="C164" s="45">
        <v>1514477600</v>
      </c>
      <c r="D164" s="45">
        <v>7403</v>
      </c>
      <c r="E164" s="45">
        <v>516655380</v>
      </c>
      <c r="F164" s="45">
        <v>10093329</v>
      </c>
      <c r="G164" s="45">
        <v>418</v>
      </c>
      <c r="H164" s="45">
        <v>78</v>
      </c>
      <c r="I164" s="45">
        <v>20597392</v>
      </c>
      <c r="J164" s="45">
        <v>392376</v>
      </c>
      <c r="K164" s="45">
        <v>10419618</v>
      </c>
      <c r="L164" s="45">
        <v>82025600</v>
      </c>
      <c r="M164" s="45">
        <v>3474300</v>
      </c>
      <c r="N164" s="45">
        <v>6220705</v>
      </c>
      <c r="O164" s="45">
        <v>14652478</v>
      </c>
      <c r="P164" s="45">
        <v>12673663</v>
      </c>
      <c r="Q164" s="45">
        <v>677204841</v>
      </c>
      <c r="R164" s="45">
        <v>52628</v>
      </c>
      <c r="S164" s="45">
        <v>64164</v>
      </c>
      <c r="T164" s="45">
        <v>85460987</v>
      </c>
      <c r="U164" s="45">
        <v>80459429</v>
      </c>
      <c r="V164" s="45">
        <v>17709296</v>
      </c>
      <c r="W164" s="45">
        <v>12717182</v>
      </c>
      <c r="X164" s="45">
        <v>153675</v>
      </c>
      <c r="Y164" s="45">
        <v>196617361</v>
      </c>
      <c r="Z164" s="45">
        <v>480587480</v>
      </c>
      <c r="AA164" s="14" t="s">
        <v>477</v>
      </c>
      <c r="AB164" t="b">
        <f t="shared" si="2"/>
        <v>1</v>
      </c>
    </row>
    <row r="165" spans="1:28">
      <c r="A165" t="s">
        <v>520</v>
      </c>
      <c r="B165" s="48" t="s">
        <v>521</v>
      </c>
      <c r="C165" s="45">
        <v>1170698300</v>
      </c>
      <c r="D165" s="45">
        <v>5505</v>
      </c>
      <c r="E165" s="45">
        <v>392764595</v>
      </c>
      <c r="F165" s="45">
        <v>9569625</v>
      </c>
      <c r="G165" s="45">
        <v>388</v>
      </c>
      <c r="H165" s="45">
        <v>50</v>
      </c>
      <c r="I165" s="45">
        <v>19517706</v>
      </c>
      <c r="J165" s="45">
        <v>353474</v>
      </c>
      <c r="K165" s="45">
        <v>7989835</v>
      </c>
      <c r="L165" s="45">
        <v>63456400</v>
      </c>
      <c r="M165" s="45">
        <v>1937800</v>
      </c>
      <c r="N165" s="45">
        <v>4089798</v>
      </c>
      <c r="O165" s="45">
        <v>9659009</v>
      </c>
      <c r="P165" s="45">
        <v>8597863</v>
      </c>
      <c r="Q165" s="45">
        <v>517936105</v>
      </c>
      <c r="R165" s="45">
        <v>30184</v>
      </c>
      <c r="S165" s="45">
        <v>17383</v>
      </c>
      <c r="T165" s="45">
        <v>65370899</v>
      </c>
      <c r="U165" s="45">
        <v>59635727</v>
      </c>
      <c r="V165" s="45">
        <v>12481525</v>
      </c>
      <c r="W165" s="45">
        <v>8320623</v>
      </c>
      <c r="X165" s="45">
        <v>122019</v>
      </c>
      <c r="Y165" s="45">
        <v>145978360</v>
      </c>
      <c r="Z165" s="45">
        <v>371957745</v>
      </c>
      <c r="AA165" s="14" t="s">
        <v>521</v>
      </c>
      <c r="AB165" t="b">
        <f t="shared" si="2"/>
        <v>1</v>
      </c>
    </row>
    <row r="166" spans="1:28">
      <c r="A166" t="s">
        <v>100</v>
      </c>
      <c r="B166" s="48" t="s">
        <v>101</v>
      </c>
      <c r="C166" s="45">
        <v>23425630300</v>
      </c>
      <c r="D166" s="45">
        <v>98366</v>
      </c>
      <c r="E166" s="45">
        <v>7483547150</v>
      </c>
      <c r="F166" s="45">
        <v>393234982</v>
      </c>
      <c r="G166" s="45">
        <v>11618</v>
      </c>
      <c r="H166" s="45">
        <v>3106</v>
      </c>
      <c r="I166" s="45">
        <v>570641862</v>
      </c>
      <c r="J166" s="45">
        <v>5435424</v>
      </c>
      <c r="K166" s="45">
        <v>158258603</v>
      </c>
      <c r="L166" s="45">
        <v>1307628200</v>
      </c>
      <c r="M166" s="45">
        <v>29970000</v>
      </c>
      <c r="N166" s="45">
        <v>48191808</v>
      </c>
      <c r="O166" s="45">
        <v>163145042</v>
      </c>
      <c r="P166" s="45">
        <v>124486027</v>
      </c>
      <c r="Q166" s="45">
        <v>10284539098</v>
      </c>
      <c r="R166" s="45">
        <v>3024834</v>
      </c>
      <c r="S166" s="45">
        <v>466407</v>
      </c>
      <c r="T166" s="45">
        <v>1337151571</v>
      </c>
      <c r="U166" s="45">
        <v>1143014953</v>
      </c>
      <c r="V166" s="45">
        <v>286819511</v>
      </c>
      <c r="W166" s="45">
        <v>201854593</v>
      </c>
      <c r="X166" s="45">
        <v>2187099</v>
      </c>
      <c r="Y166" s="45">
        <v>2974518968</v>
      </c>
      <c r="Z166" s="45">
        <v>7310020130</v>
      </c>
      <c r="AA166" s="14" t="s">
        <v>101</v>
      </c>
      <c r="AB166" t="b">
        <f t="shared" si="2"/>
        <v>1</v>
      </c>
    </row>
    <row r="167" spans="1:28">
      <c r="A167" t="s">
        <v>46</v>
      </c>
      <c r="B167" s="48" t="s">
        <v>47</v>
      </c>
      <c r="C167" s="45">
        <v>10484671000</v>
      </c>
      <c r="D167" s="45">
        <v>44600</v>
      </c>
      <c r="E167" s="45">
        <v>3356805418</v>
      </c>
      <c r="F167" s="45">
        <v>164627358</v>
      </c>
      <c r="G167" s="45">
        <v>4936</v>
      </c>
      <c r="H167" s="45">
        <v>1244</v>
      </c>
      <c r="I167" s="45">
        <v>345076117</v>
      </c>
      <c r="J167" s="45">
        <v>7885269</v>
      </c>
      <c r="K167" s="45">
        <v>109617734</v>
      </c>
      <c r="L167" s="45">
        <v>534422500</v>
      </c>
      <c r="M167" s="45">
        <v>27950900</v>
      </c>
      <c r="N167" s="45">
        <v>26728270</v>
      </c>
      <c r="O167" s="45">
        <v>79355655</v>
      </c>
      <c r="P167" s="45">
        <v>102575725</v>
      </c>
      <c r="Q167" s="45">
        <v>4755044946</v>
      </c>
      <c r="R167" s="45">
        <v>3566392</v>
      </c>
      <c r="S167" s="45">
        <v>551537</v>
      </c>
      <c r="T167" s="45">
        <v>562211993</v>
      </c>
      <c r="U167" s="45">
        <v>493787774</v>
      </c>
      <c r="V167" s="45">
        <v>159580627</v>
      </c>
      <c r="W167" s="45">
        <v>89976449</v>
      </c>
      <c r="X167" s="45">
        <v>1148727</v>
      </c>
      <c r="Y167" s="45">
        <v>1310823499</v>
      </c>
      <c r="Z167" s="45">
        <v>3444221447</v>
      </c>
      <c r="AA167" s="14" t="s">
        <v>47</v>
      </c>
      <c r="AB167" t="b">
        <f t="shared" si="2"/>
        <v>1</v>
      </c>
    </row>
    <row r="168" spans="1:28">
      <c r="A168" t="s">
        <v>528</v>
      </c>
      <c r="B168" s="48" t="s">
        <v>529</v>
      </c>
      <c r="C168" s="45">
        <v>692494700</v>
      </c>
      <c r="D168" s="45">
        <v>3274</v>
      </c>
      <c r="E168" s="45">
        <v>232988449</v>
      </c>
      <c r="F168" s="45">
        <v>4030578</v>
      </c>
      <c r="G168" s="45">
        <v>228</v>
      </c>
      <c r="H168" s="45">
        <v>30</v>
      </c>
      <c r="I168" s="45">
        <v>11019453</v>
      </c>
      <c r="J168" s="45">
        <v>80401</v>
      </c>
      <c r="K168" s="45">
        <v>1980946</v>
      </c>
      <c r="L168" s="45">
        <v>38075300</v>
      </c>
      <c r="M168" s="45">
        <v>806000</v>
      </c>
      <c r="N168" s="45">
        <v>3112491</v>
      </c>
      <c r="O168" s="45">
        <v>6216510</v>
      </c>
      <c r="P168" s="45">
        <v>2855481</v>
      </c>
      <c r="Q168" s="45">
        <v>301165609</v>
      </c>
      <c r="R168" s="45">
        <v>0</v>
      </c>
      <c r="S168" s="45">
        <v>0</v>
      </c>
      <c r="T168" s="45">
        <v>38876290</v>
      </c>
      <c r="U168" s="45">
        <v>36036021</v>
      </c>
      <c r="V168" s="45">
        <v>5488974</v>
      </c>
      <c r="W168" s="45">
        <v>4396807</v>
      </c>
      <c r="X168" s="45">
        <v>69032</v>
      </c>
      <c r="Y168" s="45">
        <v>84867124</v>
      </c>
      <c r="Z168" s="45">
        <v>216298485</v>
      </c>
      <c r="AA168" s="14" t="s">
        <v>529</v>
      </c>
      <c r="AB168" t="b">
        <f t="shared" si="2"/>
        <v>1</v>
      </c>
    </row>
    <row r="169" spans="1:28">
      <c r="A169" t="s">
        <v>166</v>
      </c>
      <c r="B169" s="48" t="s">
        <v>167</v>
      </c>
      <c r="C169" s="45">
        <v>3160677400</v>
      </c>
      <c r="D169" s="45">
        <v>15168</v>
      </c>
      <c r="E169" s="45">
        <v>1033432208</v>
      </c>
      <c r="F169" s="45">
        <v>23474493</v>
      </c>
      <c r="G169" s="45">
        <v>919</v>
      </c>
      <c r="H169" s="45">
        <v>182</v>
      </c>
      <c r="I169" s="45">
        <v>74082425</v>
      </c>
      <c r="J169" s="45">
        <v>577728</v>
      </c>
      <c r="K169" s="45">
        <v>27419742</v>
      </c>
      <c r="L169" s="45">
        <v>173201800</v>
      </c>
      <c r="M169" s="45">
        <v>5980000</v>
      </c>
      <c r="N169" s="45">
        <v>9139807</v>
      </c>
      <c r="O169" s="45">
        <v>28586909</v>
      </c>
      <c r="P169" s="45">
        <v>21635164</v>
      </c>
      <c r="Q169" s="45">
        <v>1397530276</v>
      </c>
      <c r="R169" s="45">
        <v>262214</v>
      </c>
      <c r="S169" s="45">
        <v>214867</v>
      </c>
      <c r="T169" s="45">
        <v>179127205</v>
      </c>
      <c r="U169" s="45">
        <v>163570280</v>
      </c>
      <c r="V169" s="45">
        <v>35621686</v>
      </c>
      <c r="W169" s="45">
        <v>31437252</v>
      </c>
      <c r="X169" s="45">
        <v>280298</v>
      </c>
      <c r="Y169" s="45">
        <v>410513802</v>
      </c>
      <c r="Z169" s="45">
        <v>987016474</v>
      </c>
      <c r="AA169" s="14" t="s">
        <v>167</v>
      </c>
      <c r="AB169" t="b">
        <f t="shared" si="2"/>
        <v>1</v>
      </c>
    </row>
    <row r="170" spans="1:28">
      <c r="A170" t="s">
        <v>24</v>
      </c>
      <c r="B170" s="48" t="s">
        <v>25</v>
      </c>
      <c r="C170" s="45">
        <v>2039496100</v>
      </c>
      <c r="D170" s="45">
        <v>6801</v>
      </c>
      <c r="E170" s="45">
        <v>653583412</v>
      </c>
      <c r="F170" s="45">
        <v>55142784</v>
      </c>
      <c r="G170" s="45">
        <v>1423</v>
      </c>
      <c r="H170" s="45">
        <v>455</v>
      </c>
      <c r="I170" s="45">
        <v>43864392</v>
      </c>
      <c r="J170" s="45">
        <v>704006</v>
      </c>
      <c r="K170" s="45">
        <v>18301624</v>
      </c>
      <c r="L170" s="45">
        <v>110435900</v>
      </c>
      <c r="M170" s="45">
        <v>3277300</v>
      </c>
      <c r="N170" s="45">
        <v>3253033</v>
      </c>
      <c r="O170" s="45">
        <v>16367232</v>
      </c>
      <c r="P170" s="45">
        <v>12733636</v>
      </c>
      <c r="Q170" s="45">
        <v>917663319</v>
      </c>
      <c r="R170" s="45">
        <v>331716</v>
      </c>
      <c r="S170" s="45">
        <v>49334</v>
      </c>
      <c r="T170" s="45">
        <v>113690053</v>
      </c>
      <c r="U170" s="45">
        <v>95114486</v>
      </c>
      <c r="V170" s="45">
        <v>34954615</v>
      </c>
      <c r="W170" s="45">
        <v>17052577</v>
      </c>
      <c r="X170" s="45">
        <v>177922</v>
      </c>
      <c r="Y170" s="45">
        <v>261370703</v>
      </c>
      <c r="Z170" s="45">
        <v>656292616</v>
      </c>
      <c r="AA170" s="14" t="s">
        <v>25</v>
      </c>
      <c r="AB170" t="b">
        <f t="shared" si="2"/>
        <v>1</v>
      </c>
    </row>
    <row r="171" spans="1:28">
      <c r="A171" t="s">
        <v>70</v>
      </c>
      <c r="B171" s="48" t="s">
        <v>71</v>
      </c>
      <c r="C171" s="45">
        <v>9904803300</v>
      </c>
      <c r="D171" s="45">
        <v>40318</v>
      </c>
      <c r="E171" s="45">
        <v>3191421225</v>
      </c>
      <c r="F171" s="45">
        <v>173987379</v>
      </c>
      <c r="G171" s="45">
        <v>4739</v>
      </c>
      <c r="H171" s="45">
        <v>1374</v>
      </c>
      <c r="I171" s="45">
        <v>221151436</v>
      </c>
      <c r="J171" s="45">
        <v>2259235</v>
      </c>
      <c r="K171" s="45">
        <v>72205430</v>
      </c>
      <c r="L171" s="45">
        <v>524688700</v>
      </c>
      <c r="M171" s="45">
        <v>13501800</v>
      </c>
      <c r="N171" s="45">
        <v>25028688</v>
      </c>
      <c r="O171" s="45">
        <v>81687280</v>
      </c>
      <c r="P171" s="45">
        <v>50195330</v>
      </c>
      <c r="Q171" s="45">
        <v>4356126503</v>
      </c>
      <c r="R171" s="45">
        <v>1636645</v>
      </c>
      <c r="S171" s="45">
        <v>161379</v>
      </c>
      <c r="T171" s="45">
        <v>538056144</v>
      </c>
      <c r="U171" s="45">
        <v>471180198</v>
      </c>
      <c r="V171" s="45">
        <v>125413282</v>
      </c>
      <c r="W171" s="45">
        <v>82775751</v>
      </c>
      <c r="X171" s="45">
        <v>1133813</v>
      </c>
      <c r="Y171" s="45">
        <v>1220357212</v>
      </c>
      <c r="Z171" s="45">
        <v>3135769291</v>
      </c>
      <c r="AA171" s="14" t="s">
        <v>71</v>
      </c>
      <c r="AB171" t="b">
        <f t="shared" si="2"/>
        <v>1</v>
      </c>
    </row>
    <row r="172" spans="1:28">
      <c r="A172" t="s">
        <v>50</v>
      </c>
      <c r="B172" s="48" t="s">
        <v>51</v>
      </c>
      <c r="C172" s="45">
        <v>5010929200</v>
      </c>
      <c r="D172" s="45">
        <v>20029</v>
      </c>
      <c r="E172" s="45">
        <v>1599819104</v>
      </c>
      <c r="F172" s="45">
        <v>90197507</v>
      </c>
      <c r="G172" s="45">
        <v>2796</v>
      </c>
      <c r="H172" s="45">
        <v>679</v>
      </c>
      <c r="I172" s="45">
        <v>104583008</v>
      </c>
      <c r="J172" s="45">
        <v>2324183</v>
      </c>
      <c r="K172" s="45">
        <v>40205278</v>
      </c>
      <c r="L172" s="45">
        <v>263574600</v>
      </c>
      <c r="M172" s="45">
        <v>11819700</v>
      </c>
      <c r="N172" s="45">
        <v>10094817</v>
      </c>
      <c r="O172" s="45">
        <v>31726834</v>
      </c>
      <c r="P172" s="45">
        <v>46110742</v>
      </c>
      <c r="Q172" s="45">
        <v>2200455773</v>
      </c>
      <c r="R172" s="45">
        <v>874516</v>
      </c>
      <c r="S172" s="45">
        <v>173457</v>
      </c>
      <c r="T172" s="45">
        <v>275321622</v>
      </c>
      <c r="U172" s="45">
        <v>235246459</v>
      </c>
      <c r="V172" s="45">
        <v>81375651</v>
      </c>
      <c r="W172" s="45">
        <v>35107997</v>
      </c>
      <c r="X172" s="45">
        <v>524877</v>
      </c>
      <c r="Y172" s="45">
        <v>628624579</v>
      </c>
      <c r="Z172" s="45">
        <v>1571831194</v>
      </c>
      <c r="AA172" s="14" t="s">
        <v>51</v>
      </c>
      <c r="AB172" t="b">
        <f t="shared" si="2"/>
        <v>1</v>
      </c>
    </row>
    <row r="173" spans="1:28">
      <c r="A173" t="s">
        <v>124</v>
      </c>
      <c r="B173" s="48" t="s">
        <v>125</v>
      </c>
      <c r="C173" s="45">
        <v>5005734200</v>
      </c>
      <c r="D173" s="45">
        <v>22349</v>
      </c>
      <c r="E173" s="45">
        <v>1624018456</v>
      </c>
      <c r="F173" s="45">
        <v>52661217</v>
      </c>
      <c r="G173" s="45">
        <v>1875</v>
      </c>
      <c r="H173" s="45">
        <v>388</v>
      </c>
      <c r="I173" s="45">
        <v>111839454</v>
      </c>
      <c r="J173" s="45">
        <v>1026363</v>
      </c>
      <c r="K173" s="45">
        <v>41330678</v>
      </c>
      <c r="L173" s="45">
        <v>282229800</v>
      </c>
      <c r="M173" s="45">
        <v>8065900</v>
      </c>
      <c r="N173" s="45">
        <v>16129476</v>
      </c>
      <c r="O173" s="45">
        <v>39923032</v>
      </c>
      <c r="P173" s="45">
        <v>31020109</v>
      </c>
      <c r="Q173" s="45">
        <v>2208244485</v>
      </c>
      <c r="R173" s="45">
        <v>485367</v>
      </c>
      <c r="S173" s="45">
        <v>56158</v>
      </c>
      <c r="T173" s="45">
        <v>290213281</v>
      </c>
      <c r="U173" s="45">
        <v>259368446</v>
      </c>
      <c r="V173" s="45">
        <v>52591860</v>
      </c>
      <c r="W173" s="45">
        <v>48414513</v>
      </c>
      <c r="X173" s="45">
        <v>670332</v>
      </c>
      <c r="Y173" s="45">
        <v>651799957</v>
      </c>
      <c r="Z173" s="45">
        <v>1556444528</v>
      </c>
      <c r="AA173" s="14" t="s">
        <v>125</v>
      </c>
      <c r="AB173" t="b">
        <f t="shared" si="2"/>
        <v>1</v>
      </c>
    </row>
    <row r="174" spans="1:28">
      <c r="A174" t="s">
        <v>470</v>
      </c>
      <c r="B174" s="48" t="s">
        <v>471</v>
      </c>
      <c r="C174" s="45">
        <v>992326300</v>
      </c>
      <c r="D174" s="45">
        <v>4635</v>
      </c>
      <c r="E174" s="45">
        <v>340064889</v>
      </c>
      <c r="F174" s="45">
        <v>8731818</v>
      </c>
      <c r="G174" s="45">
        <v>326</v>
      </c>
      <c r="H174" s="45">
        <v>65</v>
      </c>
      <c r="I174" s="45">
        <v>15266780</v>
      </c>
      <c r="J174" s="45">
        <v>217097</v>
      </c>
      <c r="K174" s="45">
        <v>7335460</v>
      </c>
      <c r="L174" s="45">
        <v>54137600</v>
      </c>
      <c r="M174" s="45">
        <v>1967200</v>
      </c>
      <c r="N174" s="45">
        <v>3269647</v>
      </c>
      <c r="O174" s="45">
        <v>9473721</v>
      </c>
      <c r="P174" s="45">
        <v>7277042</v>
      </c>
      <c r="Q174" s="45">
        <v>447741254</v>
      </c>
      <c r="R174" s="45">
        <v>16187</v>
      </c>
      <c r="S174" s="45">
        <v>0</v>
      </c>
      <c r="T174" s="45">
        <v>56093950</v>
      </c>
      <c r="U174" s="45">
        <v>52859866</v>
      </c>
      <c r="V174" s="45">
        <v>11215182</v>
      </c>
      <c r="W174" s="45">
        <v>9629030</v>
      </c>
      <c r="X174" s="45">
        <v>95571</v>
      </c>
      <c r="Y174" s="45">
        <v>129909786</v>
      </c>
      <c r="Z174" s="45">
        <v>317831468</v>
      </c>
      <c r="AA174" s="14" t="s">
        <v>471</v>
      </c>
      <c r="AB174" t="b">
        <f t="shared" si="2"/>
        <v>1</v>
      </c>
    </row>
    <row r="175" spans="1:28">
      <c r="A175" t="s">
        <v>178</v>
      </c>
      <c r="B175" s="48" t="s">
        <v>179</v>
      </c>
      <c r="C175" s="45">
        <v>2236228500</v>
      </c>
      <c r="D175" s="45">
        <v>10175</v>
      </c>
      <c r="E175" s="45">
        <v>745697998</v>
      </c>
      <c r="F175" s="45">
        <v>19166399</v>
      </c>
      <c r="G175" s="45">
        <v>769</v>
      </c>
      <c r="H175" s="45">
        <v>142</v>
      </c>
      <c r="I175" s="45">
        <v>29225503</v>
      </c>
      <c r="J175" s="45">
        <v>352957</v>
      </c>
      <c r="K175" s="45">
        <v>15921051</v>
      </c>
      <c r="L175" s="45">
        <v>120999400</v>
      </c>
      <c r="M175" s="45">
        <v>2963100</v>
      </c>
      <c r="N175" s="45">
        <v>6128067</v>
      </c>
      <c r="O175" s="45">
        <v>19174014</v>
      </c>
      <c r="P175" s="45">
        <v>11261305</v>
      </c>
      <c r="Q175" s="45">
        <v>970889794</v>
      </c>
      <c r="R175" s="45">
        <v>82927</v>
      </c>
      <c r="S175" s="45">
        <v>58562</v>
      </c>
      <c r="T175" s="45">
        <v>123940647</v>
      </c>
      <c r="U175" s="45">
        <v>110644180</v>
      </c>
      <c r="V175" s="45">
        <v>23981313</v>
      </c>
      <c r="W175" s="45">
        <v>19308709</v>
      </c>
      <c r="X175" s="45">
        <v>150218</v>
      </c>
      <c r="Y175" s="45">
        <v>278166556</v>
      </c>
      <c r="Z175" s="45">
        <v>692723238</v>
      </c>
      <c r="AA175" s="14" t="s">
        <v>179</v>
      </c>
      <c r="AB175" t="b">
        <f t="shared" si="2"/>
        <v>1</v>
      </c>
    </row>
    <row r="176" spans="1:28">
      <c r="A176" t="s">
        <v>450</v>
      </c>
      <c r="B176" s="48" t="s">
        <v>451</v>
      </c>
      <c r="C176" s="45">
        <v>1066877300</v>
      </c>
      <c r="D176" s="45">
        <v>5265</v>
      </c>
      <c r="E176" s="45">
        <v>363116294</v>
      </c>
      <c r="F176" s="45">
        <v>9781617</v>
      </c>
      <c r="G176" s="45">
        <v>317</v>
      </c>
      <c r="H176" s="45">
        <v>69</v>
      </c>
      <c r="I176" s="45">
        <v>20136504</v>
      </c>
      <c r="J176" s="45">
        <v>346914</v>
      </c>
      <c r="K176" s="45">
        <v>10527472</v>
      </c>
      <c r="L176" s="45">
        <v>57668000</v>
      </c>
      <c r="M176" s="45">
        <v>1699300</v>
      </c>
      <c r="N176" s="45">
        <v>4258074</v>
      </c>
      <c r="O176" s="45">
        <v>9235163</v>
      </c>
      <c r="P176" s="45">
        <v>5474538</v>
      </c>
      <c r="Q176" s="45">
        <v>482243876</v>
      </c>
      <c r="R176" s="45">
        <v>171928</v>
      </c>
      <c r="S176" s="45">
        <v>20069</v>
      </c>
      <c r="T176" s="45">
        <v>59331120</v>
      </c>
      <c r="U176" s="45">
        <v>56681953</v>
      </c>
      <c r="V176" s="45">
        <v>12000442</v>
      </c>
      <c r="W176" s="45">
        <v>11067406</v>
      </c>
      <c r="X176" s="45">
        <v>131486</v>
      </c>
      <c r="Y176" s="45">
        <v>139404404</v>
      </c>
      <c r="Z176" s="45">
        <v>342839472</v>
      </c>
      <c r="AA176" s="14" t="s">
        <v>451</v>
      </c>
      <c r="AB176" t="b">
        <f t="shared" si="2"/>
        <v>1</v>
      </c>
    </row>
    <row r="177" spans="1:28">
      <c r="A177" t="s">
        <v>276</v>
      </c>
      <c r="B177" s="48" t="s">
        <v>277</v>
      </c>
      <c r="C177" s="45">
        <v>2822209200</v>
      </c>
      <c r="D177" s="45">
        <v>11953</v>
      </c>
      <c r="E177" s="45">
        <v>947668149</v>
      </c>
      <c r="F177" s="45">
        <v>42931423</v>
      </c>
      <c r="G177" s="45">
        <v>1386</v>
      </c>
      <c r="H177" s="45">
        <v>363</v>
      </c>
      <c r="I177" s="45">
        <v>81251855</v>
      </c>
      <c r="J177" s="45">
        <v>1967647</v>
      </c>
      <c r="K177" s="45">
        <v>35896487</v>
      </c>
      <c r="L177" s="45">
        <v>144139900</v>
      </c>
      <c r="M177" s="45">
        <v>8013400</v>
      </c>
      <c r="N177" s="45">
        <v>8441397</v>
      </c>
      <c r="O177" s="45">
        <v>26504988</v>
      </c>
      <c r="P177" s="45">
        <v>28274488</v>
      </c>
      <c r="Q177" s="45">
        <v>1325089734</v>
      </c>
      <c r="R177" s="45">
        <v>1374579</v>
      </c>
      <c r="S177" s="45">
        <v>350153</v>
      </c>
      <c r="T177" s="45">
        <v>152120106</v>
      </c>
      <c r="U177" s="45">
        <v>139448064</v>
      </c>
      <c r="V177" s="45">
        <v>41519331</v>
      </c>
      <c r="W177" s="45">
        <v>30916695</v>
      </c>
      <c r="X177" s="45">
        <v>317948</v>
      </c>
      <c r="Y177" s="45">
        <v>366046876</v>
      </c>
      <c r="Z177" s="45">
        <v>959042858</v>
      </c>
      <c r="AA177" s="14" t="s">
        <v>277</v>
      </c>
      <c r="AB177" t="b">
        <f t="shared" si="2"/>
        <v>1</v>
      </c>
    </row>
    <row r="178" spans="1:28">
      <c r="A178" t="s">
        <v>220</v>
      </c>
      <c r="B178" s="48" t="s">
        <v>221</v>
      </c>
      <c r="C178" s="45">
        <v>2067362700</v>
      </c>
      <c r="D178" s="45">
        <v>9539</v>
      </c>
      <c r="E178" s="45">
        <v>664554970</v>
      </c>
      <c r="F178" s="45">
        <v>22437934</v>
      </c>
      <c r="G178" s="45">
        <v>780</v>
      </c>
      <c r="H178" s="45">
        <v>188</v>
      </c>
      <c r="I178" s="45">
        <v>52568094</v>
      </c>
      <c r="J178" s="45">
        <v>761589</v>
      </c>
      <c r="K178" s="45">
        <v>18451895</v>
      </c>
      <c r="L178" s="45">
        <v>113231800</v>
      </c>
      <c r="M178" s="45">
        <v>3863600</v>
      </c>
      <c r="N178" s="45">
        <v>5398513</v>
      </c>
      <c r="O178" s="45">
        <v>15933761</v>
      </c>
      <c r="P178" s="45">
        <v>13758843</v>
      </c>
      <c r="Q178" s="45">
        <v>910960999</v>
      </c>
      <c r="R178" s="45">
        <v>167378</v>
      </c>
      <c r="S178" s="45">
        <v>70184</v>
      </c>
      <c r="T178" s="45">
        <v>117067599</v>
      </c>
      <c r="U178" s="45">
        <v>103677701</v>
      </c>
      <c r="V178" s="45">
        <v>22783874</v>
      </c>
      <c r="W178" s="45">
        <v>21701077</v>
      </c>
      <c r="X178" s="45">
        <v>200845</v>
      </c>
      <c r="Y178" s="45">
        <v>265668658</v>
      </c>
      <c r="Z178" s="45">
        <v>645292341</v>
      </c>
      <c r="AA178" s="14" t="s">
        <v>221</v>
      </c>
      <c r="AB178" t="b">
        <f t="shared" si="2"/>
        <v>1</v>
      </c>
    </row>
    <row r="179" spans="1:28">
      <c r="A179" t="s">
        <v>168</v>
      </c>
      <c r="B179" s="48" t="s">
        <v>169</v>
      </c>
      <c r="C179" s="45">
        <v>5154279000</v>
      </c>
      <c r="D179" s="45">
        <v>20890</v>
      </c>
      <c r="E179" s="45">
        <v>1668881222</v>
      </c>
      <c r="F179" s="45">
        <v>83347721</v>
      </c>
      <c r="G179" s="45">
        <v>2486</v>
      </c>
      <c r="H179" s="45">
        <v>647</v>
      </c>
      <c r="I179" s="45">
        <v>108931131</v>
      </c>
      <c r="J179" s="45">
        <v>742447</v>
      </c>
      <c r="K179" s="45">
        <v>40627652</v>
      </c>
      <c r="L179" s="45">
        <v>272868700</v>
      </c>
      <c r="M179" s="45">
        <v>5612700</v>
      </c>
      <c r="N179" s="45">
        <v>11417383</v>
      </c>
      <c r="O179" s="45">
        <v>38543031</v>
      </c>
      <c r="P179" s="45">
        <v>21516102</v>
      </c>
      <c r="Q179" s="45">
        <v>2252488089</v>
      </c>
      <c r="R179" s="45">
        <v>775462</v>
      </c>
      <c r="S179" s="45">
        <v>177641</v>
      </c>
      <c r="T179" s="45">
        <v>278419403</v>
      </c>
      <c r="U179" s="45">
        <v>250800129</v>
      </c>
      <c r="V179" s="45">
        <v>60127742</v>
      </c>
      <c r="W179" s="45">
        <v>46442351</v>
      </c>
      <c r="X179" s="45">
        <v>466954</v>
      </c>
      <c r="Y179" s="45">
        <v>637209682</v>
      </c>
      <c r="Z179" s="45">
        <v>1615278407</v>
      </c>
      <c r="AA179" s="14" t="s">
        <v>169</v>
      </c>
      <c r="AB179" t="b">
        <f t="shared" si="2"/>
        <v>1</v>
      </c>
    </row>
    <row r="180" spans="1:28">
      <c r="A180" t="s">
        <v>474</v>
      </c>
      <c r="B180" s="48" t="s">
        <v>475</v>
      </c>
      <c r="C180" s="45">
        <v>1843310500</v>
      </c>
      <c r="D180" s="45">
        <v>8969</v>
      </c>
      <c r="E180" s="45">
        <v>615105915</v>
      </c>
      <c r="F180" s="45">
        <v>11558238</v>
      </c>
      <c r="G180" s="45">
        <v>444</v>
      </c>
      <c r="H180" s="45">
        <v>79</v>
      </c>
      <c r="I180" s="45">
        <v>32992437</v>
      </c>
      <c r="J180" s="45">
        <v>435004</v>
      </c>
      <c r="K180" s="45">
        <v>12836804</v>
      </c>
      <c r="L180" s="45">
        <v>100794100</v>
      </c>
      <c r="M180" s="45">
        <v>3792300</v>
      </c>
      <c r="N180" s="45">
        <v>6802956</v>
      </c>
      <c r="O180" s="45">
        <v>16208132</v>
      </c>
      <c r="P180" s="45">
        <v>13640559</v>
      </c>
      <c r="Q180" s="45">
        <v>814166445</v>
      </c>
      <c r="R180" s="45">
        <v>38004</v>
      </c>
      <c r="S180" s="45">
        <v>30007</v>
      </c>
      <c r="T180" s="45">
        <v>104562545</v>
      </c>
      <c r="U180" s="45">
        <v>99354257</v>
      </c>
      <c r="V180" s="45">
        <v>19272311</v>
      </c>
      <c r="W180" s="45">
        <v>15999967</v>
      </c>
      <c r="X180" s="45">
        <v>243140</v>
      </c>
      <c r="Y180" s="45">
        <v>239500231</v>
      </c>
      <c r="Z180" s="45">
        <v>574666214</v>
      </c>
      <c r="AA180" s="14" t="s">
        <v>475</v>
      </c>
      <c r="AB180" t="b">
        <f t="shared" si="2"/>
        <v>1</v>
      </c>
    </row>
    <row r="181" spans="1:28">
      <c r="A181" t="s">
        <v>72</v>
      </c>
      <c r="B181" s="48" t="s">
        <v>73</v>
      </c>
      <c r="C181" s="45">
        <v>2101195100</v>
      </c>
      <c r="D181" s="45">
        <v>8982</v>
      </c>
      <c r="E181" s="45">
        <v>694420469</v>
      </c>
      <c r="F181" s="45">
        <v>21826119</v>
      </c>
      <c r="G181" s="45">
        <v>774</v>
      </c>
      <c r="H181" s="45">
        <v>176</v>
      </c>
      <c r="I181" s="45">
        <v>31785349</v>
      </c>
      <c r="J181" s="45">
        <v>373976</v>
      </c>
      <c r="K181" s="45">
        <v>15721016</v>
      </c>
      <c r="L181" s="45">
        <v>109123800</v>
      </c>
      <c r="M181" s="45">
        <v>1486700</v>
      </c>
      <c r="N181" s="45">
        <v>5868546</v>
      </c>
      <c r="O181" s="45">
        <v>13549761</v>
      </c>
      <c r="P181" s="45">
        <v>5809622</v>
      </c>
      <c r="Q181" s="45">
        <v>899965358</v>
      </c>
      <c r="R181" s="45">
        <v>257213</v>
      </c>
      <c r="S181" s="45">
        <v>55990</v>
      </c>
      <c r="T181" s="45">
        <v>110577719</v>
      </c>
      <c r="U181" s="45">
        <v>98484066</v>
      </c>
      <c r="V181" s="45">
        <v>25573581</v>
      </c>
      <c r="W181" s="45">
        <v>14641845</v>
      </c>
      <c r="X181" s="45">
        <v>200366</v>
      </c>
      <c r="Y181" s="45">
        <v>249790780</v>
      </c>
      <c r="Z181" s="45">
        <v>650174578</v>
      </c>
      <c r="AA181" s="14" t="s">
        <v>73</v>
      </c>
      <c r="AB181" t="b">
        <f t="shared" si="2"/>
        <v>1</v>
      </c>
    </row>
    <row r="182" spans="1:28">
      <c r="A182" t="s">
        <v>562</v>
      </c>
      <c r="B182" s="48" t="s">
        <v>563</v>
      </c>
      <c r="C182" s="45">
        <v>1069443900</v>
      </c>
      <c r="D182" s="45">
        <v>5185</v>
      </c>
      <c r="E182" s="45">
        <v>351572207</v>
      </c>
      <c r="F182" s="45">
        <v>7174465</v>
      </c>
      <c r="G182" s="45">
        <v>422</v>
      </c>
      <c r="H182" s="45">
        <v>40</v>
      </c>
      <c r="I182" s="45">
        <v>26110882</v>
      </c>
      <c r="J182" s="45">
        <v>271443</v>
      </c>
      <c r="K182" s="45">
        <v>4545586</v>
      </c>
      <c r="L182" s="45">
        <v>55422100</v>
      </c>
      <c r="M182" s="45">
        <v>2165700</v>
      </c>
      <c r="N182" s="45">
        <v>5824408</v>
      </c>
      <c r="O182" s="45">
        <v>10518726</v>
      </c>
      <c r="P182" s="45">
        <v>6923673</v>
      </c>
      <c r="Q182" s="45">
        <v>470529190</v>
      </c>
      <c r="R182" s="45">
        <v>13934</v>
      </c>
      <c r="S182" s="45">
        <v>0</v>
      </c>
      <c r="T182" s="45">
        <v>57546594</v>
      </c>
      <c r="U182" s="45">
        <v>51941012</v>
      </c>
      <c r="V182" s="45">
        <v>8423211</v>
      </c>
      <c r="W182" s="45">
        <v>6794492</v>
      </c>
      <c r="X182" s="45">
        <v>71925</v>
      </c>
      <c r="Y182" s="45">
        <v>124791168</v>
      </c>
      <c r="Z182" s="45">
        <v>345738022</v>
      </c>
      <c r="AA182" s="14" t="s">
        <v>563</v>
      </c>
      <c r="AB182" t="b">
        <f t="shared" si="2"/>
        <v>1</v>
      </c>
    </row>
    <row r="183" spans="1:28">
      <c r="A183" t="s">
        <v>268</v>
      </c>
      <c r="B183" s="48" t="s">
        <v>269</v>
      </c>
      <c r="C183" s="45">
        <v>7511581600</v>
      </c>
      <c r="D183" s="45">
        <v>26027</v>
      </c>
      <c r="E183" s="45">
        <v>2335258390</v>
      </c>
      <c r="F183" s="45">
        <v>222540565</v>
      </c>
      <c r="G183" s="45">
        <v>5213</v>
      </c>
      <c r="H183" s="45">
        <v>1825</v>
      </c>
      <c r="I183" s="45">
        <v>233397491</v>
      </c>
      <c r="J183" s="45">
        <v>2165939</v>
      </c>
      <c r="K183" s="45">
        <v>53718802</v>
      </c>
      <c r="L183" s="45">
        <v>401773300</v>
      </c>
      <c r="M183" s="45">
        <v>9895800</v>
      </c>
      <c r="N183" s="45">
        <v>13472972</v>
      </c>
      <c r="O183" s="45">
        <v>50471027</v>
      </c>
      <c r="P183" s="45">
        <v>40553471</v>
      </c>
      <c r="Q183" s="45">
        <v>3363247757</v>
      </c>
      <c r="R183" s="45">
        <v>708754</v>
      </c>
      <c r="S183" s="45">
        <v>332666</v>
      </c>
      <c r="T183" s="45">
        <v>411576391</v>
      </c>
      <c r="U183" s="45">
        <v>334679565</v>
      </c>
      <c r="V183" s="45">
        <v>104378095</v>
      </c>
      <c r="W183" s="45">
        <v>85843727</v>
      </c>
      <c r="X183" s="45">
        <v>975081</v>
      </c>
      <c r="Y183" s="45">
        <v>938494279</v>
      </c>
      <c r="Z183" s="45">
        <v>2424753478</v>
      </c>
      <c r="AA183" s="14" t="s">
        <v>269</v>
      </c>
      <c r="AB183" t="b">
        <f t="shared" si="2"/>
        <v>1</v>
      </c>
    </row>
    <row r="184" spans="1:28">
      <c r="A184" t="s">
        <v>222</v>
      </c>
      <c r="B184" s="48" t="s">
        <v>223</v>
      </c>
      <c r="C184" s="45">
        <v>1100613200</v>
      </c>
      <c r="D184" s="45">
        <v>5135</v>
      </c>
      <c r="E184" s="45">
        <v>340515372</v>
      </c>
      <c r="F184" s="45">
        <v>13751925</v>
      </c>
      <c r="G184" s="45">
        <v>470</v>
      </c>
      <c r="H184" s="45">
        <v>101</v>
      </c>
      <c r="I184" s="45">
        <v>16982300</v>
      </c>
      <c r="J184" s="45">
        <v>254111</v>
      </c>
      <c r="K184" s="45">
        <v>8131422</v>
      </c>
      <c r="L184" s="45">
        <v>59459400</v>
      </c>
      <c r="M184" s="45">
        <v>1948300</v>
      </c>
      <c r="N184" s="45">
        <v>3507372</v>
      </c>
      <c r="O184" s="45">
        <v>9326356</v>
      </c>
      <c r="P184" s="45">
        <v>7621770</v>
      </c>
      <c r="Q184" s="45">
        <v>461498328</v>
      </c>
      <c r="R184" s="45">
        <v>51021</v>
      </c>
      <c r="S184" s="45">
        <v>37289</v>
      </c>
      <c r="T184" s="45">
        <v>61382948</v>
      </c>
      <c r="U184" s="45">
        <v>50871758</v>
      </c>
      <c r="V184" s="45">
        <v>13039375</v>
      </c>
      <c r="W184" s="45">
        <v>7825404</v>
      </c>
      <c r="X184" s="45">
        <v>84079</v>
      </c>
      <c r="Y184" s="45">
        <v>133291874</v>
      </c>
      <c r="Z184" s="45">
        <v>328206454</v>
      </c>
      <c r="AA184" s="14" t="s">
        <v>223</v>
      </c>
      <c r="AB184" t="b">
        <f t="shared" si="2"/>
        <v>1</v>
      </c>
    </row>
    <row r="185" spans="1:28">
      <c r="A185" t="s">
        <v>570</v>
      </c>
      <c r="B185" s="48" t="s">
        <v>571</v>
      </c>
      <c r="C185" s="45">
        <v>7757060700</v>
      </c>
      <c r="D185" s="45">
        <v>32518</v>
      </c>
      <c r="E185" s="45">
        <v>2515570027</v>
      </c>
      <c r="F185" s="45">
        <v>96504988</v>
      </c>
      <c r="G185" s="45">
        <v>3561</v>
      </c>
      <c r="H185" s="45">
        <v>718</v>
      </c>
      <c r="I185" s="45">
        <v>128695146</v>
      </c>
      <c r="J185" s="45">
        <v>2119923</v>
      </c>
      <c r="K185" s="45">
        <v>57957477</v>
      </c>
      <c r="L185" s="45">
        <v>426248100</v>
      </c>
      <c r="M185" s="45">
        <v>7504200</v>
      </c>
      <c r="N185" s="45">
        <v>24178011</v>
      </c>
      <c r="O185" s="45">
        <v>58175154</v>
      </c>
      <c r="P185" s="45">
        <v>28516581</v>
      </c>
      <c r="Q185" s="45">
        <v>3345469607</v>
      </c>
      <c r="R185" s="45">
        <v>374552</v>
      </c>
      <c r="S185" s="45">
        <v>72436</v>
      </c>
      <c r="T185" s="45">
        <v>433634560</v>
      </c>
      <c r="U185" s="45">
        <v>378303736</v>
      </c>
      <c r="V185" s="45">
        <v>80414574</v>
      </c>
      <c r="W185" s="45">
        <v>58508692</v>
      </c>
      <c r="X185" s="45">
        <v>768689</v>
      </c>
      <c r="Y185" s="45">
        <v>952077239</v>
      </c>
      <c r="Z185" s="45">
        <v>2393392368</v>
      </c>
      <c r="AA185" s="14" t="s">
        <v>571</v>
      </c>
      <c r="AB185" t="b">
        <f t="shared" si="2"/>
        <v>1</v>
      </c>
    </row>
    <row r="186" spans="1:28">
      <c r="A186" t="s">
        <v>504</v>
      </c>
      <c r="B186" s="48" t="s">
        <v>505</v>
      </c>
      <c r="C186" s="45">
        <v>869805600</v>
      </c>
      <c r="D186" s="45">
        <v>4388</v>
      </c>
      <c r="E186" s="45">
        <v>299310260</v>
      </c>
      <c r="F186" s="45">
        <v>5523822</v>
      </c>
      <c r="G186" s="45">
        <v>260</v>
      </c>
      <c r="H186" s="45">
        <v>45</v>
      </c>
      <c r="I186" s="45">
        <v>16303899</v>
      </c>
      <c r="J186" s="45">
        <v>684059</v>
      </c>
      <c r="K186" s="45">
        <v>3185674</v>
      </c>
      <c r="L186" s="45">
        <v>45688100</v>
      </c>
      <c r="M186" s="45">
        <v>2352500</v>
      </c>
      <c r="N186" s="45">
        <v>4789833</v>
      </c>
      <c r="O186" s="45">
        <v>8769526</v>
      </c>
      <c r="P186" s="45">
        <v>7768488</v>
      </c>
      <c r="Q186" s="45">
        <v>394376161</v>
      </c>
      <c r="R186" s="45">
        <v>0</v>
      </c>
      <c r="S186" s="45">
        <v>30125</v>
      </c>
      <c r="T186" s="45">
        <v>48020972</v>
      </c>
      <c r="U186" s="45">
        <v>45320699</v>
      </c>
      <c r="V186" s="45">
        <v>7889728</v>
      </c>
      <c r="W186" s="45">
        <v>7938705</v>
      </c>
      <c r="X186" s="45">
        <v>64964</v>
      </c>
      <c r="Y186" s="45">
        <v>109265193</v>
      </c>
      <c r="Z186" s="45">
        <v>285110968</v>
      </c>
      <c r="AA186" s="14" t="s">
        <v>505</v>
      </c>
      <c r="AB186" t="b">
        <f t="shared" si="2"/>
        <v>1</v>
      </c>
    </row>
    <row r="187" spans="1:28">
      <c r="A187" t="s">
        <v>526</v>
      </c>
      <c r="B187" s="48" t="s">
        <v>527</v>
      </c>
      <c r="C187" s="45">
        <v>1119604600</v>
      </c>
      <c r="D187" s="45">
        <v>5247</v>
      </c>
      <c r="E187" s="45">
        <v>373942796</v>
      </c>
      <c r="F187" s="45">
        <v>7578976</v>
      </c>
      <c r="G187" s="45">
        <v>287</v>
      </c>
      <c r="H187" s="45">
        <v>60</v>
      </c>
      <c r="I187" s="45">
        <v>20189211</v>
      </c>
      <c r="J187" s="45">
        <v>315385</v>
      </c>
      <c r="K187" s="45">
        <v>6800263</v>
      </c>
      <c r="L187" s="45">
        <v>62100900</v>
      </c>
      <c r="M187" s="45">
        <v>2381300</v>
      </c>
      <c r="N187" s="45">
        <v>3911072</v>
      </c>
      <c r="O187" s="45">
        <v>10022032</v>
      </c>
      <c r="P187" s="45">
        <v>9184931</v>
      </c>
      <c r="Q187" s="45">
        <v>496426866</v>
      </c>
      <c r="R187" s="45">
        <v>18562</v>
      </c>
      <c r="S187" s="45">
        <v>0</v>
      </c>
      <c r="T187" s="45">
        <v>64451516</v>
      </c>
      <c r="U187" s="45">
        <v>60111863</v>
      </c>
      <c r="V187" s="45">
        <v>10698466</v>
      </c>
      <c r="W187" s="45">
        <v>9002625</v>
      </c>
      <c r="X187" s="45">
        <v>116519</v>
      </c>
      <c r="Y187" s="45">
        <v>144399551</v>
      </c>
      <c r="Z187" s="45">
        <v>352027315</v>
      </c>
      <c r="AA187" s="14" t="s">
        <v>527</v>
      </c>
      <c r="AB187" t="b">
        <f t="shared" si="2"/>
        <v>1</v>
      </c>
    </row>
    <row r="188" spans="1:28">
      <c r="A188" t="s">
        <v>182</v>
      </c>
      <c r="B188" s="48" t="s">
        <v>183</v>
      </c>
      <c r="C188" s="45">
        <v>4740579000</v>
      </c>
      <c r="D188" s="45">
        <v>21334</v>
      </c>
      <c r="E188" s="45">
        <v>1590203855</v>
      </c>
      <c r="F188" s="45">
        <v>57441685</v>
      </c>
      <c r="G188" s="45">
        <v>1933</v>
      </c>
      <c r="H188" s="45">
        <v>448</v>
      </c>
      <c r="I188" s="45">
        <v>91430206</v>
      </c>
      <c r="J188" s="45">
        <v>1537599</v>
      </c>
      <c r="K188" s="45">
        <v>50925705</v>
      </c>
      <c r="L188" s="45">
        <v>254149600</v>
      </c>
      <c r="M188" s="45">
        <v>7330900</v>
      </c>
      <c r="N188" s="45">
        <v>15597861</v>
      </c>
      <c r="O188" s="45">
        <v>40700800</v>
      </c>
      <c r="P188" s="45">
        <v>25904312</v>
      </c>
      <c r="Q188" s="45">
        <v>2135222523</v>
      </c>
      <c r="R188" s="45">
        <v>1145513</v>
      </c>
      <c r="S188" s="45">
        <v>198609</v>
      </c>
      <c r="T188" s="45">
        <v>261408294</v>
      </c>
      <c r="U188" s="45">
        <v>237867288</v>
      </c>
      <c r="V188" s="45">
        <v>67405629</v>
      </c>
      <c r="W188" s="45">
        <v>43830621</v>
      </c>
      <c r="X188" s="45">
        <v>380318</v>
      </c>
      <c r="Y188" s="45">
        <v>612236272</v>
      </c>
      <c r="Z188" s="45">
        <v>1522986251</v>
      </c>
      <c r="AA188" s="14" t="s">
        <v>183</v>
      </c>
      <c r="AB188" t="b">
        <f t="shared" si="2"/>
        <v>1</v>
      </c>
    </row>
    <row r="189" spans="1:28">
      <c r="A189" t="s">
        <v>448</v>
      </c>
      <c r="B189" s="48" t="s">
        <v>449</v>
      </c>
      <c r="C189" s="45">
        <v>1808220400</v>
      </c>
      <c r="D189" s="45">
        <v>8752</v>
      </c>
      <c r="E189" s="45">
        <v>604742756</v>
      </c>
      <c r="F189" s="45">
        <v>16552722</v>
      </c>
      <c r="G189" s="45">
        <v>570</v>
      </c>
      <c r="H189" s="45">
        <v>131</v>
      </c>
      <c r="I189" s="45">
        <v>46360397</v>
      </c>
      <c r="J189" s="45">
        <v>689773</v>
      </c>
      <c r="K189" s="45">
        <v>19841969</v>
      </c>
      <c r="L189" s="45">
        <v>91494500</v>
      </c>
      <c r="M189" s="45">
        <v>3600500</v>
      </c>
      <c r="N189" s="45">
        <v>6210658</v>
      </c>
      <c r="O189" s="45">
        <v>19895163</v>
      </c>
      <c r="P189" s="45">
        <v>13180074</v>
      </c>
      <c r="Q189" s="45">
        <v>822568512</v>
      </c>
      <c r="R189" s="45">
        <v>536206</v>
      </c>
      <c r="S189" s="45">
        <v>9369</v>
      </c>
      <c r="T189" s="45">
        <v>95065446</v>
      </c>
      <c r="U189" s="45">
        <v>89278239</v>
      </c>
      <c r="V189" s="45">
        <v>19491196</v>
      </c>
      <c r="W189" s="45">
        <v>23052698</v>
      </c>
      <c r="X189" s="45">
        <v>196272</v>
      </c>
      <c r="Y189" s="45">
        <v>227629426</v>
      </c>
      <c r="Z189" s="45">
        <v>594939086</v>
      </c>
      <c r="AA189" s="14" t="s">
        <v>449</v>
      </c>
      <c r="AB189" t="b">
        <f t="shared" si="2"/>
        <v>1</v>
      </c>
    </row>
    <row r="190" spans="1:28">
      <c r="A190" t="s">
        <v>433</v>
      </c>
      <c r="B190" s="48" t="s">
        <v>434</v>
      </c>
      <c r="C190" s="45">
        <v>3706532800</v>
      </c>
      <c r="D190" s="45">
        <v>16681</v>
      </c>
      <c r="E190" s="45">
        <v>1230159880</v>
      </c>
      <c r="F190" s="45">
        <v>40914747</v>
      </c>
      <c r="G190" s="45">
        <v>1461</v>
      </c>
      <c r="H190" s="45">
        <v>315</v>
      </c>
      <c r="I190" s="45">
        <v>85009027</v>
      </c>
      <c r="J190" s="45">
        <v>926075</v>
      </c>
      <c r="K190" s="45">
        <v>33645409</v>
      </c>
      <c r="L190" s="45">
        <v>202037500</v>
      </c>
      <c r="M190" s="45">
        <v>8569100</v>
      </c>
      <c r="N190" s="45">
        <v>10269819</v>
      </c>
      <c r="O190" s="45">
        <v>32655926</v>
      </c>
      <c r="P190" s="45">
        <v>30856756</v>
      </c>
      <c r="Q190" s="45">
        <v>1675044239</v>
      </c>
      <c r="R190" s="45">
        <v>582500</v>
      </c>
      <c r="S190" s="45">
        <v>54686</v>
      </c>
      <c r="T190" s="45">
        <v>210555177</v>
      </c>
      <c r="U190" s="45">
        <v>191585437</v>
      </c>
      <c r="V190" s="45">
        <v>45100716</v>
      </c>
      <c r="W190" s="45">
        <v>34579909</v>
      </c>
      <c r="X190" s="45">
        <v>434019</v>
      </c>
      <c r="Y190" s="45">
        <v>482892444</v>
      </c>
      <c r="Z190" s="45">
        <v>1192151795</v>
      </c>
      <c r="AA190" s="14" t="s">
        <v>434</v>
      </c>
      <c r="AB190" t="b">
        <f t="shared" si="2"/>
        <v>1</v>
      </c>
    </row>
    <row r="191" spans="1:28">
      <c r="A191" t="s">
        <v>16</v>
      </c>
      <c r="B191" s="48" t="s">
        <v>17</v>
      </c>
      <c r="C191" s="45">
        <v>3349845600</v>
      </c>
      <c r="D191" s="45">
        <v>11203</v>
      </c>
      <c r="E191" s="45">
        <v>1071626676</v>
      </c>
      <c r="F191" s="45">
        <v>102974996</v>
      </c>
      <c r="G191" s="45">
        <v>2397</v>
      </c>
      <c r="H191" s="45">
        <v>888</v>
      </c>
      <c r="I191" s="45">
        <v>71412982</v>
      </c>
      <c r="J191" s="45">
        <v>1180684</v>
      </c>
      <c r="K191" s="45">
        <v>23657990</v>
      </c>
      <c r="L191" s="45">
        <v>175712500</v>
      </c>
      <c r="M191" s="45">
        <v>4952100</v>
      </c>
      <c r="N191" s="45">
        <v>3337097</v>
      </c>
      <c r="O191" s="45">
        <v>19579001</v>
      </c>
      <c r="P191" s="45">
        <v>20475149</v>
      </c>
      <c r="Q191" s="45">
        <v>1494909175</v>
      </c>
      <c r="R191" s="45">
        <v>277706</v>
      </c>
      <c r="S191" s="45">
        <v>43998</v>
      </c>
      <c r="T191" s="45">
        <v>180610751</v>
      </c>
      <c r="U191" s="45">
        <v>150182198</v>
      </c>
      <c r="V191" s="45">
        <v>51690908</v>
      </c>
      <c r="W191" s="45">
        <v>31884321</v>
      </c>
      <c r="X191" s="45">
        <v>435274</v>
      </c>
      <c r="Y191" s="45">
        <v>415125156</v>
      </c>
      <c r="Z191" s="45">
        <v>1079784019</v>
      </c>
      <c r="AA191" s="14" t="s">
        <v>17</v>
      </c>
      <c r="AB191" t="b">
        <f t="shared" si="2"/>
        <v>1</v>
      </c>
    </row>
    <row r="192" spans="1:28">
      <c r="A192" t="s">
        <v>482</v>
      </c>
      <c r="B192" s="48" t="s">
        <v>483</v>
      </c>
      <c r="C192" s="45">
        <v>6862737200</v>
      </c>
      <c r="D192" s="45">
        <v>28537</v>
      </c>
      <c r="E192" s="45">
        <v>2272888388</v>
      </c>
      <c r="F192" s="45">
        <v>111853303</v>
      </c>
      <c r="G192" s="45">
        <v>3228</v>
      </c>
      <c r="H192" s="45">
        <v>783</v>
      </c>
      <c r="I192" s="45">
        <v>113647273</v>
      </c>
      <c r="J192" s="45">
        <v>1308511</v>
      </c>
      <c r="K192" s="45">
        <v>52848860</v>
      </c>
      <c r="L192" s="45">
        <v>366994700</v>
      </c>
      <c r="M192" s="45">
        <v>7488500</v>
      </c>
      <c r="N192" s="45">
        <v>16666220</v>
      </c>
      <c r="O192" s="45">
        <v>60151429</v>
      </c>
      <c r="P192" s="45">
        <v>27735382</v>
      </c>
      <c r="Q192" s="45">
        <v>3031582566</v>
      </c>
      <c r="R192" s="45">
        <v>537739</v>
      </c>
      <c r="S192" s="45">
        <v>157195</v>
      </c>
      <c r="T192" s="45">
        <v>374320423</v>
      </c>
      <c r="U192" s="45">
        <v>329570096</v>
      </c>
      <c r="V192" s="45">
        <v>80298013</v>
      </c>
      <c r="W192" s="45">
        <v>54159764</v>
      </c>
      <c r="X192" s="45">
        <v>591853</v>
      </c>
      <c r="Y192" s="45">
        <v>839635083</v>
      </c>
      <c r="Z192" s="45">
        <v>2191947483</v>
      </c>
      <c r="AA192" s="14" t="s">
        <v>483</v>
      </c>
      <c r="AB192" t="b">
        <f t="shared" si="2"/>
        <v>1</v>
      </c>
    </row>
    <row r="193" spans="1:28">
      <c r="A193" t="s">
        <v>48</v>
      </c>
      <c r="B193" s="48" t="s">
        <v>49</v>
      </c>
      <c r="C193" s="45">
        <v>8132389300</v>
      </c>
      <c r="D193" s="45">
        <v>30540</v>
      </c>
      <c r="E193" s="45">
        <v>2608573268</v>
      </c>
      <c r="F193" s="45">
        <v>210683580</v>
      </c>
      <c r="G193" s="45">
        <v>4738</v>
      </c>
      <c r="H193" s="45">
        <v>1598</v>
      </c>
      <c r="I193" s="45">
        <v>187781039</v>
      </c>
      <c r="J193" s="45">
        <v>2889495</v>
      </c>
      <c r="K193" s="45">
        <v>45081275</v>
      </c>
      <c r="L193" s="45">
        <v>445672700</v>
      </c>
      <c r="M193" s="45">
        <v>12741000</v>
      </c>
      <c r="N193" s="45">
        <v>13145149</v>
      </c>
      <c r="O193" s="45">
        <v>51032867</v>
      </c>
      <c r="P193" s="45">
        <v>53745866</v>
      </c>
      <c r="Q193" s="45">
        <v>3631346239</v>
      </c>
      <c r="R193" s="45">
        <v>774375</v>
      </c>
      <c r="S193" s="45">
        <v>87681</v>
      </c>
      <c r="T193" s="45">
        <v>458264388</v>
      </c>
      <c r="U193" s="45">
        <v>390788013</v>
      </c>
      <c r="V193" s="45">
        <v>118276038</v>
      </c>
      <c r="W193" s="45">
        <v>64679282</v>
      </c>
      <c r="X193" s="45">
        <v>814020</v>
      </c>
      <c r="Y193" s="45">
        <v>1033683797</v>
      </c>
      <c r="Z193" s="45">
        <v>2597662442</v>
      </c>
      <c r="AA193" s="14" t="s">
        <v>49</v>
      </c>
      <c r="AB193" t="b">
        <f t="shared" si="2"/>
        <v>1</v>
      </c>
    </row>
    <row r="194" spans="1:28">
      <c r="A194" t="s">
        <v>248</v>
      </c>
      <c r="B194" s="48" t="s">
        <v>249</v>
      </c>
      <c r="C194" s="45">
        <v>3256804100</v>
      </c>
      <c r="D194" s="45">
        <v>15345</v>
      </c>
      <c r="E194" s="45">
        <v>1005984637</v>
      </c>
      <c r="F194" s="45">
        <v>51094650</v>
      </c>
      <c r="G194" s="45">
        <v>1241</v>
      </c>
      <c r="H194" s="45">
        <v>368</v>
      </c>
      <c r="I194" s="45">
        <v>140448765</v>
      </c>
      <c r="J194" s="45">
        <v>2704875</v>
      </c>
      <c r="K194" s="45">
        <v>40552463</v>
      </c>
      <c r="L194" s="45">
        <v>149622300</v>
      </c>
      <c r="M194" s="45">
        <v>10921600</v>
      </c>
      <c r="N194" s="45">
        <v>15012390</v>
      </c>
      <c r="O194" s="45">
        <v>31408504</v>
      </c>
      <c r="P194" s="45">
        <v>40537379</v>
      </c>
      <c r="Q194" s="45">
        <v>1488287563</v>
      </c>
      <c r="R194" s="45">
        <v>1595409</v>
      </c>
      <c r="S194" s="45">
        <v>228667</v>
      </c>
      <c r="T194" s="45">
        <v>160474557</v>
      </c>
      <c r="U194" s="45">
        <v>142032606</v>
      </c>
      <c r="V194" s="45">
        <v>44239511</v>
      </c>
      <c r="W194" s="45">
        <v>42497136</v>
      </c>
      <c r="X194" s="45">
        <v>427395</v>
      </c>
      <c r="Y194" s="45">
        <v>391495281</v>
      </c>
      <c r="Z194" s="45">
        <v>1096792282</v>
      </c>
      <c r="AA194" s="14" t="s">
        <v>249</v>
      </c>
      <c r="AB194" t="b">
        <f t="shared" si="2"/>
        <v>1</v>
      </c>
    </row>
    <row r="195" spans="1:28">
      <c r="A195" t="s">
        <v>210</v>
      </c>
      <c r="B195" s="48" t="s">
        <v>211</v>
      </c>
      <c r="C195" s="45">
        <v>3076598800</v>
      </c>
      <c r="D195" s="45">
        <v>13890</v>
      </c>
      <c r="E195" s="45">
        <v>963090674</v>
      </c>
      <c r="F195" s="45">
        <v>36412613</v>
      </c>
      <c r="G195" s="45">
        <v>1209</v>
      </c>
      <c r="H195" s="45">
        <v>270</v>
      </c>
      <c r="I195" s="45">
        <v>77870068</v>
      </c>
      <c r="J195" s="45">
        <v>1688111</v>
      </c>
      <c r="K195" s="45">
        <v>35960534</v>
      </c>
      <c r="L195" s="45">
        <v>167701400</v>
      </c>
      <c r="M195" s="45">
        <v>12187600</v>
      </c>
      <c r="N195" s="45">
        <v>12826170</v>
      </c>
      <c r="O195" s="45">
        <v>25828839</v>
      </c>
      <c r="P195" s="45">
        <v>44163073</v>
      </c>
      <c r="Q195" s="45">
        <v>1377729082</v>
      </c>
      <c r="R195" s="45">
        <v>788094</v>
      </c>
      <c r="S195" s="45">
        <v>100033</v>
      </c>
      <c r="T195" s="45">
        <v>179830792</v>
      </c>
      <c r="U195" s="45">
        <v>154302130</v>
      </c>
      <c r="V195" s="45">
        <v>54112832</v>
      </c>
      <c r="W195" s="45">
        <v>26778143</v>
      </c>
      <c r="X195" s="45">
        <v>199256</v>
      </c>
      <c r="Y195" s="45">
        <v>416111280</v>
      </c>
      <c r="Z195" s="45">
        <v>961617802</v>
      </c>
      <c r="AA195" s="14" t="s">
        <v>211</v>
      </c>
      <c r="AB195" t="b">
        <f t="shared" si="2"/>
        <v>1</v>
      </c>
    </row>
    <row r="196" spans="1:28">
      <c r="A196" t="s">
        <v>354</v>
      </c>
      <c r="B196" s="48" t="s">
        <v>355</v>
      </c>
      <c r="C196" s="45">
        <v>3222315400</v>
      </c>
      <c r="D196" s="45">
        <v>14244</v>
      </c>
      <c r="E196" s="45">
        <v>1029401442</v>
      </c>
      <c r="F196" s="45">
        <v>43309993</v>
      </c>
      <c r="G196" s="45">
        <v>1300</v>
      </c>
      <c r="H196" s="45">
        <v>325</v>
      </c>
      <c r="I196" s="45">
        <v>173810126</v>
      </c>
      <c r="J196" s="45">
        <v>1388996</v>
      </c>
      <c r="K196" s="45">
        <v>26690867</v>
      </c>
      <c r="L196" s="45">
        <v>177193000</v>
      </c>
      <c r="M196" s="45">
        <v>5549700</v>
      </c>
      <c r="N196" s="45">
        <v>12496698</v>
      </c>
      <c r="O196" s="45">
        <v>27960142</v>
      </c>
      <c r="P196" s="45">
        <v>20706955</v>
      </c>
      <c r="Q196" s="45">
        <v>1518507919</v>
      </c>
      <c r="R196" s="45">
        <v>401675</v>
      </c>
      <c r="S196" s="45">
        <v>54629</v>
      </c>
      <c r="T196" s="45">
        <v>182656182</v>
      </c>
      <c r="U196" s="45">
        <v>159139579</v>
      </c>
      <c r="V196" s="45">
        <v>36086826</v>
      </c>
      <c r="W196" s="45">
        <v>34990867</v>
      </c>
      <c r="X196" s="45">
        <v>374491</v>
      </c>
      <c r="Y196" s="45">
        <v>413704249</v>
      </c>
      <c r="Z196" s="45">
        <v>1104803670</v>
      </c>
      <c r="AA196" s="14" t="s">
        <v>355</v>
      </c>
      <c r="AB196" t="b">
        <f t="shared" si="2"/>
        <v>1</v>
      </c>
    </row>
    <row r="197" spans="1:28">
      <c r="A197" t="s">
        <v>548</v>
      </c>
      <c r="B197" s="48" t="s">
        <v>549</v>
      </c>
      <c r="C197" s="45">
        <v>13106830300</v>
      </c>
      <c r="D197" s="45">
        <v>56132</v>
      </c>
      <c r="E197" s="45">
        <v>4311769457</v>
      </c>
      <c r="F197" s="45">
        <v>154807296</v>
      </c>
      <c r="G197" s="45">
        <v>5540</v>
      </c>
      <c r="H197" s="45">
        <v>1251</v>
      </c>
      <c r="I197" s="45">
        <v>306366037</v>
      </c>
      <c r="J197" s="45">
        <v>2236983</v>
      </c>
      <c r="K197" s="45">
        <v>84813105</v>
      </c>
      <c r="L197" s="45">
        <v>730312700</v>
      </c>
      <c r="M197" s="45">
        <v>8844800</v>
      </c>
      <c r="N197" s="45">
        <v>37911006</v>
      </c>
      <c r="O197" s="45">
        <v>111056028</v>
      </c>
      <c r="P197" s="45">
        <v>32548748</v>
      </c>
      <c r="Q197" s="45">
        <v>5780666160</v>
      </c>
      <c r="R197" s="45">
        <v>717548</v>
      </c>
      <c r="S197" s="45">
        <v>82988</v>
      </c>
      <c r="T197" s="45">
        <v>739012777</v>
      </c>
      <c r="U197" s="45">
        <v>659811190</v>
      </c>
      <c r="V197" s="45">
        <v>111095520</v>
      </c>
      <c r="W197" s="45">
        <v>119211450</v>
      </c>
      <c r="X197" s="45">
        <v>1585786</v>
      </c>
      <c r="Y197" s="45">
        <v>1631517259</v>
      </c>
      <c r="Z197" s="45">
        <v>4149148901</v>
      </c>
      <c r="AA197" s="14" t="s">
        <v>549</v>
      </c>
      <c r="AB197" t="b">
        <f t="shared" si="2"/>
        <v>1</v>
      </c>
    </row>
    <row r="198" spans="1:28">
      <c r="A198" t="s">
        <v>420</v>
      </c>
      <c r="B198" s="48" t="s">
        <v>421</v>
      </c>
      <c r="C198" s="45">
        <v>757525500</v>
      </c>
      <c r="D198" s="45">
        <v>3533</v>
      </c>
      <c r="E198" s="45">
        <v>252812049</v>
      </c>
      <c r="F198" s="45">
        <v>7320265</v>
      </c>
      <c r="G198" s="45">
        <v>252</v>
      </c>
      <c r="H198" s="45">
        <v>57</v>
      </c>
      <c r="I198" s="45">
        <v>16765173</v>
      </c>
      <c r="J198" s="45">
        <v>186078</v>
      </c>
      <c r="K198" s="45">
        <v>4839643</v>
      </c>
      <c r="L198" s="45">
        <v>38820900</v>
      </c>
      <c r="M198" s="45">
        <v>1651400</v>
      </c>
      <c r="N198" s="45">
        <v>2336523</v>
      </c>
      <c r="O198" s="45">
        <v>6837227</v>
      </c>
      <c r="P198" s="45">
        <v>5816238</v>
      </c>
      <c r="Q198" s="45">
        <v>337385496</v>
      </c>
      <c r="R198" s="45">
        <v>11800</v>
      </c>
      <c r="S198" s="45">
        <v>27355</v>
      </c>
      <c r="T198" s="45">
        <v>40447530</v>
      </c>
      <c r="U198" s="45">
        <v>37050145</v>
      </c>
      <c r="V198" s="45">
        <v>8185758</v>
      </c>
      <c r="W198" s="45">
        <v>6063005</v>
      </c>
      <c r="X198" s="45">
        <v>72403</v>
      </c>
      <c r="Y198" s="45">
        <v>91857996</v>
      </c>
      <c r="Z198" s="45">
        <v>245527500</v>
      </c>
      <c r="AA198" s="14" t="s">
        <v>421</v>
      </c>
      <c r="AB198" t="b">
        <f t="shared" si="2"/>
        <v>1</v>
      </c>
    </row>
    <row r="199" spans="1:28">
      <c r="A199" t="s">
        <v>208</v>
      </c>
      <c r="B199" s="48" t="s">
        <v>209</v>
      </c>
      <c r="C199" s="45">
        <v>2556432900</v>
      </c>
      <c r="D199" s="45">
        <v>10958</v>
      </c>
      <c r="E199" s="45">
        <v>777229541</v>
      </c>
      <c r="F199" s="45">
        <v>38089492</v>
      </c>
      <c r="G199" s="45">
        <v>1130</v>
      </c>
      <c r="H199" s="45">
        <v>291</v>
      </c>
      <c r="I199" s="45">
        <v>64897471</v>
      </c>
      <c r="J199" s="45">
        <v>1335670</v>
      </c>
      <c r="K199" s="45">
        <v>29442743</v>
      </c>
      <c r="L199" s="45">
        <v>140949000</v>
      </c>
      <c r="M199" s="45">
        <v>6677300</v>
      </c>
      <c r="N199" s="45">
        <v>9669564</v>
      </c>
      <c r="O199" s="45">
        <v>22554144</v>
      </c>
      <c r="P199" s="45">
        <v>25581523</v>
      </c>
      <c r="Q199" s="45">
        <v>1116426448</v>
      </c>
      <c r="R199" s="45">
        <v>807909</v>
      </c>
      <c r="S199" s="45">
        <v>165352</v>
      </c>
      <c r="T199" s="45">
        <v>147582210</v>
      </c>
      <c r="U199" s="45">
        <v>121430368</v>
      </c>
      <c r="V199" s="45">
        <v>45608770</v>
      </c>
      <c r="W199" s="45">
        <v>23786654</v>
      </c>
      <c r="X199" s="45">
        <v>169602</v>
      </c>
      <c r="Y199" s="45">
        <v>339550865</v>
      </c>
      <c r="Z199" s="45">
        <v>776875583</v>
      </c>
      <c r="AA199" s="14" t="s">
        <v>209</v>
      </c>
      <c r="AB199" t="b">
        <f t="shared" si="2"/>
        <v>1</v>
      </c>
    </row>
    <row r="200" spans="1:28">
      <c r="A200" t="s">
        <v>356</v>
      </c>
      <c r="B200" s="48" t="s">
        <v>357</v>
      </c>
      <c r="C200" s="45">
        <v>9916943000</v>
      </c>
      <c r="D200" s="45">
        <v>40195</v>
      </c>
      <c r="E200" s="45">
        <v>3142537056</v>
      </c>
      <c r="F200" s="45">
        <v>153412204</v>
      </c>
      <c r="G200" s="45">
        <v>4877</v>
      </c>
      <c r="H200" s="45">
        <v>1199</v>
      </c>
      <c r="I200" s="45">
        <v>214103767</v>
      </c>
      <c r="J200" s="45">
        <v>2071490</v>
      </c>
      <c r="K200" s="45">
        <v>67901253</v>
      </c>
      <c r="L200" s="45">
        <v>565598200</v>
      </c>
      <c r="M200" s="45">
        <v>11999400</v>
      </c>
      <c r="N200" s="45">
        <v>26560383</v>
      </c>
      <c r="O200" s="45">
        <v>77607940</v>
      </c>
      <c r="P200" s="45">
        <v>47205055</v>
      </c>
      <c r="Q200" s="45">
        <v>4308996748</v>
      </c>
      <c r="R200" s="45">
        <v>1058862</v>
      </c>
      <c r="S200" s="45">
        <v>116015</v>
      </c>
      <c r="T200" s="45">
        <v>577417485</v>
      </c>
      <c r="U200" s="45">
        <v>491041357</v>
      </c>
      <c r="V200" s="45">
        <v>108553388</v>
      </c>
      <c r="W200" s="45">
        <v>88703013</v>
      </c>
      <c r="X200" s="45">
        <v>996897</v>
      </c>
      <c r="Y200" s="45">
        <v>1267887017</v>
      </c>
      <c r="Z200" s="45">
        <v>3041109731</v>
      </c>
      <c r="AA200" s="14" t="s">
        <v>357</v>
      </c>
      <c r="AB200" t="b">
        <f t="shared" si="2"/>
        <v>1</v>
      </c>
    </row>
    <row r="201" spans="1:28">
      <c r="A201" t="s">
        <v>454</v>
      </c>
      <c r="B201" s="48" t="s">
        <v>455</v>
      </c>
      <c r="C201" s="45">
        <v>1962560500</v>
      </c>
      <c r="D201" s="45">
        <v>8487</v>
      </c>
      <c r="E201" s="45">
        <v>669023178</v>
      </c>
      <c r="F201" s="45">
        <v>23622977</v>
      </c>
      <c r="G201" s="45">
        <v>809</v>
      </c>
      <c r="H201" s="45">
        <v>199</v>
      </c>
      <c r="I201" s="45">
        <v>33637490</v>
      </c>
      <c r="J201" s="45">
        <v>379157</v>
      </c>
      <c r="K201" s="45">
        <v>15404755</v>
      </c>
      <c r="L201" s="45">
        <v>104411000</v>
      </c>
      <c r="M201" s="45">
        <v>2584900</v>
      </c>
      <c r="N201" s="45">
        <v>5530972</v>
      </c>
      <c r="O201" s="45">
        <v>18526082</v>
      </c>
      <c r="P201" s="45">
        <v>9227806</v>
      </c>
      <c r="Q201" s="45">
        <v>882348317</v>
      </c>
      <c r="R201" s="45">
        <v>105410</v>
      </c>
      <c r="S201" s="45">
        <v>54907</v>
      </c>
      <c r="T201" s="45">
        <v>106978689</v>
      </c>
      <c r="U201" s="45">
        <v>98384703</v>
      </c>
      <c r="V201" s="45">
        <v>22732426</v>
      </c>
      <c r="W201" s="45">
        <v>15965223</v>
      </c>
      <c r="X201" s="45">
        <v>152380</v>
      </c>
      <c r="Y201" s="45">
        <v>244373738</v>
      </c>
      <c r="Z201" s="45">
        <v>637974579</v>
      </c>
      <c r="AA201" s="14" t="s">
        <v>455</v>
      </c>
      <c r="AB201" t="b">
        <f t="shared" si="2"/>
        <v>1</v>
      </c>
    </row>
    <row r="202" spans="1:28">
      <c r="A202" t="s">
        <v>500</v>
      </c>
      <c r="B202" s="48" t="s">
        <v>501</v>
      </c>
      <c r="C202" s="45">
        <v>3260063500</v>
      </c>
      <c r="D202" s="45">
        <v>15625</v>
      </c>
      <c r="E202" s="45">
        <v>1110998620</v>
      </c>
      <c r="F202" s="45">
        <v>28286863</v>
      </c>
      <c r="G202" s="45">
        <v>1063</v>
      </c>
      <c r="H202" s="45">
        <v>208</v>
      </c>
      <c r="I202" s="45">
        <v>52639322</v>
      </c>
      <c r="J202" s="45">
        <v>554488</v>
      </c>
      <c r="K202" s="45">
        <v>13159499</v>
      </c>
      <c r="L202" s="45">
        <v>173789500</v>
      </c>
      <c r="M202" s="45">
        <v>6192200</v>
      </c>
      <c r="N202" s="45">
        <v>13039056</v>
      </c>
      <c r="O202" s="45">
        <v>35811574</v>
      </c>
      <c r="P202" s="45">
        <v>20671356</v>
      </c>
      <c r="Q202" s="45">
        <v>1455142478</v>
      </c>
      <c r="R202" s="45">
        <v>5816</v>
      </c>
      <c r="S202" s="45">
        <v>18009</v>
      </c>
      <c r="T202" s="45">
        <v>179938530</v>
      </c>
      <c r="U202" s="45">
        <v>167326972</v>
      </c>
      <c r="V202" s="45">
        <v>27852696</v>
      </c>
      <c r="W202" s="45">
        <v>23602357</v>
      </c>
      <c r="X202" s="45">
        <v>300301</v>
      </c>
      <c r="Y202" s="45">
        <v>399044681</v>
      </c>
      <c r="Z202" s="45">
        <v>1056097797</v>
      </c>
      <c r="AA202" s="14" t="s">
        <v>501</v>
      </c>
      <c r="AB202" t="b">
        <f t="shared" si="2"/>
        <v>1</v>
      </c>
    </row>
    <row r="203" spans="1:28">
      <c r="A203" t="s">
        <v>30</v>
      </c>
      <c r="B203" s="48" t="s">
        <v>31</v>
      </c>
      <c r="C203" s="45">
        <v>16422462800</v>
      </c>
      <c r="D203" s="45">
        <v>47320</v>
      </c>
      <c r="E203" s="45">
        <v>4958942193</v>
      </c>
      <c r="F203" s="45">
        <v>889436107</v>
      </c>
      <c r="G203" s="45">
        <v>13533</v>
      </c>
      <c r="H203" s="45">
        <v>6459</v>
      </c>
      <c r="I203" s="45">
        <v>567230769</v>
      </c>
      <c r="J203" s="45">
        <v>5030351</v>
      </c>
      <c r="K203" s="45">
        <v>99064742</v>
      </c>
      <c r="L203" s="45">
        <v>773988700</v>
      </c>
      <c r="M203" s="45">
        <v>21621900</v>
      </c>
      <c r="N203" s="45">
        <v>19577092</v>
      </c>
      <c r="O203" s="45">
        <v>83317335</v>
      </c>
      <c r="P203" s="45">
        <v>89691178</v>
      </c>
      <c r="Q203" s="45">
        <v>7507900367</v>
      </c>
      <c r="R203" s="45">
        <v>853696</v>
      </c>
      <c r="S203" s="45">
        <v>123602</v>
      </c>
      <c r="T203" s="45">
        <v>795364305</v>
      </c>
      <c r="U203" s="45">
        <v>616330823</v>
      </c>
      <c r="V203" s="45">
        <v>217441317</v>
      </c>
      <c r="W203" s="45">
        <v>208864450</v>
      </c>
      <c r="X203" s="45">
        <v>2318049</v>
      </c>
      <c r="Y203" s="45">
        <v>1841296242</v>
      </c>
      <c r="Z203" s="45">
        <v>5666604125</v>
      </c>
      <c r="AA203" s="14" t="s">
        <v>31</v>
      </c>
      <c r="AB203" t="b">
        <f t="shared" si="2"/>
        <v>1</v>
      </c>
    </row>
    <row r="204" spans="1:28">
      <c r="A204" t="s">
        <v>40</v>
      </c>
      <c r="B204" s="48" t="s">
        <v>41</v>
      </c>
      <c r="C204" s="45">
        <v>16960701800</v>
      </c>
      <c r="D204" s="45">
        <v>55346</v>
      </c>
      <c r="E204" s="45">
        <v>4955196414</v>
      </c>
      <c r="F204" s="45">
        <v>569148675</v>
      </c>
      <c r="G204" s="45">
        <v>13388</v>
      </c>
      <c r="H204" s="45">
        <v>4614</v>
      </c>
      <c r="I204" s="45">
        <v>494923424</v>
      </c>
      <c r="J204" s="45">
        <v>2764736</v>
      </c>
      <c r="K204" s="45">
        <v>33317653</v>
      </c>
      <c r="L204" s="45">
        <v>898680700</v>
      </c>
      <c r="M204" s="45">
        <v>21521500</v>
      </c>
      <c r="N204" s="45">
        <v>18448229</v>
      </c>
      <c r="O204" s="45">
        <v>66221950</v>
      </c>
      <c r="P204" s="45">
        <v>89134916</v>
      </c>
      <c r="Q204" s="45">
        <v>7149358197</v>
      </c>
      <c r="R204" s="45">
        <v>21831</v>
      </c>
      <c r="S204" s="45">
        <v>254840</v>
      </c>
      <c r="T204" s="45">
        <v>919991540</v>
      </c>
      <c r="U204" s="45">
        <v>699561793</v>
      </c>
      <c r="V204" s="45">
        <v>217994000</v>
      </c>
      <c r="W204" s="45">
        <v>119962666</v>
      </c>
      <c r="X204" s="45">
        <v>2195362</v>
      </c>
      <c r="Y204" s="45">
        <v>1959982032</v>
      </c>
      <c r="Z204" s="45">
        <v>5189376165</v>
      </c>
      <c r="AA204" s="14" t="s">
        <v>41</v>
      </c>
      <c r="AB204" t="b">
        <f t="shared" ref="AB204:AB267" si="3">EXACT(B204,AA204)</f>
        <v>1</v>
      </c>
    </row>
    <row r="205" spans="1:28">
      <c r="A205" t="s">
        <v>534</v>
      </c>
      <c r="B205" s="48" t="s">
        <v>535</v>
      </c>
      <c r="C205" s="45">
        <v>408454300</v>
      </c>
      <c r="D205" s="45">
        <v>2070</v>
      </c>
      <c r="E205" s="45">
        <v>136422750</v>
      </c>
      <c r="F205" s="45">
        <v>2763555</v>
      </c>
      <c r="G205" s="45">
        <v>95</v>
      </c>
      <c r="H205" s="45">
        <v>15</v>
      </c>
      <c r="I205" s="45">
        <v>8389995</v>
      </c>
      <c r="J205" s="45">
        <v>111778</v>
      </c>
      <c r="K205" s="45">
        <v>1600935</v>
      </c>
      <c r="L205" s="45">
        <v>22473900</v>
      </c>
      <c r="M205" s="45">
        <v>716500</v>
      </c>
      <c r="N205" s="45">
        <v>2118736</v>
      </c>
      <c r="O205" s="45">
        <v>3431101</v>
      </c>
      <c r="P205" s="45">
        <v>2287553</v>
      </c>
      <c r="Q205" s="45">
        <v>180316803</v>
      </c>
      <c r="R205" s="45">
        <v>2582</v>
      </c>
      <c r="S205" s="45">
        <v>0</v>
      </c>
      <c r="T205" s="45">
        <v>23183474</v>
      </c>
      <c r="U205" s="45">
        <v>21673008</v>
      </c>
      <c r="V205" s="45">
        <v>3292784</v>
      </c>
      <c r="W205" s="45">
        <v>3070369</v>
      </c>
      <c r="X205" s="45">
        <v>51653</v>
      </c>
      <c r="Y205" s="45">
        <v>51273870</v>
      </c>
      <c r="Z205" s="45">
        <v>129042933</v>
      </c>
      <c r="AA205" s="14" t="s">
        <v>535</v>
      </c>
      <c r="AB205" t="b">
        <f t="shared" si="3"/>
        <v>1</v>
      </c>
    </row>
    <row r="206" spans="1:28">
      <c r="A206" t="s">
        <v>278</v>
      </c>
      <c r="B206" s="48" t="s">
        <v>279</v>
      </c>
      <c r="C206" s="45">
        <v>1734564300</v>
      </c>
      <c r="D206" s="45">
        <v>7410</v>
      </c>
      <c r="E206" s="45">
        <v>562384662</v>
      </c>
      <c r="F206" s="45">
        <v>32351869</v>
      </c>
      <c r="G206" s="45">
        <v>775</v>
      </c>
      <c r="H206" s="45">
        <v>237</v>
      </c>
      <c r="I206" s="45">
        <v>72575824</v>
      </c>
      <c r="J206" s="45">
        <v>1256935</v>
      </c>
      <c r="K206" s="45">
        <v>19874058</v>
      </c>
      <c r="L206" s="45">
        <v>83975900</v>
      </c>
      <c r="M206" s="45">
        <v>3299300</v>
      </c>
      <c r="N206" s="45">
        <v>6566755</v>
      </c>
      <c r="O206" s="45">
        <v>16913397</v>
      </c>
      <c r="P206" s="45">
        <v>11998484</v>
      </c>
      <c r="Q206" s="45">
        <v>811197184</v>
      </c>
      <c r="R206" s="45">
        <v>953233</v>
      </c>
      <c r="S206" s="45">
        <v>183665</v>
      </c>
      <c r="T206" s="45">
        <v>87234746</v>
      </c>
      <c r="U206" s="45">
        <v>78790448</v>
      </c>
      <c r="V206" s="45">
        <v>24604996</v>
      </c>
      <c r="W206" s="45">
        <v>23633754</v>
      </c>
      <c r="X206" s="45">
        <v>198550</v>
      </c>
      <c r="Y206" s="45">
        <v>215599392</v>
      </c>
      <c r="Z206" s="45">
        <v>595597792</v>
      </c>
      <c r="AA206" s="14" t="s">
        <v>279</v>
      </c>
      <c r="AB206" t="b">
        <f t="shared" si="3"/>
        <v>1</v>
      </c>
    </row>
    <row r="207" spans="1:28">
      <c r="A207" t="s">
        <v>190</v>
      </c>
      <c r="B207" s="48" t="s">
        <v>191</v>
      </c>
      <c r="C207" s="45">
        <v>4558077900</v>
      </c>
      <c r="D207" s="45">
        <v>16047</v>
      </c>
      <c r="E207" s="45">
        <v>1329890303</v>
      </c>
      <c r="F207" s="45">
        <v>124191139</v>
      </c>
      <c r="G207" s="45">
        <v>3068</v>
      </c>
      <c r="H207" s="45">
        <v>1036</v>
      </c>
      <c r="I207" s="45">
        <v>122876658</v>
      </c>
      <c r="J207" s="45">
        <v>1821108</v>
      </c>
      <c r="K207" s="45">
        <v>42971092</v>
      </c>
      <c r="L207" s="45">
        <v>238880500</v>
      </c>
      <c r="M207" s="45">
        <v>7427900</v>
      </c>
      <c r="N207" s="45">
        <v>7065040</v>
      </c>
      <c r="O207" s="45">
        <v>32008144</v>
      </c>
      <c r="P207" s="45">
        <v>30142723</v>
      </c>
      <c r="Q207" s="45">
        <v>1937274607</v>
      </c>
      <c r="R207" s="45">
        <v>834961</v>
      </c>
      <c r="S207" s="45">
        <v>69870</v>
      </c>
      <c r="T207" s="45">
        <v>246255512</v>
      </c>
      <c r="U207" s="45">
        <v>191436521</v>
      </c>
      <c r="V207" s="45">
        <v>74973067</v>
      </c>
      <c r="W207" s="45">
        <v>48756968</v>
      </c>
      <c r="X207" s="45">
        <v>427243</v>
      </c>
      <c r="Y207" s="45">
        <v>562754142</v>
      </c>
      <c r="Z207" s="45">
        <v>1374520465</v>
      </c>
      <c r="AA207" s="14" t="s">
        <v>191</v>
      </c>
      <c r="AB207" t="b">
        <f t="shared" si="3"/>
        <v>1</v>
      </c>
    </row>
    <row r="208" spans="1:28">
      <c r="A208" t="s">
        <v>272</v>
      </c>
      <c r="B208" s="48" t="s">
        <v>273</v>
      </c>
      <c r="C208" s="45">
        <v>5097919900</v>
      </c>
      <c r="D208" s="45">
        <v>18502</v>
      </c>
      <c r="E208" s="45">
        <v>1670344904</v>
      </c>
      <c r="F208" s="45">
        <v>124996645</v>
      </c>
      <c r="G208" s="45">
        <v>3492</v>
      </c>
      <c r="H208" s="45">
        <v>1010</v>
      </c>
      <c r="I208" s="45">
        <v>135651782</v>
      </c>
      <c r="J208" s="45">
        <v>2061164</v>
      </c>
      <c r="K208" s="45">
        <v>44574509</v>
      </c>
      <c r="L208" s="45">
        <v>279366500</v>
      </c>
      <c r="M208" s="45">
        <v>6989500</v>
      </c>
      <c r="N208" s="45">
        <v>9716211</v>
      </c>
      <c r="O208" s="45">
        <v>40596717</v>
      </c>
      <c r="P208" s="45">
        <v>26990779</v>
      </c>
      <c r="Q208" s="45">
        <v>2341288711</v>
      </c>
      <c r="R208" s="45">
        <v>982568</v>
      </c>
      <c r="S208" s="45">
        <v>246810</v>
      </c>
      <c r="T208" s="45">
        <v>286293770</v>
      </c>
      <c r="U208" s="45">
        <v>245996765</v>
      </c>
      <c r="V208" s="45">
        <v>78998945</v>
      </c>
      <c r="W208" s="45">
        <v>51570687</v>
      </c>
      <c r="X208" s="45">
        <v>546866</v>
      </c>
      <c r="Y208" s="45">
        <v>664636411</v>
      </c>
      <c r="Z208" s="45">
        <v>1676652300</v>
      </c>
      <c r="AA208" s="14" t="s">
        <v>273</v>
      </c>
      <c r="AB208" t="b">
        <f t="shared" si="3"/>
        <v>1</v>
      </c>
    </row>
    <row r="209" spans="1:28">
      <c r="A209" t="s">
        <v>32</v>
      </c>
      <c r="B209" s="48" t="s">
        <v>33</v>
      </c>
      <c r="C209" s="45">
        <v>210350635300</v>
      </c>
      <c r="D209" s="45">
        <v>661012</v>
      </c>
      <c r="E209" s="45">
        <v>61893484102</v>
      </c>
      <c r="F209" s="45">
        <v>9414509773</v>
      </c>
      <c r="G209" s="45">
        <v>161738</v>
      </c>
      <c r="H209" s="45">
        <v>64779</v>
      </c>
      <c r="I209" s="45">
        <v>10187773188</v>
      </c>
      <c r="J209" s="45">
        <v>87717960</v>
      </c>
      <c r="K209" s="45">
        <v>699733323</v>
      </c>
      <c r="L209" s="45">
        <v>10599216600</v>
      </c>
      <c r="M209" s="45">
        <v>352841200</v>
      </c>
      <c r="N209" s="45">
        <v>134714836</v>
      </c>
      <c r="O209" s="45">
        <v>944019267</v>
      </c>
      <c r="P209" s="45">
        <v>1501831966</v>
      </c>
      <c r="Q209" s="45">
        <v>95815842215</v>
      </c>
      <c r="R209" s="45">
        <v>3554655</v>
      </c>
      <c r="S209" s="45">
        <v>3195364</v>
      </c>
      <c r="T209" s="45">
        <v>10948752894</v>
      </c>
      <c r="U209" s="45">
        <v>8378332408</v>
      </c>
      <c r="V209" s="45">
        <v>2666981966</v>
      </c>
      <c r="W209" s="45">
        <v>2066089735</v>
      </c>
      <c r="X209" s="45">
        <v>28864246</v>
      </c>
      <c r="Y209" s="45">
        <v>24095771268</v>
      </c>
      <c r="Z209" s="45">
        <v>71720070947</v>
      </c>
      <c r="AA209" s="14" t="s">
        <v>33</v>
      </c>
      <c r="AB209" t="b">
        <f t="shared" si="3"/>
        <v>1</v>
      </c>
    </row>
    <row r="210" spans="1:28">
      <c r="A210" t="s">
        <v>370</v>
      </c>
      <c r="B210" s="48" t="s">
        <v>371</v>
      </c>
      <c r="C210" s="45">
        <v>692711200</v>
      </c>
      <c r="D210" s="45">
        <v>3193</v>
      </c>
      <c r="E210" s="45">
        <v>233288491</v>
      </c>
      <c r="F210" s="45">
        <v>6287823</v>
      </c>
      <c r="G210" s="45">
        <v>241</v>
      </c>
      <c r="H210" s="45">
        <v>52</v>
      </c>
      <c r="I210" s="45">
        <v>13352592</v>
      </c>
      <c r="J210" s="45">
        <v>162063</v>
      </c>
      <c r="K210" s="45">
        <v>4510259</v>
      </c>
      <c r="L210" s="45">
        <v>37227600</v>
      </c>
      <c r="M210" s="45">
        <v>816100</v>
      </c>
      <c r="N210" s="45">
        <v>1863925</v>
      </c>
      <c r="O210" s="45">
        <v>6961375</v>
      </c>
      <c r="P210" s="45">
        <v>3053645</v>
      </c>
      <c r="Q210" s="45">
        <v>307523873</v>
      </c>
      <c r="R210" s="45">
        <v>11457</v>
      </c>
      <c r="S210" s="45">
        <v>0</v>
      </c>
      <c r="T210" s="45">
        <v>38023483</v>
      </c>
      <c r="U210" s="45">
        <v>34687501</v>
      </c>
      <c r="V210" s="45">
        <v>8022863</v>
      </c>
      <c r="W210" s="45">
        <v>5014793</v>
      </c>
      <c r="X210" s="45">
        <v>54975</v>
      </c>
      <c r="Y210" s="45">
        <v>85815072</v>
      </c>
      <c r="Z210" s="45">
        <v>221708801</v>
      </c>
      <c r="AA210" s="14" t="s">
        <v>371</v>
      </c>
      <c r="AB210" t="b">
        <f t="shared" si="3"/>
        <v>1</v>
      </c>
    </row>
    <row r="211" spans="1:28">
      <c r="A211" t="s">
        <v>532</v>
      </c>
      <c r="B211" s="48" t="s">
        <v>533</v>
      </c>
      <c r="C211" s="45">
        <v>976459300</v>
      </c>
      <c r="D211" s="45">
        <v>4829</v>
      </c>
      <c r="E211" s="45">
        <v>326112826</v>
      </c>
      <c r="F211" s="45">
        <v>7251373</v>
      </c>
      <c r="G211" s="45">
        <v>313</v>
      </c>
      <c r="H211" s="45">
        <v>51</v>
      </c>
      <c r="I211" s="45">
        <v>17184998</v>
      </c>
      <c r="J211" s="45">
        <v>345140</v>
      </c>
      <c r="K211" s="45">
        <v>5679498</v>
      </c>
      <c r="L211" s="45">
        <v>52292400</v>
      </c>
      <c r="M211" s="45">
        <v>1716000</v>
      </c>
      <c r="N211" s="45">
        <v>3815154</v>
      </c>
      <c r="O211" s="45">
        <v>10140518</v>
      </c>
      <c r="P211" s="45">
        <v>5979675</v>
      </c>
      <c r="Q211" s="45">
        <v>430517582</v>
      </c>
      <c r="R211" s="45">
        <v>89282</v>
      </c>
      <c r="S211" s="45">
        <v>16800</v>
      </c>
      <c r="T211" s="45">
        <v>53979180</v>
      </c>
      <c r="U211" s="45">
        <v>50567436</v>
      </c>
      <c r="V211" s="45">
        <v>7361812</v>
      </c>
      <c r="W211" s="45">
        <v>6542195</v>
      </c>
      <c r="X211" s="45">
        <v>115878</v>
      </c>
      <c r="Y211" s="45">
        <v>118672583</v>
      </c>
      <c r="Z211" s="45">
        <v>311844999</v>
      </c>
      <c r="AA211" s="14" t="s">
        <v>533</v>
      </c>
      <c r="AB211" t="b">
        <f t="shared" si="3"/>
        <v>1</v>
      </c>
    </row>
    <row r="212" spans="1:28">
      <c r="A212" t="s">
        <v>80</v>
      </c>
      <c r="B212" s="48" t="s">
        <v>81</v>
      </c>
      <c r="C212" s="45">
        <v>6538897400</v>
      </c>
      <c r="D212" s="45">
        <v>24815</v>
      </c>
      <c r="E212" s="45">
        <v>2124592356</v>
      </c>
      <c r="F212" s="45">
        <v>156918059</v>
      </c>
      <c r="G212" s="45">
        <v>3744</v>
      </c>
      <c r="H212" s="45">
        <v>1224</v>
      </c>
      <c r="I212" s="45">
        <v>201234648</v>
      </c>
      <c r="J212" s="45">
        <v>2563330</v>
      </c>
      <c r="K212" s="45">
        <v>54613652</v>
      </c>
      <c r="L212" s="45">
        <v>343746500</v>
      </c>
      <c r="M212" s="45">
        <v>10470100</v>
      </c>
      <c r="N212" s="45">
        <v>16646368</v>
      </c>
      <c r="O212" s="45">
        <v>52441874</v>
      </c>
      <c r="P212" s="45">
        <v>39552037</v>
      </c>
      <c r="Q212" s="45">
        <v>3002778924</v>
      </c>
      <c r="R212" s="45">
        <v>1246724</v>
      </c>
      <c r="S212" s="45">
        <v>131913</v>
      </c>
      <c r="T212" s="45">
        <v>354108893</v>
      </c>
      <c r="U212" s="45">
        <v>305060056</v>
      </c>
      <c r="V212" s="45">
        <v>98667199</v>
      </c>
      <c r="W212" s="45">
        <v>60439023</v>
      </c>
      <c r="X212" s="45">
        <v>705284</v>
      </c>
      <c r="Y212" s="45">
        <v>820359092</v>
      </c>
      <c r="Z212" s="45">
        <v>2182419832</v>
      </c>
      <c r="AA212" s="14" t="s">
        <v>81</v>
      </c>
      <c r="AB212" t="b">
        <f t="shared" si="3"/>
        <v>1</v>
      </c>
    </row>
    <row r="213" spans="1:28">
      <c r="A213" t="s">
        <v>336</v>
      </c>
      <c r="B213" s="48" t="s">
        <v>337</v>
      </c>
      <c r="C213" s="45">
        <v>2038314500</v>
      </c>
      <c r="D213" s="45">
        <v>8878</v>
      </c>
      <c r="E213" s="45">
        <v>669606557</v>
      </c>
      <c r="F213" s="45">
        <v>27390708</v>
      </c>
      <c r="G213" s="45">
        <v>877</v>
      </c>
      <c r="H213" s="45">
        <v>214</v>
      </c>
      <c r="I213" s="45">
        <v>68206623</v>
      </c>
      <c r="J213" s="45">
        <v>1545688</v>
      </c>
      <c r="K213" s="45">
        <v>21542579</v>
      </c>
      <c r="L213" s="45">
        <v>106469800</v>
      </c>
      <c r="M213" s="45">
        <v>4478600</v>
      </c>
      <c r="N213" s="45">
        <v>7255702</v>
      </c>
      <c r="O213" s="45">
        <v>16922778</v>
      </c>
      <c r="P213" s="45">
        <v>16202650</v>
      </c>
      <c r="Q213" s="45">
        <v>939621685</v>
      </c>
      <c r="R213" s="45">
        <v>886391</v>
      </c>
      <c r="S213" s="45">
        <v>174675</v>
      </c>
      <c r="T213" s="45">
        <v>110916670</v>
      </c>
      <c r="U213" s="45">
        <v>107325306</v>
      </c>
      <c r="V213" s="45">
        <v>29966559</v>
      </c>
      <c r="W213" s="45">
        <v>18259223</v>
      </c>
      <c r="X213" s="45">
        <v>211666</v>
      </c>
      <c r="Y213" s="45">
        <v>267740490</v>
      </c>
      <c r="Z213" s="45">
        <v>671881195</v>
      </c>
      <c r="AA213" s="14" t="s">
        <v>337</v>
      </c>
      <c r="AB213" t="b">
        <f t="shared" si="3"/>
        <v>1</v>
      </c>
    </row>
    <row r="214" spans="1:28">
      <c r="A214" t="s">
        <v>510</v>
      </c>
      <c r="B214" s="48" t="s">
        <v>511</v>
      </c>
      <c r="C214" s="45">
        <v>1903636900</v>
      </c>
      <c r="D214" s="45">
        <v>9572</v>
      </c>
      <c r="E214" s="45">
        <v>645666482</v>
      </c>
      <c r="F214" s="45">
        <v>11056553</v>
      </c>
      <c r="G214" s="45">
        <v>530</v>
      </c>
      <c r="H214" s="45">
        <v>85</v>
      </c>
      <c r="I214" s="45">
        <v>31509120</v>
      </c>
      <c r="J214" s="45">
        <v>380822</v>
      </c>
      <c r="K214" s="45">
        <v>8454809</v>
      </c>
      <c r="L214" s="45">
        <v>101821800</v>
      </c>
      <c r="M214" s="45">
        <v>4306700</v>
      </c>
      <c r="N214" s="45">
        <v>7895986</v>
      </c>
      <c r="O214" s="45">
        <v>23258990</v>
      </c>
      <c r="P214" s="45">
        <v>12653100</v>
      </c>
      <c r="Q214" s="45">
        <v>847004362</v>
      </c>
      <c r="R214" s="45">
        <v>2284</v>
      </c>
      <c r="S214" s="45">
        <v>14000</v>
      </c>
      <c r="T214" s="45">
        <v>106088333</v>
      </c>
      <c r="U214" s="45">
        <v>100644553</v>
      </c>
      <c r="V214" s="45">
        <v>17074144</v>
      </c>
      <c r="W214" s="45">
        <v>13213894</v>
      </c>
      <c r="X214" s="45">
        <v>166531</v>
      </c>
      <c r="Y214" s="45">
        <v>237203739</v>
      </c>
      <c r="Z214" s="45">
        <v>609800623</v>
      </c>
      <c r="AA214" s="14" t="s">
        <v>511</v>
      </c>
      <c r="AB214" t="b">
        <f t="shared" si="3"/>
        <v>1</v>
      </c>
    </row>
    <row r="215" spans="1:28">
      <c r="A215" t="s">
        <v>38</v>
      </c>
      <c r="B215" s="48" t="s">
        <v>39</v>
      </c>
      <c r="C215" s="45">
        <v>8780667300</v>
      </c>
      <c r="D215" s="45">
        <v>30510</v>
      </c>
      <c r="E215" s="45">
        <v>2720172714</v>
      </c>
      <c r="F215" s="45">
        <v>251365670</v>
      </c>
      <c r="G215" s="45">
        <v>6304</v>
      </c>
      <c r="H215" s="45">
        <v>2046</v>
      </c>
      <c r="I215" s="45">
        <v>201793382</v>
      </c>
      <c r="J215" s="45">
        <v>1781432</v>
      </c>
      <c r="K215" s="45">
        <v>18930784</v>
      </c>
      <c r="L215" s="45">
        <v>490884600</v>
      </c>
      <c r="M215" s="45">
        <v>12848100</v>
      </c>
      <c r="N215" s="45">
        <v>8711431</v>
      </c>
      <c r="O215" s="45">
        <v>37452903</v>
      </c>
      <c r="P215" s="45">
        <v>51204066</v>
      </c>
      <c r="Q215" s="45">
        <v>3795145082</v>
      </c>
      <c r="R215" s="45">
        <v>62667</v>
      </c>
      <c r="S215" s="45">
        <v>140096</v>
      </c>
      <c r="T215" s="45">
        <v>503611319</v>
      </c>
      <c r="U215" s="45">
        <v>405767955</v>
      </c>
      <c r="V215" s="45">
        <v>108735064</v>
      </c>
      <c r="W215" s="45">
        <v>56054507</v>
      </c>
      <c r="X215" s="45">
        <v>955210</v>
      </c>
      <c r="Y215" s="45">
        <v>1075326818</v>
      </c>
      <c r="Z215" s="45">
        <v>2719818264</v>
      </c>
      <c r="AA215" s="14" t="s">
        <v>39</v>
      </c>
      <c r="AB215" t="b">
        <f t="shared" si="3"/>
        <v>1</v>
      </c>
    </row>
    <row r="216" spans="1:28">
      <c r="A216" t="s">
        <v>496</v>
      </c>
      <c r="B216" s="48" t="s">
        <v>497</v>
      </c>
      <c r="C216" s="45">
        <v>18798279800</v>
      </c>
      <c r="D216" s="45">
        <v>74145</v>
      </c>
      <c r="E216" s="45">
        <v>6255423008</v>
      </c>
      <c r="F216" s="45">
        <v>343265757</v>
      </c>
      <c r="G216" s="45">
        <v>10195</v>
      </c>
      <c r="H216" s="45">
        <v>2743</v>
      </c>
      <c r="I216" s="45">
        <v>399540084</v>
      </c>
      <c r="J216" s="45">
        <v>4416064</v>
      </c>
      <c r="K216" s="45">
        <v>127895971</v>
      </c>
      <c r="L216" s="45">
        <v>1016926100</v>
      </c>
      <c r="M216" s="45">
        <v>21772700</v>
      </c>
      <c r="N216" s="45">
        <v>56010979</v>
      </c>
      <c r="O216" s="45">
        <v>160668846</v>
      </c>
      <c r="P216" s="45">
        <v>83731830</v>
      </c>
      <c r="Q216" s="45">
        <v>8469651339</v>
      </c>
      <c r="R216" s="45">
        <v>1366706</v>
      </c>
      <c r="S216" s="45">
        <v>369538</v>
      </c>
      <c r="T216" s="45">
        <v>1038466631</v>
      </c>
      <c r="U216" s="45">
        <v>921010186</v>
      </c>
      <c r="V216" s="45">
        <v>202262427</v>
      </c>
      <c r="W216" s="45">
        <v>150940800</v>
      </c>
      <c r="X216" s="45">
        <v>1833864</v>
      </c>
      <c r="Y216" s="45">
        <v>2316250152</v>
      </c>
      <c r="Z216" s="45">
        <v>6153401187</v>
      </c>
      <c r="AA216" s="14" t="s">
        <v>497</v>
      </c>
      <c r="AB216" t="b">
        <f t="shared" si="3"/>
        <v>1</v>
      </c>
    </row>
    <row r="217" spans="1:28">
      <c r="A217" t="s">
        <v>382</v>
      </c>
      <c r="B217" s="48" t="s">
        <v>383</v>
      </c>
      <c r="C217" s="45">
        <v>2133514600</v>
      </c>
      <c r="D217" s="45">
        <v>9986</v>
      </c>
      <c r="E217" s="45">
        <v>710817392</v>
      </c>
      <c r="F217" s="45">
        <v>19880981</v>
      </c>
      <c r="G217" s="45">
        <v>734</v>
      </c>
      <c r="H217" s="45">
        <v>144</v>
      </c>
      <c r="I217" s="45">
        <v>57217965</v>
      </c>
      <c r="J217" s="45">
        <v>653847</v>
      </c>
      <c r="K217" s="45">
        <v>21979818</v>
      </c>
      <c r="L217" s="45">
        <v>117349400</v>
      </c>
      <c r="M217" s="45">
        <v>4876700</v>
      </c>
      <c r="N217" s="45">
        <v>12533207</v>
      </c>
      <c r="O217" s="45">
        <v>22420097</v>
      </c>
      <c r="P217" s="45">
        <v>17823147</v>
      </c>
      <c r="Q217" s="45">
        <v>985552554</v>
      </c>
      <c r="R217" s="45">
        <v>298575</v>
      </c>
      <c r="S217" s="45">
        <v>64750</v>
      </c>
      <c r="T217" s="45">
        <v>122182941</v>
      </c>
      <c r="U217" s="45">
        <v>113345713</v>
      </c>
      <c r="V217" s="45">
        <v>25046067</v>
      </c>
      <c r="W217" s="45">
        <v>23477472</v>
      </c>
      <c r="X217" s="45">
        <v>170645</v>
      </c>
      <c r="Y217" s="45">
        <v>284586163</v>
      </c>
      <c r="Z217" s="45">
        <v>700966391</v>
      </c>
      <c r="AA217" s="14" t="s">
        <v>383</v>
      </c>
      <c r="AB217" t="b">
        <f t="shared" si="3"/>
        <v>1</v>
      </c>
    </row>
    <row r="218" spans="1:28">
      <c r="A218" t="s">
        <v>422</v>
      </c>
      <c r="B218" s="48" t="s">
        <v>423</v>
      </c>
      <c r="C218" s="45">
        <v>1748229800</v>
      </c>
      <c r="D218" s="45">
        <v>7536</v>
      </c>
      <c r="E218" s="45">
        <v>580192043</v>
      </c>
      <c r="F218" s="45">
        <v>16934549</v>
      </c>
      <c r="G218" s="45">
        <v>693</v>
      </c>
      <c r="H218" s="45">
        <v>130</v>
      </c>
      <c r="I218" s="45">
        <v>16300572</v>
      </c>
      <c r="J218" s="45">
        <v>270895</v>
      </c>
      <c r="K218" s="45">
        <v>15573844</v>
      </c>
      <c r="L218" s="45">
        <v>96245200</v>
      </c>
      <c r="M218" s="45">
        <v>1334300</v>
      </c>
      <c r="N218" s="45">
        <v>3795354</v>
      </c>
      <c r="O218" s="45">
        <v>14720117</v>
      </c>
      <c r="P218" s="45">
        <v>4860537</v>
      </c>
      <c r="Q218" s="45">
        <v>750227411</v>
      </c>
      <c r="R218" s="45">
        <v>155671</v>
      </c>
      <c r="S218" s="45">
        <v>70558</v>
      </c>
      <c r="T218" s="45">
        <v>97567594</v>
      </c>
      <c r="U218" s="45">
        <v>86491816</v>
      </c>
      <c r="V218" s="45">
        <v>23611665</v>
      </c>
      <c r="W218" s="45">
        <v>11655414</v>
      </c>
      <c r="X218" s="45">
        <v>113808</v>
      </c>
      <c r="Y218" s="45">
        <v>219666526</v>
      </c>
      <c r="Z218" s="45">
        <v>530560885</v>
      </c>
      <c r="AA218" s="14" t="s">
        <v>423</v>
      </c>
      <c r="AB218" t="b">
        <f t="shared" si="3"/>
        <v>1</v>
      </c>
    </row>
    <row r="219" spans="1:28">
      <c r="A219" t="s">
        <v>188</v>
      </c>
      <c r="B219" s="48" t="s">
        <v>189</v>
      </c>
      <c r="C219" s="45">
        <v>2225413800</v>
      </c>
      <c r="D219" s="45">
        <v>9775</v>
      </c>
      <c r="E219" s="45">
        <v>687011113</v>
      </c>
      <c r="F219" s="45">
        <v>29925756</v>
      </c>
      <c r="G219" s="45">
        <v>983</v>
      </c>
      <c r="H219" s="45">
        <v>210</v>
      </c>
      <c r="I219" s="45">
        <v>48219412</v>
      </c>
      <c r="J219" s="45">
        <v>719324</v>
      </c>
      <c r="K219" s="45">
        <v>24092075</v>
      </c>
      <c r="L219" s="45">
        <v>124873800</v>
      </c>
      <c r="M219" s="45">
        <v>6640900</v>
      </c>
      <c r="N219" s="45">
        <v>9804802</v>
      </c>
      <c r="O219" s="45">
        <v>21736061</v>
      </c>
      <c r="P219" s="45">
        <v>23468307</v>
      </c>
      <c r="Q219" s="45">
        <v>976491550</v>
      </c>
      <c r="R219" s="45">
        <v>401790</v>
      </c>
      <c r="S219" s="45">
        <v>154913</v>
      </c>
      <c r="T219" s="45">
        <v>131442879</v>
      </c>
      <c r="U219" s="45">
        <v>110198264</v>
      </c>
      <c r="V219" s="45">
        <v>35572869</v>
      </c>
      <c r="W219" s="45">
        <v>20695955</v>
      </c>
      <c r="X219" s="45">
        <v>178852</v>
      </c>
      <c r="Y219" s="45">
        <v>298645522</v>
      </c>
      <c r="Z219" s="45">
        <v>677846028</v>
      </c>
      <c r="AA219" s="14" t="s">
        <v>189</v>
      </c>
      <c r="AB219" t="b">
        <f t="shared" si="3"/>
        <v>1</v>
      </c>
    </row>
    <row r="220" spans="1:28">
      <c r="A220" t="s">
        <v>206</v>
      </c>
      <c r="B220" s="48" t="s">
        <v>207</v>
      </c>
      <c r="C220" s="45">
        <v>3813651200</v>
      </c>
      <c r="D220" s="45">
        <v>14187</v>
      </c>
      <c r="E220" s="45">
        <v>1167808640</v>
      </c>
      <c r="F220" s="45">
        <v>76636921</v>
      </c>
      <c r="G220" s="45">
        <v>2187</v>
      </c>
      <c r="H220" s="45">
        <v>616</v>
      </c>
      <c r="I220" s="45">
        <v>82356236</v>
      </c>
      <c r="J220" s="45">
        <v>1834322</v>
      </c>
      <c r="K220" s="45">
        <v>37218292</v>
      </c>
      <c r="L220" s="45">
        <v>213263100</v>
      </c>
      <c r="M220" s="45">
        <v>6963600</v>
      </c>
      <c r="N220" s="45">
        <v>8232914</v>
      </c>
      <c r="O220" s="45">
        <v>26845365</v>
      </c>
      <c r="P220" s="45">
        <v>27053596</v>
      </c>
      <c r="Q220" s="45">
        <v>1648212986</v>
      </c>
      <c r="R220" s="45">
        <v>929823</v>
      </c>
      <c r="S220" s="45">
        <v>89524</v>
      </c>
      <c r="T220" s="45">
        <v>220176297</v>
      </c>
      <c r="U220" s="45">
        <v>180314033</v>
      </c>
      <c r="V220" s="45">
        <v>69701217</v>
      </c>
      <c r="W220" s="45">
        <v>37599456</v>
      </c>
      <c r="X220" s="45">
        <v>291728</v>
      </c>
      <c r="Y220" s="45">
        <v>509102078</v>
      </c>
      <c r="Z220" s="45">
        <v>1139110908</v>
      </c>
      <c r="AA220" s="14" t="s">
        <v>207</v>
      </c>
      <c r="AB220" t="b">
        <f t="shared" si="3"/>
        <v>1</v>
      </c>
    </row>
    <row r="221" spans="1:28">
      <c r="A221" t="s">
        <v>314</v>
      </c>
      <c r="B221" s="48" t="s">
        <v>315</v>
      </c>
      <c r="C221" s="45">
        <v>1685893400</v>
      </c>
      <c r="D221" s="45">
        <v>7941</v>
      </c>
      <c r="E221" s="45">
        <v>561027929</v>
      </c>
      <c r="F221" s="45">
        <v>13751297</v>
      </c>
      <c r="G221" s="45">
        <v>545</v>
      </c>
      <c r="H221" s="45">
        <v>95</v>
      </c>
      <c r="I221" s="45">
        <v>106950985</v>
      </c>
      <c r="J221" s="45">
        <v>629695</v>
      </c>
      <c r="K221" s="45">
        <v>15450271</v>
      </c>
      <c r="L221" s="45">
        <v>92687400</v>
      </c>
      <c r="M221" s="45">
        <v>4300700</v>
      </c>
      <c r="N221" s="45">
        <v>5756311</v>
      </c>
      <c r="O221" s="45">
        <v>20394598</v>
      </c>
      <c r="P221" s="45">
        <v>15372586</v>
      </c>
      <c r="Q221" s="45">
        <v>836321772</v>
      </c>
      <c r="R221" s="45">
        <v>140196</v>
      </c>
      <c r="S221" s="45">
        <v>93446</v>
      </c>
      <c r="T221" s="45">
        <v>96945439</v>
      </c>
      <c r="U221" s="45">
        <v>90270431</v>
      </c>
      <c r="V221" s="45">
        <v>20021045</v>
      </c>
      <c r="W221" s="45">
        <v>16550012</v>
      </c>
      <c r="X221" s="45">
        <v>147984</v>
      </c>
      <c r="Y221" s="45">
        <v>224168553</v>
      </c>
      <c r="Z221" s="45">
        <v>612153219</v>
      </c>
      <c r="AA221" s="14" t="s">
        <v>315</v>
      </c>
      <c r="AB221" t="b">
        <f t="shared" si="3"/>
        <v>1</v>
      </c>
    </row>
    <row r="222" spans="1:28">
      <c r="A222" t="s">
        <v>394</v>
      </c>
      <c r="B222" s="48" t="s">
        <v>395</v>
      </c>
      <c r="C222" s="45">
        <v>2483299000</v>
      </c>
      <c r="D222" s="45">
        <v>11713</v>
      </c>
      <c r="E222" s="45">
        <v>823778322</v>
      </c>
      <c r="F222" s="45">
        <v>26192354</v>
      </c>
      <c r="G222" s="45">
        <v>942</v>
      </c>
      <c r="H222" s="45">
        <v>208</v>
      </c>
      <c r="I222" s="45">
        <v>59846563</v>
      </c>
      <c r="J222" s="45">
        <v>740038</v>
      </c>
      <c r="K222" s="45">
        <v>23535426</v>
      </c>
      <c r="L222" s="45">
        <v>130821900</v>
      </c>
      <c r="M222" s="45">
        <v>5033800</v>
      </c>
      <c r="N222" s="45">
        <v>9656592</v>
      </c>
      <c r="O222" s="45">
        <v>24077470</v>
      </c>
      <c r="P222" s="45">
        <v>18263161</v>
      </c>
      <c r="Q222" s="45">
        <v>1121945626</v>
      </c>
      <c r="R222" s="45">
        <v>255847</v>
      </c>
      <c r="S222" s="45">
        <v>29581</v>
      </c>
      <c r="T222" s="45">
        <v>135815371</v>
      </c>
      <c r="U222" s="45">
        <v>122617755</v>
      </c>
      <c r="V222" s="45">
        <v>28194472</v>
      </c>
      <c r="W222" s="45">
        <v>24505985</v>
      </c>
      <c r="X222" s="45">
        <v>269163</v>
      </c>
      <c r="Y222" s="45">
        <v>311688174</v>
      </c>
      <c r="Z222" s="45">
        <v>810257452</v>
      </c>
      <c r="AA222" s="14" t="s">
        <v>395</v>
      </c>
      <c r="AB222" t="b">
        <f t="shared" si="3"/>
        <v>1</v>
      </c>
    </row>
    <row r="223" spans="1:28">
      <c r="A223" t="s">
        <v>462</v>
      </c>
      <c r="B223" s="48" t="s">
        <v>463</v>
      </c>
      <c r="C223" s="45">
        <v>1945550400</v>
      </c>
      <c r="D223" s="45">
        <v>8441</v>
      </c>
      <c r="E223" s="45">
        <v>660454381</v>
      </c>
      <c r="F223" s="45">
        <v>19094727</v>
      </c>
      <c r="G223" s="45">
        <v>730</v>
      </c>
      <c r="H223" s="45">
        <v>154</v>
      </c>
      <c r="I223" s="45">
        <v>34382905</v>
      </c>
      <c r="J223" s="45">
        <v>519469</v>
      </c>
      <c r="K223" s="45">
        <v>18148163</v>
      </c>
      <c r="L223" s="45">
        <v>107717500</v>
      </c>
      <c r="M223" s="45">
        <v>3759100</v>
      </c>
      <c r="N223" s="45">
        <v>6010085</v>
      </c>
      <c r="O223" s="45">
        <v>19004721</v>
      </c>
      <c r="P223" s="45">
        <v>13755193</v>
      </c>
      <c r="Q223" s="45">
        <v>882846244</v>
      </c>
      <c r="R223" s="45">
        <v>217243</v>
      </c>
      <c r="S223" s="45">
        <v>16859</v>
      </c>
      <c r="T223" s="45">
        <v>111459842</v>
      </c>
      <c r="U223" s="45">
        <v>103619927</v>
      </c>
      <c r="V223" s="45">
        <v>22864839</v>
      </c>
      <c r="W223" s="45">
        <v>22010077</v>
      </c>
      <c r="X223" s="45">
        <v>182157</v>
      </c>
      <c r="Y223" s="45">
        <v>260370944</v>
      </c>
      <c r="Z223" s="45">
        <v>622475300</v>
      </c>
      <c r="AA223" s="14" t="s">
        <v>463</v>
      </c>
      <c r="AB223" t="b">
        <f t="shared" si="3"/>
        <v>1</v>
      </c>
    </row>
    <row r="224" spans="1:28">
      <c r="A224" t="s">
        <v>128</v>
      </c>
      <c r="B224" s="48" t="s">
        <v>129</v>
      </c>
      <c r="C224" s="45">
        <v>1750016500</v>
      </c>
      <c r="D224" s="45">
        <v>8231</v>
      </c>
      <c r="E224" s="45">
        <v>570019359</v>
      </c>
      <c r="F224" s="45">
        <v>11711453</v>
      </c>
      <c r="G224" s="45">
        <v>545</v>
      </c>
      <c r="H224" s="45">
        <v>98</v>
      </c>
      <c r="I224" s="45">
        <v>43362452</v>
      </c>
      <c r="J224" s="45">
        <v>341014</v>
      </c>
      <c r="K224" s="45">
        <v>12838230</v>
      </c>
      <c r="L224" s="45">
        <v>99691000</v>
      </c>
      <c r="M224" s="45">
        <v>3323500</v>
      </c>
      <c r="N224" s="45">
        <v>5583813</v>
      </c>
      <c r="O224" s="45">
        <v>17023152</v>
      </c>
      <c r="P224" s="45">
        <v>11873574</v>
      </c>
      <c r="Q224" s="45">
        <v>775767547</v>
      </c>
      <c r="R224" s="45">
        <v>96053</v>
      </c>
      <c r="S224" s="45">
        <v>20506</v>
      </c>
      <c r="T224" s="45">
        <v>102975841</v>
      </c>
      <c r="U224" s="45">
        <v>94608604</v>
      </c>
      <c r="V224" s="45">
        <v>14666209</v>
      </c>
      <c r="W224" s="45">
        <v>18585496</v>
      </c>
      <c r="X224" s="45">
        <v>286472</v>
      </c>
      <c r="Y224" s="45">
        <v>231239181</v>
      </c>
      <c r="Z224" s="45">
        <v>544528366</v>
      </c>
      <c r="AA224" s="14" t="s">
        <v>129</v>
      </c>
      <c r="AB224" t="b">
        <f t="shared" si="3"/>
        <v>1</v>
      </c>
    </row>
    <row r="225" spans="1:28">
      <c r="A225" t="s">
        <v>484</v>
      </c>
      <c r="B225" s="48" t="s">
        <v>485</v>
      </c>
      <c r="C225" s="45">
        <v>4312108200</v>
      </c>
      <c r="D225" s="45">
        <v>20111</v>
      </c>
      <c r="E225" s="45">
        <v>1430181723</v>
      </c>
      <c r="F225" s="45">
        <v>38659340</v>
      </c>
      <c r="G225" s="45">
        <v>1503</v>
      </c>
      <c r="H225" s="45">
        <v>300</v>
      </c>
      <c r="I225" s="45">
        <v>73873410</v>
      </c>
      <c r="J225" s="45">
        <v>639475</v>
      </c>
      <c r="K225" s="45">
        <v>31243825</v>
      </c>
      <c r="L225" s="45">
        <v>228506700</v>
      </c>
      <c r="M225" s="45">
        <v>6385300</v>
      </c>
      <c r="N225" s="45">
        <v>15343337</v>
      </c>
      <c r="O225" s="45">
        <v>34051076</v>
      </c>
      <c r="P225" s="45">
        <v>23402463</v>
      </c>
      <c r="Q225" s="45">
        <v>1882286649</v>
      </c>
      <c r="R225" s="45">
        <v>150058</v>
      </c>
      <c r="S225" s="45">
        <v>136861</v>
      </c>
      <c r="T225" s="45">
        <v>234829398</v>
      </c>
      <c r="U225" s="45">
        <v>211695998</v>
      </c>
      <c r="V225" s="45">
        <v>48702119</v>
      </c>
      <c r="W225" s="45">
        <v>35626047</v>
      </c>
      <c r="X225" s="45">
        <v>383105</v>
      </c>
      <c r="Y225" s="45">
        <v>531523586</v>
      </c>
      <c r="Z225" s="45">
        <v>1350763063</v>
      </c>
      <c r="AA225" s="14" t="s">
        <v>485</v>
      </c>
      <c r="AB225" t="b">
        <f t="shared" si="3"/>
        <v>1</v>
      </c>
    </row>
    <row r="226" spans="1:28">
      <c r="A226" t="s">
        <v>102</v>
      </c>
      <c r="B226" s="48" t="s">
        <v>103</v>
      </c>
      <c r="C226" s="45">
        <v>2556566700</v>
      </c>
      <c r="D226" s="45">
        <v>10813</v>
      </c>
      <c r="E226" s="45">
        <v>814005828</v>
      </c>
      <c r="F226" s="45">
        <v>39754620</v>
      </c>
      <c r="G226" s="45">
        <v>1194</v>
      </c>
      <c r="H226" s="45">
        <v>330</v>
      </c>
      <c r="I226" s="45">
        <v>118726971</v>
      </c>
      <c r="J226" s="45">
        <v>1081181</v>
      </c>
      <c r="K226" s="45">
        <v>28028925</v>
      </c>
      <c r="L226" s="45">
        <v>135667400</v>
      </c>
      <c r="M226" s="45">
        <v>5848400</v>
      </c>
      <c r="N226" s="45">
        <v>7145049</v>
      </c>
      <c r="O226" s="45">
        <v>27477876</v>
      </c>
      <c r="P226" s="45">
        <v>21423688</v>
      </c>
      <c r="Q226" s="45">
        <v>1199159938</v>
      </c>
      <c r="R226" s="45">
        <v>734195</v>
      </c>
      <c r="S226" s="45">
        <v>24462</v>
      </c>
      <c r="T226" s="45">
        <v>141468564</v>
      </c>
      <c r="U226" s="45">
        <v>122839357</v>
      </c>
      <c r="V226" s="45">
        <v>39538584</v>
      </c>
      <c r="W226" s="45">
        <v>25885527</v>
      </c>
      <c r="X226" s="45">
        <v>278345</v>
      </c>
      <c r="Y226" s="45">
        <v>330769034</v>
      </c>
      <c r="Z226" s="45">
        <v>868390904</v>
      </c>
      <c r="AA226" s="14" t="s">
        <v>103</v>
      </c>
      <c r="AB226" t="b">
        <f t="shared" si="3"/>
        <v>1</v>
      </c>
    </row>
    <row r="227" spans="1:28">
      <c r="A227" t="s">
        <v>34</v>
      </c>
      <c r="B227" s="48" t="s">
        <v>35</v>
      </c>
      <c r="C227" s="45">
        <v>15586586400</v>
      </c>
      <c r="D227" s="45">
        <v>63888</v>
      </c>
      <c r="E227" s="45">
        <v>5023131460</v>
      </c>
      <c r="F227" s="45">
        <v>304053275</v>
      </c>
      <c r="G227" s="45">
        <v>7979</v>
      </c>
      <c r="H227" s="45">
        <v>2191</v>
      </c>
      <c r="I227" s="45">
        <v>284307057</v>
      </c>
      <c r="J227" s="45">
        <v>4853192</v>
      </c>
      <c r="K227" s="45">
        <v>79828215</v>
      </c>
      <c r="L227" s="45">
        <v>876384500</v>
      </c>
      <c r="M227" s="45">
        <v>27876000</v>
      </c>
      <c r="N227" s="45">
        <v>32799295</v>
      </c>
      <c r="O227" s="45">
        <v>81895149</v>
      </c>
      <c r="P227" s="45">
        <v>117496057</v>
      </c>
      <c r="Q227" s="45">
        <v>6832624200</v>
      </c>
      <c r="R227" s="45">
        <v>1533966</v>
      </c>
      <c r="S227" s="45">
        <v>191245</v>
      </c>
      <c r="T227" s="45">
        <v>903867453</v>
      </c>
      <c r="U227" s="45">
        <v>775445322</v>
      </c>
      <c r="V227" s="45">
        <v>189513504</v>
      </c>
      <c r="W227" s="45">
        <v>95706483</v>
      </c>
      <c r="X227" s="45">
        <v>1484049</v>
      </c>
      <c r="Y227" s="45">
        <v>1967742022</v>
      </c>
      <c r="Z227" s="45">
        <v>4864882178</v>
      </c>
      <c r="AA227" s="14" t="s">
        <v>35</v>
      </c>
      <c r="AB227" t="b">
        <f t="shared" si="3"/>
        <v>1</v>
      </c>
    </row>
    <row r="228" spans="1:28">
      <c r="A228" t="s">
        <v>186</v>
      </c>
      <c r="B228" s="48" t="s">
        <v>187</v>
      </c>
      <c r="C228" s="45">
        <v>2901796100</v>
      </c>
      <c r="D228" s="45">
        <v>13077</v>
      </c>
      <c r="E228" s="45">
        <v>970559705</v>
      </c>
      <c r="F228" s="45">
        <v>34525443</v>
      </c>
      <c r="G228" s="45">
        <v>1250</v>
      </c>
      <c r="H228" s="45">
        <v>274</v>
      </c>
      <c r="I228" s="45">
        <v>77133706</v>
      </c>
      <c r="J228" s="45">
        <v>1137038</v>
      </c>
      <c r="K228" s="45">
        <v>32436332</v>
      </c>
      <c r="L228" s="45">
        <v>154270100</v>
      </c>
      <c r="M228" s="45">
        <v>6672900</v>
      </c>
      <c r="N228" s="45">
        <v>7789658</v>
      </c>
      <c r="O228" s="45">
        <v>23377199</v>
      </c>
      <c r="P228" s="45">
        <v>26490473</v>
      </c>
      <c r="Q228" s="45">
        <v>1334392554</v>
      </c>
      <c r="R228" s="45">
        <v>994774</v>
      </c>
      <c r="S228" s="45">
        <v>104020</v>
      </c>
      <c r="T228" s="45">
        <v>160902564</v>
      </c>
      <c r="U228" s="45">
        <v>145290491</v>
      </c>
      <c r="V228" s="45">
        <v>42009698</v>
      </c>
      <c r="W228" s="45">
        <v>32775326</v>
      </c>
      <c r="X228" s="45">
        <v>231578</v>
      </c>
      <c r="Y228" s="45">
        <v>382308451</v>
      </c>
      <c r="Z228" s="45">
        <v>952084103</v>
      </c>
      <c r="AA228" s="14" t="s">
        <v>187</v>
      </c>
      <c r="AB228" t="b">
        <f t="shared" si="3"/>
        <v>1</v>
      </c>
    </row>
    <row r="229" spans="1:28">
      <c r="A229" t="s">
        <v>282</v>
      </c>
      <c r="B229" s="48" t="s">
        <v>283</v>
      </c>
      <c r="C229" s="45">
        <v>2077526200</v>
      </c>
      <c r="D229" s="45">
        <v>9599</v>
      </c>
      <c r="E229" s="45">
        <v>678423708</v>
      </c>
      <c r="F229" s="45">
        <v>23283096</v>
      </c>
      <c r="G229" s="45">
        <v>788</v>
      </c>
      <c r="H229" s="45">
        <v>179</v>
      </c>
      <c r="I229" s="45">
        <v>77993960</v>
      </c>
      <c r="J229" s="45">
        <v>2059127</v>
      </c>
      <c r="K229" s="45">
        <v>26006691</v>
      </c>
      <c r="L229" s="45">
        <v>106185100</v>
      </c>
      <c r="M229" s="45">
        <v>7269600</v>
      </c>
      <c r="N229" s="45">
        <v>7723600</v>
      </c>
      <c r="O229" s="45">
        <v>22936166</v>
      </c>
      <c r="P229" s="45">
        <v>26013016</v>
      </c>
      <c r="Q229" s="45">
        <v>977894064</v>
      </c>
      <c r="R229" s="45">
        <v>970551</v>
      </c>
      <c r="S229" s="45">
        <v>205016</v>
      </c>
      <c r="T229" s="45">
        <v>113416061</v>
      </c>
      <c r="U229" s="45">
        <v>105178190</v>
      </c>
      <c r="V229" s="45">
        <v>29531245</v>
      </c>
      <c r="W229" s="45">
        <v>24482839</v>
      </c>
      <c r="X229" s="45">
        <v>233897</v>
      </c>
      <c r="Y229" s="45">
        <v>274017799</v>
      </c>
      <c r="Z229" s="45">
        <v>703876265</v>
      </c>
      <c r="AA229" s="14" t="s">
        <v>283</v>
      </c>
      <c r="AB229" t="b">
        <f t="shared" si="3"/>
        <v>1</v>
      </c>
    </row>
    <row r="230" spans="1:28">
      <c r="A230" t="s">
        <v>322</v>
      </c>
      <c r="B230" s="48" t="s">
        <v>323</v>
      </c>
      <c r="C230" s="45">
        <v>1762639300</v>
      </c>
      <c r="D230" s="45">
        <v>8179</v>
      </c>
      <c r="E230" s="45">
        <v>560918050</v>
      </c>
      <c r="F230" s="45">
        <v>14376792</v>
      </c>
      <c r="G230" s="45">
        <v>585</v>
      </c>
      <c r="H230" s="45">
        <v>117</v>
      </c>
      <c r="I230" s="45">
        <v>23717663</v>
      </c>
      <c r="J230" s="45">
        <v>544673</v>
      </c>
      <c r="K230" s="45">
        <v>15648604</v>
      </c>
      <c r="L230" s="45">
        <v>97477000</v>
      </c>
      <c r="M230" s="45">
        <v>3077100</v>
      </c>
      <c r="N230" s="45">
        <v>4740608</v>
      </c>
      <c r="O230" s="45">
        <v>13740367</v>
      </c>
      <c r="P230" s="45">
        <v>11451029</v>
      </c>
      <c r="Q230" s="45">
        <v>745691886</v>
      </c>
      <c r="R230" s="45">
        <v>188817</v>
      </c>
      <c r="S230" s="45">
        <v>38522</v>
      </c>
      <c r="T230" s="45">
        <v>100532779</v>
      </c>
      <c r="U230" s="45">
        <v>88280689</v>
      </c>
      <c r="V230" s="45">
        <v>20330134</v>
      </c>
      <c r="W230" s="45">
        <v>17436398</v>
      </c>
      <c r="X230" s="45">
        <v>155285</v>
      </c>
      <c r="Y230" s="45">
        <v>226962624</v>
      </c>
      <c r="Z230" s="45">
        <v>518729262</v>
      </c>
      <c r="AA230" s="14" t="s">
        <v>323</v>
      </c>
      <c r="AB230" t="b">
        <f t="shared" si="3"/>
        <v>1</v>
      </c>
    </row>
    <row r="231" spans="1:28">
      <c r="A231" t="s">
        <v>360</v>
      </c>
      <c r="B231" s="48" t="s">
        <v>361</v>
      </c>
      <c r="C231" s="45">
        <v>2094002200</v>
      </c>
      <c r="D231" s="45">
        <v>9721</v>
      </c>
      <c r="E231" s="45">
        <v>695118265</v>
      </c>
      <c r="F231" s="45">
        <v>14057416</v>
      </c>
      <c r="G231" s="45">
        <v>568</v>
      </c>
      <c r="H231" s="45">
        <v>114</v>
      </c>
      <c r="I231" s="45">
        <v>38574533</v>
      </c>
      <c r="J231" s="45">
        <v>562634</v>
      </c>
      <c r="K231" s="45">
        <v>16558792</v>
      </c>
      <c r="L231" s="45">
        <v>117763500</v>
      </c>
      <c r="M231" s="45">
        <v>5053200</v>
      </c>
      <c r="N231" s="45">
        <v>7732741</v>
      </c>
      <c r="O231" s="45">
        <v>20086605</v>
      </c>
      <c r="P231" s="45">
        <v>19050357</v>
      </c>
      <c r="Q231" s="45">
        <v>934558043</v>
      </c>
      <c r="R231" s="45">
        <v>179052</v>
      </c>
      <c r="S231" s="45">
        <v>24074</v>
      </c>
      <c r="T231" s="45">
        <v>122782486</v>
      </c>
      <c r="U231" s="45">
        <v>112683668</v>
      </c>
      <c r="V231" s="45">
        <v>23981526</v>
      </c>
      <c r="W231" s="45">
        <v>21812124</v>
      </c>
      <c r="X231" s="45">
        <v>216452</v>
      </c>
      <c r="Y231" s="45">
        <v>281679382</v>
      </c>
      <c r="Z231" s="45">
        <v>652878661</v>
      </c>
      <c r="AA231" s="14" t="s">
        <v>361</v>
      </c>
      <c r="AB231" t="b">
        <f t="shared" si="3"/>
        <v>1</v>
      </c>
    </row>
    <row r="232" spans="1:28">
      <c r="A232" t="s">
        <v>58</v>
      </c>
      <c r="B232" s="48" t="s">
        <v>59</v>
      </c>
      <c r="C232" s="45">
        <v>3350098000</v>
      </c>
      <c r="D232" s="45">
        <v>15411</v>
      </c>
      <c r="E232" s="45">
        <v>1076985368</v>
      </c>
      <c r="F232" s="45">
        <v>32634640</v>
      </c>
      <c r="G232" s="45">
        <v>1239</v>
      </c>
      <c r="H232" s="45">
        <v>249</v>
      </c>
      <c r="I232" s="45">
        <v>59377067</v>
      </c>
      <c r="J232" s="45">
        <v>1147859</v>
      </c>
      <c r="K232" s="45">
        <v>32335771</v>
      </c>
      <c r="L232" s="45">
        <v>184141800</v>
      </c>
      <c r="M232" s="45">
        <v>8613600</v>
      </c>
      <c r="N232" s="45">
        <v>10990423</v>
      </c>
      <c r="O232" s="45">
        <v>35358619</v>
      </c>
      <c r="P232" s="45">
        <v>32031900</v>
      </c>
      <c r="Q232" s="45">
        <v>1473617047</v>
      </c>
      <c r="R232" s="45">
        <v>561441</v>
      </c>
      <c r="S232" s="45">
        <v>28337</v>
      </c>
      <c r="T232" s="45">
        <v>192700554</v>
      </c>
      <c r="U232" s="45">
        <v>168576136</v>
      </c>
      <c r="V232" s="45">
        <v>42608558</v>
      </c>
      <c r="W232" s="45">
        <v>27612266</v>
      </c>
      <c r="X232" s="45">
        <v>308515</v>
      </c>
      <c r="Y232" s="45">
        <v>432395807</v>
      </c>
      <c r="Z232" s="45">
        <v>1041221240</v>
      </c>
      <c r="AA232" s="14" t="s">
        <v>59</v>
      </c>
      <c r="AB232" t="b">
        <f t="shared" si="3"/>
        <v>1</v>
      </c>
    </row>
    <row r="233" spans="1:28">
      <c r="A233" t="s">
        <v>492</v>
      </c>
      <c r="B233" s="48" t="s">
        <v>493</v>
      </c>
      <c r="C233" s="45">
        <v>3180393000</v>
      </c>
      <c r="D233" s="45">
        <v>13655</v>
      </c>
      <c r="E233" s="45">
        <v>1059905058</v>
      </c>
      <c r="F233" s="45">
        <v>35175243</v>
      </c>
      <c r="G233" s="45">
        <v>1361</v>
      </c>
      <c r="H233" s="45">
        <v>270</v>
      </c>
      <c r="I233" s="45">
        <v>35795641</v>
      </c>
      <c r="J233" s="45">
        <v>510184</v>
      </c>
      <c r="K233" s="45">
        <v>22021109</v>
      </c>
      <c r="L233" s="45">
        <v>176315500</v>
      </c>
      <c r="M233" s="45">
        <v>3491700</v>
      </c>
      <c r="N233" s="45">
        <v>11628369</v>
      </c>
      <c r="O233" s="45">
        <v>32409363</v>
      </c>
      <c r="P233" s="45">
        <v>12885771</v>
      </c>
      <c r="Q233" s="45">
        <v>1390137938</v>
      </c>
      <c r="R233" s="45">
        <v>138883</v>
      </c>
      <c r="S233" s="45">
        <v>63845</v>
      </c>
      <c r="T233" s="45">
        <v>179761708</v>
      </c>
      <c r="U233" s="45">
        <v>160844749</v>
      </c>
      <c r="V233" s="45">
        <v>37441875</v>
      </c>
      <c r="W233" s="45">
        <v>20462730</v>
      </c>
      <c r="X233" s="45">
        <v>232582</v>
      </c>
      <c r="Y233" s="45">
        <v>398946372</v>
      </c>
      <c r="Z233" s="45">
        <v>991191566</v>
      </c>
      <c r="AA233" s="14" t="s">
        <v>493</v>
      </c>
      <c r="AB233" t="b">
        <f t="shared" si="3"/>
        <v>1</v>
      </c>
    </row>
    <row r="234" spans="1:28">
      <c r="A234" t="s">
        <v>140</v>
      </c>
      <c r="B234" s="48" t="s">
        <v>141</v>
      </c>
      <c r="C234" s="45">
        <v>1983967900</v>
      </c>
      <c r="D234" s="45">
        <v>9595</v>
      </c>
      <c r="E234" s="45">
        <v>636947455</v>
      </c>
      <c r="F234" s="45">
        <v>16221084</v>
      </c>
      <c r="G234" s="45">
        <v>621</v>
      </c>
      <c r="H234" s="45">
        <v>118</v>
      </c>
      <c r="I234" s="45">
        <v>62387864</v>
      </c>
      <c r="J234" s="45">
        <v>806819</v>
      </c>
      <c r="K234" s="45">
        <v>20395352</v>
      </c>
      <c r="L234" s="45">
        <v>107206800</v>
      </c>
      <c r="M234" s="45">
        <v>5026300</v>
      </c>
      <c r="N234" s="45">
        <v>7510918</v>
      </c>
      <c r="O234" s="45">
        <v>21744283</v>
      </c>
      <c r="P234" s="45">
        <v>18075980</v>
      </c>
      <c r="Q234" s="45">
        <v>896322855</v>
      </c>
      <c r="R234" s="45">
        <v>263217</v>
      </c>
      <c r="S234" s="45">
        <v>23339</v>
      </c>
      <c r="T234" s="45">
        <v>112201989</v>
      </c>
      <c r="U234" s="45">
        <v>101168889</v>
      </c>
      <c r="V234" s="45">
        <v>20629862</v>
      </c>
      <c r="W234" s="45">
        <v>22553110</v>
      </c>
      <c r="X234" s="45">
        <v>199165</v>
      </c>
      <c r="Y234" s="45">
        <v>257039571</v>
      </c>
      <c r="Z234" s="45">
        <v>639283284</v>
      </c>
      <c r="AA234" s="14" t="s">
        <v>141</v>
      </c>
      <c r="AB234" t="b">
        <f t="shared" si="3"/>
        <v>1</v>
      </c>
    </row>
    <row r="235" spans="1:28">
      <c r="A235" t="s">
        <v>274</v>
      </c>
      <c r="B235" s="48" t="s">
        <v>275</v>
      </c>
      <c r="C235" s="45">
        <v>3114780300</v>
      </c>
      <c r="D235" s="45">
        <v>11832</v>
      </c>
      <c r="E235" s="45">
        <v>1007142787</v>
      </c>
      <c r="F235" s="45">
        <v>71725513</v>
      </c>
      <c r="G235" s="45">
        <v>1980</v>
      </c>
      <c r="H235" s="45">
        <v>590</v>
      </c>
      <c r="I235" s="45">
        <v>118472381</v>
      </c>
      <c r="J235" s="45">
        <v>2042557</v>
      </c>
      <c r="K235" s="45">
        <v>37105501</v>
      </c>
      <c r="L235" s="45">
        <v>158903100</v>
      </c>
      <c r="M235" s="45">
        <v>5970600</v>
      </c>
      <c r="N235" s="45">
        <v>6818739</v>
      </c>
      <c r="O235" s="45">
        <v>29586618</v>
      </c>
      <c r="P235" s="45">
        <v>23320495</v>
      </c>
      <c r="Q235" s="45">
        <v>1461088291</v>
      </c>
      <c r="R235" s="45">
        <v>1422016</v>
      </c>
      <c r="S235" s="45">
        <v>795235</v>
      </c>
      <c r="T235" s="45">
        <v>164850259</v>
      </c>
      <c r="U235" s="45">
        <v>143302579</v>
      </c>
      <c r="V235" s="45">
        <v>46270352</v>
      </c>
      <c r="W235" s="45">
        <v>40914788</v>
      </c>
      <c r="X235" s="45">
        <v>409750</v>
      </c>
      <c r="Y235" s="45">
        <v>397964979</v>
      </c>
      <c r="Z235" s="45">
        <v>1063123312</v>
      </c>
      <c r="AA235" s="14" t="s">
        <v>275</v>
      </c>
      <c r="AB235" t="b">
        <f t="shared" si="3"/>
        <v>1</v>
      </c>
    </row>
    <row r="236" spans="1:28">
      <c r="A236" t="s">
        <v>216</v>
      </c>
      <c r="B236" s="48" t="s">
        <v>217</v>
      </c>
      <c r="C236" s="45">
        <v>2058388800</v>
      </c>
      <c r="D236" s="45">
        <v>9932</v>
      </c>
      <c r="E236" s="45">
        <v>638067154</v>
      </c>
      <c r="F236" s="45">
        <v>18872709</v>
      </c>
      <c r="G236" s="45">
        <v>678</v>
      </c>
      <c r="H236" s="45">
        <v>141</v>
      </c>
      <c r="I236" s="45">
        <v>59342770</v>
      </c>
      <c r="J236" s="45">
        <v>1020041</v>
      </c>
      <c r="K236" s="45">
        <v>23583537</v>
      </c>
      <c r="L236" s="45">
        <v>110575100</v>
      </c>
      <c r="M236" s="45">
        <v>7533400</v>
      </c>
      <c r="N236" s="45">
        <v>8832439</v>
      </c>
      <c r="O236" s="45">
        <v>20081718</v>
      </c>
      <c r="P236" s="45">
        <v>28044873</v>
      </c>
      <c r="Q236" s="45">
        <v>915953741</v>
      </c>
      <c r="R236" s="45">
        <v>566322</v>
      </c>
      <c r="S236" s="45">
        <v>37355</v>
      </c>
      <c r="T236" s="45">
        <v>118053018</v>
      </c>
      <c r="U236" s="45">
        <v>102712832</v>
      </c>
      <c r="V236" s="45">
        <v>28914720</v>
      </c>
      <c r="W236" s="45">
        <v>20352325</v>
      </c>
      <c r="X236" s="45">
        <v>148957</v>
      </c>
      <c r="Y236" s="45">
        <v>270785529</v>
      </c>
      <c r="Z236" s="45">
        <v>645168212</v>
      </c>
      <c r="AA236" s="14" t="s">
        <v>217</v>
      </c>
      <c r="AB236" t="b">
        <f t="shared" si="3"/>
        <v>1</v>
      </c>
    </row>
    <row r="237" spans="1:28">
      <c r="A237" t="s">
        <v>368</v>
      </c>
      <c r="B237" s="48" t="s">
        <v>369</v>
      </c>
      <c r="C237" s="45">
        <v>1932435300</v>
      </c>
      <c r="D237" s="45">
        <v>9359</v>
      </c>
      <c r="E237" s="45">
        <v>650741699</v>
      </c>
      <c r="F237" s="45">
        <v>16072757</v>
      </c>
      <c r="G237" s="45">
        <v>600</v>
      </c>
      <c r="H237" s="45">
        <v>117</v>
      </c>
      <c r="I237" s="45">
        <v>50655743</v>
      </c>
      <c r="J237" s="45">
        <v>886781</v>
      </c>
      <c r="K237" s="45">
        <v>17837822</v>
      </c>
      <c r="L237" s="45">
        <v>101100200</v>
      </c>
      <c r="M237" s="45">
        <v>3302300</v>
      </c>
      <c r="N237" s="45">
        <v>10578675</v>
      </c>
      <c r="O237" s="45">
        <v>19868216</v>
      </c>
      <c r="P237" s="45">
        <v>10259164</v>
      </c>
      <c r="Q237" s="45">
        <v>881303357</v>
      </c>
      <c r="R237" s="45">
        <v>144440</v>
      </c>
      <c r="S237" s="45">
        <v>31723</v>
      </c>
      <c r="T237" s="45">
        <v>104373368</v>
      </c>
      <c r="U237" s="45">
        <v>100939506</v>
      </c>
      <c r="V237" s="45">
        <v>20703031</v>
      </c>
      <c r="W237" s="45">
        <v>19826051</v>
      </c>
      <c r="X237" s="45">
        <v>154828</v>
      </c>
      <c r="Y237" s="45">
        <v>246172947</v>
      </c>
      <c r="Z237" s="45">
        <v>635130410</v>
      </c>
      <c r="AA237" s="14" t="s">
        <v>369</v>
      </c>
      <c r="AB237" t="b">
        <f t="shared" si="3"/>
        <v>1</v>
      </c>
    </row>
    <row r="238" spans="1:28">
      <c r="A238" t="s">
        <v>154</v>
      </c>
      <c r="B238" s="48" t="s">
        <v>155</v>
      </c>
      <c r="C238" s="45">
        <v>1090598200</v>
      </c>
      <c r="D238" s="45">
        <v>5324</v>
      </c>
      <c r="E238" s="45">
        <v>352181747</v>
      </c>
      <c r="F238" s="45">
        <v>10175935</v>
      </c>
      <c r="G238" s="45">
        <v>342</v>
      </c>
      <c r="H238" s="45">
        <v>80</v>
      </c>
      <c r="I238" s="45">
        <v>27697211</v>
      </c>
      <c r="J238" s="45">
        <v>449068</v>
      </c>
      <c r="K238" s="45">
        <v>10243206</v>
      </c>
      <c r="L238" s="45">
        <v>56998600</v>
      </c>
      <c r="M238" s="45">
        <v>3939500</v>
      </c>
      <c r="N238" s="45">
        <v>3874354</v>
      </c>
      <c r="O238" s="45">
        <v>11712524</v>
      </c>
      <c r="P238" s="45">
        <v>14589928</v>
      </c>
      <c r="Q238" s="45">
        <v>491862073</v>
      </c>
      <c r="R238" s="45">
        <v>87171</v>
      </c>
      <c r="S238" s="45">
        <v>132873</v>
      </c>
      <c r="T238" s="45">
        <v>60921003</v>
      </c>
      <c r="U238" s="45">
        <v>54656407</v>
      </c>
      <c r="V238" s="45">
        <v>12831319</v>
      </c>
      <c r="W238" s="45">
        <v>12546410</v>
      </c>
      <c r="X238" s="45">
        <v>97880</v>
      </c>
      <c r="Y238" s="45">
        <v>141273063</v>
      </c>
      <c r="Z238" s="45">
        <v>350589010</v>
      </c>
      <c r="AA238" s="14" t="s">
        <v>155</v>
      </c>
      <c r="AB238" t="b">
        <f t="shared" si="3"/>
        <v>1</v>
      </c>
    </row>
    <row r="239" spans="1:28">
      <c r="A239" t="s">
        <v>304</v>
      </c>
      <c r="B239" s="48" t="s">
        <v>305</v>
      </c>
      <c r="C239" s="45">
        <v>2024102200</v>
      </c>
      <c r="D239" s="45">
        <v>8957</v>
      </c>
      <c r="E239" s="45">
        <v>641548380</v>
      </c>
      <c r="F239" s="45">
        <v>18206508</v>
      </c>
      <c r="G239" s="45">
        <v>708</v>
      </c>
      <c r="H239" s="45">
        <v>132</v>
      </c>
      <c r="I239" s="45">
        <v>50403163</v>
      </c>
      <c r="J239" s="45">
        <v>392317</v>
      </c>
      <c r="K239" s="45">
        <v>15048653</v>
      </c>
      <c r="L239" s="45">
        <v>114148000</v>
      </c>
      <c r="M239" s="45">
        <v>4236800</v>
      </c>
      <c r="N239" s="45">
        <v>5795662</v>
      </c>
      <c r="O239" s="45">
        <v>21085524</v>
      </c>
      <c r="P239" s="45">
        <v>15193702</v>
      </c>
      <c r="Q239" s="45">
        <v>886058709</v>
      </c>
      <c r="R239" s="45">
        <v>62859</v>
      </c>
      <c r="S239" s="45">
        <v>31927</v>
      </c>
      <c r="T239" s="45">
        <v>118360484</v>
      </c>
      <c r="U239" s="45">
        <v>104566442</v>
      </c>
      <c r="V239" s="45">
        <v>18943651</v>
      </c>
      <c r="W239" s="45">
        <v>20333450</v>
      </c>
      <c r="X239" s="45">
        <v>170181</v>
      </c>
      <c r="Y239" s="45">
        <v>262468994</v>
      </c>
      <c r="Z239" s="45">
        <v>623589715</v>
      </c>
      <c r="AA239" s="14" t="s">
        <v>305</v>
      </c>
      <c r="AB239" t="b">
        <f t="shared" si="3"/>
        <v>1</v>
      </c>
    </row>
    <row r="240" spans="1:28">
      <c r="A240" t="s">
        <v>134</v>
      </c>
      <c r="B240" s="48" t="s">
        <v>135</v>
      </c>
      <c r="C240" s="45">
        <v>3043751600</v>
      </c>
      <c r="D240" s="45">
        <v>13856</v>
      </c>
      <c r="E240" s="45">
        <v>980415234</v>
      </c>
      <c r="F240" s="45">
        <v>37973846</v>
      </c>
      <c r="G240" s="45">
        <v>1112</v>
      </c>
      <c r="H240" s="45">
        <v>288</v>
      </c>
      <c r="I240" s="45">
        <v>83835549</v>
      </c>
      <c r="J240" s="45">
        <v>701549</v>
      </c>
      <c r="K240" s="45">
        <v>24124810</v>
      </c>
      <c r="L240" s="45">
        <v>165619700</v>
      </c>
      <c r="M240" s="45">
        <v>4253500</v>
      </c>
      <c r="N240" s="45">
        <v>7282513</v>
      </c>
      <c r="O240" s="45">
        <v>23598428</v>
      </c>
      <c r="P240" s="45">
        <v>15006258</v>
      </c>
      <c r="Q240" s="45">
        <v>1342811387</v>
      </c>
      <c r="R240" s="45">
        <v>412764</v>
      </c>
      <c r="S240" s="45">
        <v>26776</v>
      </c>
      <c r="T240" s="45">
        <v>169815654</v>
      </c>
      <c r="U240" s="45">
        <v>152525704</v>
      </c>
      <c r="V240" s="45">
        <v>32084275</v>
      </c>
      <c r="W240" s="45">
        <v>30243589</v>
      </c>
      <c r="X240" s="45">
        <v>419174</v>
      </c>
      <c r="Y240" s="45">
        <v>385527936</v>
      </c>
      <c r="Z240" s="45">
        <v>957283451</v>
      </c>
      <c r="AA240" s="14" t="s">
        <v>135</v>
      </c>
      <c r="AB240" t="b">
        <f t="shared" si="3"/>
        <v>1</v>
      </c>
    </row>
    <row r="241" spans="1:28">
      <c r="A241" t="s">
        <v>244</v>
      </c>
      <c r="B241" s="48" t="s">
        <v>245</v>
      </c>
      <c r="C241" s="45">
        <v>7409729800</v>
      </c>
      <c r="D241" s="45">
        <v>31699</v>
      </c>
      <c r="E241" s="45">
        <v>2278297568</v>
      </c>
      <c r="F241" s="45">
        <v>112241092</v>
      </c>
      <c r="G241" s="45">
        <v>3386</v>
      </c>
      <c r="H241" s="45">
        <v>911</v>
      </c>
      <c r="I241" s="45">
        <v>165047284</v>
      </c>
      <c r="J241" s="45">
        <v>3429241</v>
      </c>
      <c r="K241" s="45">
        <v>69775110</v>
      </c>
      <c r="L241" s="45">
        <v>403658000</v>
      </c>
      <c r="M241" s="45">
        <v>15925200</v>
      </c>
      <c r="N241" s="45">
        <v>27800888</v>
      </c>
      <c r="O241" s="45">
        <v>48733012</v>
      </c>
      <c r="P241" s="45">
        <v>60864605</v>
      </c>
      <c r="Q241" s="45">
        <v>3185772000</v>
      </c>
      <c r="R241" s="45">
        <v>1764227</v>
      </c>
      <c r="S241" s="45">
        <v>835820</v>
      </c>
      <c r="T241" s="45">
        <v>419446820</v>
      </c>
      <c r="U241" s="45">
        <v>347586712</v>
      </c>
      <c r="V241" s="45">
        <v>125329399</v>
      </c>
      <c r="W241" s="45">
        <v>67599918</v>
      </c>
      <c r="X241" s="45">
        <v>624905</v>
      </c>
      <c r="Y241" s="45">
        <v>963187801</v>
      </c>
      <c r="Z241" s="45">
        <v>2222584199</v>
      </c>
      <c r="AA241" s="14" t="s">
        <v>245</v>
      </c>
      <c r="AB241" t="b">
        <f t="shared" si="3"/>
        <v>1</v>
      </c>
    </row>
    <row r="242" spans="1:28">
      <c r="A242" t="s">
        <v>340</v>
      </c>
      <c r="B242" s="48" t="s">
        <v>341</v>
      </c>
      <c r="C242" s="45">
        <v>9741026000</v>
      </c>
      <c r="D242" s="45">
        <v>40716</v>
      </c>
      <c r="E242" s="45">
        <v>3125657273</v>
      </c>
      <c r="F242" s="45">
        <v>171188479</v>
      </c>
      <c r="G242" s="45">
        <v>5112</v>
      </c>
      <c r="H242" s="45">
        <v>1389</v>
      </c>
      <c r="I242" s="45">
        <v>171581256</v>
      </c>
      <c r="J242" s="45">
        <v>1934320</v>
      </c>
      <c r="K242" s="45">
        <v>76659705</v>
      </c>
      <c r="L242" s="45">
        <v>545498200</v>
      </c>
      <c r="M242" s="45">
        <v>10871400</v>
      </c>
      <c r="N242" s="45">
        <v>24671741</v>
      </c>
      <c r="O242" s="45">
        <v>69517333</v>
      </c>
      <c r="P242" s="45">
        <v>43132678</v>
      </c>
      <c r="Q242" s="45">
        <v>4240712385</v>
      </c>
      <c r="R242" s="45">
        <v>1394853</v>
      </c>
      <c r="S242" s="45">
        <v>241701</v>
      </c>
      <c r="T242" s="45">
        <v>556185133</v>
      </c>
      <c r="U242" s="45">
        <v>462872103</v>
      </c>
      <c r="V242" s="45">
        <v>113094541</v>
      </c>
      <c r="W242" s="45">
        <v>85020193</v>
      </c>
      <c r="X242" s="45">
        <v>996396</v>
      </c>
      <c r="Y242" s="45">
        <v>1219804920</v>
      </c>
      <c r="Z242" s="45">
        <v>3020907465</v>
      </c>
      <c r="AA242" s="14" t="s">
        <v>341</v>
      </c>
      <c r="AB242" t="b">
        <f t="shared" si="3"/>
        <v>1</v>
      </c>
    </row>
    <row r="243" spans="1:28">
      <c r="A243" t="s">
        <v>82</v>
      </c>
      <c r="B243" s="48" t="s">
        <v>83</v>
      </c>
      <c r="C243" s="45">
        <v>2403275900</v>
      </c>
      <c r="D243" s="45">
        <v>8786</v>
      </c>
      <c r="E243" s="45">
        <v>769575749</v>
      </c>
      <c r="F243" s="45">
        <v>60775483</v>
      </c>
      <c r="G243" s="45">
        <v>1466</v>
      </c>
      <c r="H243" s="45">
        <v>502</v>
      </c>
      <c r="I243" s="45">
        <v>82382224</v>
      </c>
      <c r="J243" s="45">
        <v>1816789</v>
      </c>
      <c r="K243" s="45">
        <v>22808058</v>
      </c>
      <c r="L243" s="45">
        <v>122204000</v>
      </c>
      <c r="M243" s="45">
        <v>4222100</v>
      </c>
      <c r="N243" s="45">
        <v>4311108</v>
      </c>
      <c r="O243" s="45">
        <v>16992350</v>
      </c>
      <c r="P243" s="45">
        <v>15140889</v>
      </c>
      <c r="Q243" s="45">
        <v>1100228750</v>
      </c>
      <c r="R243" s="45">
        <v>441001</v>
      </c>
      <c r="S243" s="45">
        <v>6574</v>
      </c>
      <c r="T243" s="45">
        <v>126387155</v>
      </c>
      <c r="U243" s="45">
        <v>107314218</v>
      </c>
      <c r="V243" s="45">
        <v>38218209</v>
      </c>
      <c r="W243" s="45">
        <v>27152680</v>
      </c>
      <c r="X243" s="45">
        <v>257190</v>
      </c>
      <c r="Y243" s="45">
        <v>299777027</v>
      </c>
      <c r="Z243" s="45">
        <v>800451723</v>
      </c>
      <c r="AA243" s="14" t="s">
        <v>83</v>
      </c>
      <c r="AB243" t="b">
        <f t="shared" si="3"/>
        <v>1</v>
      </c>
    </row>
    <row r="244" spans="1:28">
      <c r="A244" t="s">
        <v>20</v>
      </c>
      <c r="B244" s="48" t="s">
        <v>21</v>
      </c>
      <c r="C244" s="45">
        <v>9553346300</v>
      </c>
      <c r="D244" s="45">
        <v>31428</v>
      </c>
      <c r="E244" s="45">
        <v>3016666262</v>
      </c>
      <c r="F244" s="45">
        <v>330064644</v>
      </c>
      <c r="G244" s="45">
        <v>7110</v>
      </c>
      <c r="H244" s="45">
        <v>2614</v>
      </c>
      <c r="I244" s="45">
        <v>378165941</v>
      </c>
      <c r="J244" s="45">
        <v>3662206</v>
      </c>
      <c r="K244" s="45">
        <v>69139271</v>
      </c>
      <c r="L244" s="45">
        <v>490050200</v>
      </c>
      <c r="M244" s="45">
        <v>15232400</v>
      </c>
      <c r="N244" s="45">
        <v>8559144</v>
      </c>
      <c r="O244" s="45">
        <v>53290674</v>
      </c>
      <c r="P244" s="45">
        <v>62774875</v>
      </c>
      <c r="Q244" s="45">
        <v>4427605617</v>
      </c>
      <c r="R244" s="45">
        <v>889553</v>
      </c>
      <c r="S244" s="45">
        <v>124501</v>
      </c>
      <c r="T244" s="45">
        <v>505159654</v>
      </c>
      <c r="U244" s="45">
        <v>417296146</v>
      </c>
      <c r="V244" s="45">
        <v>144520752</v>
      </c>
      <c r="W244" s="45">
        <v>103973045</v>
      </c>
      <c r="X244" s="45">
        <v>1155566</v>
      </c>
      <c r="Y244" s="45">
        <v>1173119217</v>
      </c>
      <c r="Z244" s="45">
        <v>3254486400</v>
      </c>
      <c r="AA244" s="14" t="s">
        <v>21</v>
      </c>
      <c r="AB244" t="b">
        <f t="shared" si="3"/>
        <v>1</v>
      </c>
    </row>
    <row r="245" spans="1:28">
      <c r="A245" t="s">
        <v>26</v>
      </c>
      <c r="B245" s="48" t="s">
        <v>27</v>
      </c>
      <c r="C245" s="45">
        <v>17773282500</v>
      </c>
      <c r="D245" s="45">
        <v>47159</v>
      </c>
      <c r="E245" s="45">
        <v>5282564970</v>
      </c>
      <c r="F245" s="45">
        <v>1113164938</v>
      </c>
      <c r="G245" s="45">
        <v>15498</v>
      </c>
      <c r="H245" s="45">
        <v>7751</v>
      </c>
      <c r="I245" s="45">
        <v>878386849</v>
      </c>
      <c r="J245" s="45">
        <v>6762540</v>
      </c>
      <c r="K245" s="45">
        <v>125909208</v>
      </c>
      <c r="L245" s="45">
        <v>763006300</v>
      </c>
      <c r="M245" s="45">
        <v>21879900</v>
      </c>
      <c r="N245" s="45">
        <v>24773411</v>
      </c>
      <c r="O245" s="45">
        <v>93307358</v>
      </c>
      <c r="P245" s="45">
        <v>97172042</v>
      </c>
      <c r="Q245" s="45">
        <v>8406927516</v>
      </c>
      <c r="R245" s="45">
        <v>959426</v>
      </c>
      <c r="S245" s="45">
        <v>129499</v>
      </c>
      <c r="T245" s="45">
        <v>784693793</v>
      </c>
      <c r="U245" s="45">
        <v>597832613</v>
      </c>
      <c r="V245" s="45">
        <v>240265634</v>
      </c>
      <c r="W245" s="45">
        <v>267558511</v>
      </c>
      <c r="X245" s="45">
        <v>2520822</v>
      </c>
      <c r="Y245" s="45">
        <v>1893960298</v>
      </c>
      <c r="Z245" s="45">
        <v>6512967218</v>
      </c>
      <c r="AA245" s="14" t="s">
        <v>27</v>
      </c>
      <c r="AB245" t="b">
        <f t="shared" si="3"/>
        <v>1</v>
      </c>
    </row>
    <row r="246" spans="1:28">
      <c r="A246" t="s">
        <v>324</v>
      </c>
      <c r="B246" s="48" t="s">
        <v>325</v>
      </c>
      <c r="C246" s="45">
        <v>1430327200</v>
      </c>
      <c r="D246" s="45">
        <v>6954</v>
      </c>
      <c r="E246" s="45">
        <v>458912765</v>
      </c>
      <c r="F246" s="45">
        <v>12189557</v>
      </c>
      <c r="G246" s="45">
        <v>470</v>
      </c>
      <c r="H246" s="45">
        <v>92</v>
      </c>
      <c r="I246" s="45">
        <v>30432657</v>
      </c>
      <c r="J246" s="45">
        <v>853255</v>
      </c>
      <c r="K246" s="45">
        <v>10831518</v>
      </c>
      <c r="L246" s="45">
        <v>77814800</v>
      </c>
      <c r="M246" s="45">
        <v>4003100</v>
      </c>
      <c r="N246" s="45">
        <v>6847600</v>
      </c>
      <c r="O246" s="45">
        <v>14533976</v>
      </c>
      <c r="P246" s="45">
        <v>14620404</v>
      </c>
      <c r="Q246" s="45">
        <v>631039632</v>
      </c>
      <c r="R246" s="45">
        <v>67669</v>
      </c>
      <c r="S246" s="45">
        <v>36859</v>
      </c>
      <c r="T246" s="45">
        <v>81795294</v>
      </c>
      <c r="U246" s="45">
        <v>72673042</v>
      </c>
      <c r="V246" s="45">
        <v>15752538</v>
      </c>
      <c r="W246" s="45">
        <v>13379786</v>
      </c>
      <c r="X246" s="45">
        <v>141769</v>
      </c>
      <c r="Y246" s="45">
        <v>183846957</v>
      </c>
      <c r="Z246" s="45">
        <v>447192675</v>
      </c>
      <c r="AA246" s="14" t="s">
        <v>325</v>
      </c>
      <c r="AB246" t="b">
        <f t="shared" si="3"/>
        <v>1</v>
      </c>
    </row>
    <row r="247" spans="1:28">
      <c r="A247" t="s">
        <v>334</v>
      </c>
      <c r="B247" s="48" t="s">
        <v>335</v>
      </c>
      <c r="C247" s="45">
        <v>9385541300</v>
      </c>
      <c r="D247" s="45">
        <v>39728</v>
      </c>
      <c r="E247" s="45">
        <v>3076601688</v>
      </c>
      <c r="F247" s="45">
        <v>149418995</v>
      </c>
      <c r="G247" s="45">
        <v>4464</v>
      </c>
      <c r="H247" s="45">
        <v>1212</v>
      </c>
      <c r="I247" s="45">
        <v>199977870</v>
      </c>
      <c r="J247" s="45">
        <v>2532658</v>
      </c>
      <c r="K247" s="45">
        <v>78403637</v>
      </c>
      <c r="L247" s="45">
        <v>519372000</v>
      </c>
      <c r="M247" s="45">
        <v>12793100</v>
      </c>
      <c r="N247" s="45">
        <v>26576760</v>
      </c>
      <c r="O247" s="45">
        <v>74101297</v>
      </c>
      <c r="P247" s="45">
        <v>48552885</v>
      </c>
      <c r="Q247" s="45">
        <v>4188330890</v>
      </c>
      <c r="R247" s="45">
        <v>1964882</v>
      </c>
      <c r="S247" s="45">
        <v>318578</v>
      </c>
      <c r="T247" s="45">
        <v>532011613</v>
      </c>
      <c r="U247" s="45">
        <v>468498269</v>
      </c>
      <c r="V247" s="45">
        <v>115588397</v>
      </c>
      <c r="W247" s="45">
        <v>90776297</v>
      </c>
      <c r="X247" s="45">
        <v>1025410</v>
      </c>
      <c r="Y247" s="45">
        <v>1210183446</v>
      </c>
      <c r="Z247" s="45">
        <v>2978147444</v>
      </c>
      <c r="AA247" s="14" t="s">
        <v>335</v>
      </c>
      <c r="AB247" t="b">
        <f t="shared" si="3"/>
        <v>1</v>
      </c>
    </row>
    <row r="248" spans="1:28">
      <c r="A248" t="s">
        <v>346</v>
      </c>
      <c r="B248" s="48" t="s">
        <v>347</v>
      </c>
      <c r="C248" s="45">
        <v>4057352300</v>
      </c>
      <c r="D248" s="45">
        <v>17706</v>
      </c>
      <c r="E248" s="45">
        <v>1305520976</v>
      </c>
      <c r="F248" s="45">
        <v>46433732</v>
      </c>
      <c r="G248" s="45">
        <v>1589</v>
      </c>
      <c r="H248" s="45">
        <v>350</v>
      </c>
      <c r="I248" s="45">
        <v>106838161</v>
      </c>
      <c r="J248" s="45">
        <v>1076129</v>
      </c>
      <c r="K248" s="45">
        <v>33601944</v>
      </c>
      <c r="L248" s="45">
        <v>224519100</v>
      </c>
      <c r="M248" s="45">
        <v>9398400</v>
      </c>
      <c r="N248" s="45">
        <v>14179127</v>
      </c>
      <c r="O248" s="45">
        <v>39931996</v>
      </c>
      <c r="P248" s="45">
        <v>34059429</v>
      </c>
      <c r="Q248" s="45">
        <v>1815558994</v>
      </c>
      <c r="R248" s="45">
        <v>460898</v>
      </c>
      <c r="S248" s="45">
        <v>89567</v>
      </c>
      <c r="T248" s="45">
        <v>233876474</v>
      </c>
      <c r="U248" s="45">
        <v>208483764</v>
      </c>
      <c r="V248" s="45">
        <v>43049949</v>
      </c>
      <c r="W248" s="45">
        <v>44583689</v>
      </c>
      <c r="X248" s="45">
        <v>487708</v>
      </c>
      <c r="Y248" s="45">
        <v>531032049</v>
      </c>
      <c r="Z248" s="45">
        <v>1284526945</v>
      </c>
      <c r="AA248" s="14" t="s">
        <v>347</v>
      </c>
      <c r="AB248" t="b">
        <f t="shared" si="3"/>
        <v>1</v>
      </c>
    </row>
    <row r="249" spans="1:28">
      <c r="A249" t="s">
        <v>544</v>
      </c>
      <c r="B249" s="48" t="s">
        <v>545</v>
      </c>
      <c r="C249" s="45">
        <v>22158477900</v>
      </c>
      <c r="D249" s="45">
        <v>88798</v>
      </c>
      <c r="E249" s="45">
        <v>7333887978</v>
      </c>
      <c r="F249" s="45">
        <v>398332367</v>
      </c>
      <c r="G249" s="45">
        <v>11431</v>
      </c>
      <c r="H249" s="45">
        <v>3116</v>
      </c>
      <c r="I249" s="45">
        <v>527100966</v>
      </c>
      <c r="J249" s="45">
        <v>6969993</v>
      </c>
      <c r="K249" s="45">
        <v>153978873</v>
      </c>
      <c r="L249" s="45">
        <v>1279378900</v>
      </c>
      <c r="M249" s="45">
        <v>17063500</v>
      </c>
      <c r="N249" s="45">
        <v>36097024</v>
      </c>
      <c r="O249" s="45">
        <v>167224749</v>
      </c>
      <c r="P249" s="45">
        <v>68451764</v>
      </c>
      <c r="Q249" s="45">
        <v>9988486114</v>
      </c>
      <c r="R249" s="45">
        <v>2043190</v>
      </c>
      <c r="S249" s="45">
        <v>173857</v>
      </c>
      <c r="T249" s="45">
        <v>1296007612</v>
      </c>
      <c r="U249" s="45">
        <v>1166493152</v>
      </c>
      <c r="V249" s="45">
        <v>243073379</v>
      </c>
      <c r="W249" s="45">
        <v>162683518</v>
      </c>
      <c r="X249" s="45">
        <v>2906292</v>
      </c>
      <c r="Y249" s="45">
        <v>2873381000</v>
      </c>
      <c r="Z249" s="45">
        <v>7115105114</v>
      </c>
      <c r="AA249" s="14" t="s">
        <v>545</v>
      </c>
      <c r="AB249" t="b">
        <f t="shared" si="3"/>
        <v>1</v>
      </c>
    </row>
    <row r="250" spans="1:28">
      <c r="A250" t="s">
        <v>1</v>
      </c>
      <c r="B250" s="48" t="s">
        <v>0</v>
      </c>
      <c r="C250" s="45">
        <v>8332264200</v>
      </c>
      <c r="D250" s="45">
        <v>30160</v>
      </c>
      <c r="E250" s="45">
        <v>2605954039</v>
      </c>
      <c r="F250" s="45">
        <v>218067931</v>
      </c>
      <c r="G250" s="45">
        <v>5346</v>
      </c>
      <c r="H250" s="45">
        <v>1777</v>
      </c>
      <c r="I250" s="45">
        <v>213098050</v>
      </c>
      <c r="J250" s="45">
        <v>2826828</v>
      </c>
      <c r="K250" s="45">
        <v>46730907</v>
      </c>
      <c r="L250" s="45">
        <v>449050200</v>
      </c>
      <c r="M250" s="45">
        <v>12811800</v>
      </c>
      <c r="N250" s="45">
        <v>11437656</v>
      </c>
      <c r="O250" s="45">
        <v>45438529</v>
      </c>
      <c r="P250" s="45">
        <v>49796371</v>
      </c>
      <c r="Q250" s="45">
        <v>3655212311</v>
      </c>
      <c r="R250" s="45">
        <v>460575</v>
      </c>
      <c r="S250" s="45">
        <v>127908</v>
      </c>
      <c r="T250" s="45">
        <v>461724232</v>
      </c>
      <c r="U250" s="45">
        <v>381951564</v>
      </c>
      <c r="V250" s="45">
        <v>120170629</v>
      </c>
      <c r="W250" s="45">
        <v>74506672</v>
      </c>
      <c r="X250" s="45">
        <v>810255</v>
      </c>
      <c r="Y250" s="45">
        <v>1039751835</v>
      </c>
      <c r="Z250" s="45">
        <v>2615460476</v>
      </c>
      <c r="AA250" s="14" t="s">
        <v>0</v>
      </c>
      <c r="AB250" t="b">
        <f t="shared" si="3"/>
        <v>1</v>
      </c>
    </row>
    <row r="251" spans="1:28">
      <c r="A251" t="s">
        <v>22</v>
      </c>
      <c r="B251" s="48" t="s">
        <v>23</v>
      </c>
      <c r="C251" s="45">
        <v>4781588000</v>
      </c>
      <c r="D251" s="45">
        <v>17535</v>
      </c>
      <c r="E251" s="45">
        <v>1514520643</v>
      </c>
      <c r="F251" s="45">
        <v>113555025</v>
      </c>
      <c r="G251" s="45">
        <v>2926</v>
      </c>
      <c r="H251" s="45">
        <v>911</v>
      </c>
      <c r="I251" s="45">
        <v>99458500</v>
      </c>
      <c r="J251" s="45">
        <v>1850346</v>
      </c>
      <c r="K251" s="45">
        <v>31129527</v>
      </c>
      <c r="L251" s="45">
        <v>259840000</v>
      </c>
      <c r="M251" s="45">
        <v>8198900</v>
      </c>
      <c r="N251" s="45">
        <v>7802618</v>
      </c>
      <c r="O251" s="45">
        <v>27745511</v>
      </c>
      <c r="P251" s="45">
        <v>32132650</v>
      </c>
      <c r="Q251" s="45">
        <v>2096233720</v>
      </c>
      <c r="R251" s="45">
        <v>345244</v>
      </c>
      <c r="S251" s="45">
        <v>41256</v>
      </c>
      <c r="T251" s="45">
        <v>267963384</v>
      </c>
      <c r="U251" s="45">
        <v>225109459</v>
      </c>
      <c r="V251" s="45">
        <v>75841607</v>
      </c>
      <c r="W251" s="45">
        <v>37026851</v>
      </c>
      <c r="X251" s="45">
        <v>472526</v>
      </c>
      <c r="Y251" s="45">
        <v>606800327</v>
      </c>
      <c r="Z251" s="45">
        <v>1489433393</v>
      </c>
      <c r="AA251" s="14" t="s">
        <v>23</v>
      </c>
      <c r="AB251" t="b">
        <f t="shared" si="3"/>
        <v>1</v>
      </c>
    </row>
    <row r="252" spans="1:28">
      <c r="A252" t="s">
        <v>60</v>
      </c>
      <c r="B252" s="48" t="s">
        <v>61</v>
      </c>
      <c r="C252" s="45">
        <v>40001153000</v>
      </c>
      <c r="D252" s="45">
        <v>149064</v>
      </c>
      <c r="E252" s="45">
        <v>12799115598</v>
      </c>
      <c r="F252" s="45">
        <v>1106159375</v>
      </c>
      <c r="G252" s="45">
        <v>25832</v>
      </c>
      <c r="H252" s="45">
        <v>8723</v>
      </c>
      <c r="I252" s="45">
        <v>1369771172</v>
      </c>
      <c r="J252" s="45">
        <v>10915991</v>
      </c>
      <c r="K252" s="45">
        <v>222807643</v>
      </c>
      <c r="L252" s="45">
        <v>2188983200</v>
      </c>
      <c r="M252" s="45">
        <v>52293700</v>
      </c>
      <c r="N252" s="45">
        <v>71096450</v>
      </c>
      <c r="O252" s="45">
        <v>262039553</v>
      </c>
      <c r="P252" s="45">
        <v>205617150</v>
      </c>
      <c r="Q252" s="45">
        <v>18288799832</v>
      </c>
      <c r="R252" s="45">
        <v>3241907</v>
      </c>
      <c r="S252" s="45">
        <v>474548</v>
      </c>
      <c r="T252" s="45">
        <v>2240431710</v>
      </c>
      <c r="U252" s="45">
        <v>1922618231</v>
      </c>
      <c r="V252" s="45">
        <v>463991377</v>
      </c>
      <c r="W252" s="45">
        <v>372765510</v>
      </c>
      <c r="X252" s="45">
        <v>6172999</v>
      </c>
      <c r="Y252" s="45">
        <v>5009696282</v>
      </c>
      <c r="Z252" s="45">
        <v>13279103550</v>
      </c>
      <c r="AA252" s="14" t="s">
        <v>61</v>
      </c>
      <c r="AB252" t="b">
        <f t="shared" si="3"/>
        <v>1</v>
      </c>
    </row>
    <row r="253" spans="1:28">
      <c r="A253" t="s">
        <v>136</v>
      </c>
      <c r="B253" s="48" t="s">
        <v>137</v>
      </c>
      <c r="C253" s="45">
        <v>1509022800</v>
      </c>
      <c r="D253" s="45">
        <v>7057</v>
      </c>
      <c r="E253" s="45">
        <v>492412280</v>
      </c>
      <c r="F253" s="45">
        <v>11642391</v>
      </c>
      <c r="G253" s="45">
        <v>464</v>
      </c>
      <c r="H253" s="45">
        <v>88</v>
      </c>
      <c r="I253" s="45">
        <v>39079549</v>
      </c>
      <c r="J253" s="45">
        <v>353728</v>
      </c>
      <c r="K253" s="45">
        <v>12775015</v>
      </c>
      <c r="L253" s="45">
        <v>84847300</v>
      </c>
      <c r="M253" s="45">
        <v>3178100</v>
      </c>
      <c r="N253" s="45">
        <v>4943883</v>
      </c>
      <c r="O253" s="45">
        <v>13420526</v>
      </c>
      <c r="P253" s="45">
        <v>10341979</v>
      </c>
      <c r="Q253" s="45">
        <v>672994751</v>
      </c>
      <c r="R253" s="45">
        <v>87615</v>
      </c>
      <c r="S253" s="45">
        <v>36386</v>
      </c>
      <c r="T253" s="45">
        <v>87979314</v>
      </c>
      <c r="U253" s="45">
        <v>80240831</v>
      </c>
      <c r="V253" s="45">
        <v>16032467</v>
      </c>
      <c r="W253" s="45">
        <v>15396387</v>
      </c>
      <c r="X253" s="45">
        <v>135688</v>
      </c>
      <c r="Y253" s="45">
        <v>199908688</v>
      </c>
      <c r="Z253" s="45">
        <v>473086063</v>
      </c>
      <c r="AA253" s="14" t="s">
        <v>137</v>
      </c>
      <c r="AB253" t="b">
        <f t="shared" si="3"/>
        <v>1</v>
      </c>
    </row>
    <row r="254" spans="1:28">
      <c r="A254" t="s">
        <v>106</v>
      </c>
      <c r="B254" s="48" t="s">
        <v>107</v>
      </c>
      <c r="C254" s="45">
        <v>1337680800</v>
      </c>
      <c r="D254" s="45">
        <v>5875</v>
      </c>
      <c r="E254" s="45">
        <v>431397674</v>
      </c>
      <c r="F254" s="45">
        <v>18767496</v>
      </c>
      <c r="G254" s="45">
        <v>559</v>
      </c>
      <c r="H254" s="45">
        <v>147</v>
      </c>
      <c r="I254" s="45">
        <v>46582436</v>
      </c>
      <c r="J254" s="45">
        <v>696850</v>
      </c>
      <c r="K254" s="45">
        <v>12478847</v>
      </c>
      <c r="L254" s="45">
        <v>65774000</v>
      </c>
      <c r="M254" s="45">
        <v>3063000</v>
      </c>
      <c r="N254" s="45">
        <v>5491913</v>
      </c>
      <c r="O254" s="45">
        <v>13234257</v>
      </c>
      <c r="P254" s="45">
        <v>11071258</v>
      </c>
      <c r="Q254" s="45">
        <v>608557731</v>
      </c>
      <c r="R254" s="45">
        <v>274135</v>
      </c>
      <c r="S254" s="45">
        <v>34139</v>
      </c>
      <c r="T254" s="45">
        <v>68816630</v>
      </c>
      <c r="U254" s="45">
        <v>62272274</v>
      </c>
      <c r="V254" s="45">
        <v>16396033</v>
      </c>
      <c r="W254" s="45">
        <v>13981241</v>
      </c>
      <c r="X254" s="45">
        <v>209021</v>
      </c>
      <c r="Y254" s="45">
        <v>161983473</v>
      </c>
      <c r="Z254" s="45">
        <v>446574258</v>
      </c>
      <c r="AA254" s="14" t="s">
        <v>107</v>
      </c>
      <c r="AB254" t="b">
        <f t="shared" si="3"/>
        <v>1</v>
      </c>
    </row>
    <row r="255" spans="1:28">
      <c r="A255" t="s">
        <v>120</v>
      </c>
      <c r="B255" s="48" t="s">
        <v>121</v>
      </c>
      <c r="C255" s="45">
        <v>2298958600</v>
      </c>
      <c r="D255" s="45">
        <v>9885</v>
      </c>
      <c r="E255" s="45">
        <v>735659048</v>
      </c>
      <c r="F255" s="45">
        <v>22715291</v>
      </c>
      <c r="G255" s="45">
        <v>835</v>
      </c>
      <c r="H255" s="45">
        <v>177</v>
      </c>
      <c r="I255" s="45">
        <v>65830379</v>
      </c>
      <c r="J255" s="45">
        <v>488957</v>
      </c>
      <c r="K255" s="45">
        <v>20812885</v>
      </c>
      <c r="L255" s="45">
        <v>134887000</v>
      </c>
      <c r="M255" s="45">
        <v>3845500</v>
      </c>
      <c r="N255" s="45">
        <v>6115344</v>
      </c>
      <c r="O255" s="45">
        <v>18534438</v>
      </c>
      <c r="P255" s="45">
        <v>15834507</v>
      </c>
      <c r="Q255" s="45">
        <v>1024723349</v>
      </c>
      <c r="R255" s="45">
        <v>342536</v>
      </c>
      <c r="S255" s="45">
        <v>9251</v>
      </c>
      <c r="T255" s="45">
        <v>138700457</v>
      </c>
      <c r="U255" s="45">
        <v>122830897</v>
      </c>
      <c r="V255" s="45">
        <v>28589488</v>
      </c>
      <c r="W255" s="45">
        <v>22339988</v>
      </c>
      <c r="X255" s="45">
        <v>303456</v>
      </c>
      <c r="Y255" s="45">
        <v>313116073</v>
      </c>
      <c r="Z255" s="45">
        <v>711607276</v>
      </c>
      <c r="AA255" s="14" t="s">
        <v>121</v>
      </c>
      <c r="AB255" t="b">
        <f t="shared" si="3"/>
        <v>1</v>
      </c>
    </row>
    <row r="256" spans="1:28">
      <c r="A256" t="s">
        <v>96</v>
      </c>
      <c r="B256" s="48" t="s">
        <v>97</v>
      </c>
      <c r="C256" s="45">
        <v>1249865400</v>
      </c>
      <c r="D256" s="45">
        <v>6066</v>
      </c>
      <c r="E256" s="45">
        <v>408074718</v>
      </c>
      <c r="F256" s="45">
        <v>11908452</v>
      </c>
      <c r="G256" s="45">
        <v>408</v>
      </c>
      <c r="H256" s="45">
        <v>95</v>
      </c>
      <c r="I256" s="45">
        <v>33864278</v>
      </c>
      <c r="J256" s="45">
        <v>816357</v>
      </c>
      <c r="K256" s="45">
        <v>14052529</v>
      </c>
      <c r="L256" s="45">
        <v>61469900</v>
      </c>
      <c r="M256" s="45">
        <v>4457900</v>
      </c>
      <c r="N256" s="45">
        <v>4985895</v>
      </c>
      <c r="O256" s="45">
        <v>13374992</v>
      </c>
      <c r="P256" s="45">
        <v>15837810</v>
      </c>
      <c r="Q256" s="45">
        <v>568842831</v>
      </c>
      <c r="R256" s="45">
        <v>357015</v>
      </c>
      <c r="S256" s="45">
        <v>65891</v>
      </c>
      <c r="T256" s="45">
        <v>65908218</v>
      </c>
      <c r="U256" s="45">
        <v>60841902</v>
      </c>
      <c r="V256" s="45">
        <v>16582948</v>
      </c>
      <c r="W256" s="45">
        <v>12815590</v>
      </c>
      <c r="X256" s="45">
        <v>133114</v>
      </c>
      <c r="Y256" s="45">
        <v>156704678</v>
      </c>
      <c r="Z256" s="45">
        <v>412138153</v>
      </c>
      <c r="AA256" s="14" t="s">
        <v>97</v>
      </c>
      <c r="AB256" t="b">
        <f t="shared" si="3"/>
        <v>1</v>
      </c>
    </row>
    <row r="257" spans="1:28">
      <c r="A257" t="s">
        <v>2</v>
      </c>
      <c r="B257" s="48" t="s">
        <v>3</v>
      </c>
      <c r="C257" s="45">
        <v>6774086100</v>
      </c>
      <c r="D257" s="45">
        <v>22225</v>
      </c>
      <c r="E257" s="45">
        <v>2105058404</v>
      </c>
      <c r="F257" s="45">
        <v>216956321</v>
      </c>
      <c r="G257" s="45">
        <v>5143</v>
      </c>
      <c r="H257" s="45">
        <v>1793</v>
      </c>
      <c r="I257" s="45">
        <v>192500216</v>
      </c>
      <c r="J257" s="45">
        <v>3359088</v>
      </c>
      <c r="K257" s="45">
        <v>52868345</v>
      </c>
      <c r="L257" s="45">
        <v>361519400</v>
      </c>
      <c r="M257" s="45">
        <v>13955400</v>
      </c>
      <c r="N257" s="45">
        <v>12194325</v>
      </c>
      <c r="O257" s="45">
        <v>42727315</v>
      </c>
      <c r="P257" s="45">
        <v>56201405</v>
      </c>
      <c r="Q257" s="45">
        <v>3057340219</v>
      </c>
      <c r="R257" s="45">
        <v>672686</v>
      </c>
      <c r="S257" s="45">
        <v>46535</v>
      </c>
      <c r="T257" s="45">
        <v>375378893</v>
      </c>
      <c r="U257" s="45">
        <v>304888410</v>
      </c>
      <c r="V257" s="45">
        <v>114642376</v>
      </c>
      <c r="W257" s="45">
        <v>82975774</v>
      </c>
      <c r="X257" s="45">
        <v>813582</v>
      </c>
      <c r="Y257" s="45">
        <v>879418256</v>
      </c>
      <c r="Z257" s="45">
        <v>2177921963</v>
      </c>
      <c r="AA257" s="14" t="s">
        <v>3</v>
      </c>
      <c r="AB257" t="b">
        <f t="shared" si="3"/>
        <v>1</v>
      </c>
    </row>
    <row r="258" spans="1:28">
      <c r="A258" t="s">
        <v>441</v>
      </c>
      <c r="B258" s="48" t="s">
        <v>442</v>
      </c>
      <c r="C258" s="45">
        <v>1041990100</v>
      </c>
      <c r="D258" s="45">
        <v>5271</v>
      </c>
      <c r="E258" s="45">
        <v>353481026</v>
      </c>
      <c r="F258" s="45">
        <v>7002027</v>
      </c>
      <c r="G258" s="45">
        <v>297</v>
      </c>
      <c r="H258" s="45">
        <v>52</v>
      </c>
      <c r="I258" s="45">
        <v>23864740</v>
      </c>
      <c r="J258" s="45">
        <v>286802</v>
      </c>
      <c r="K258" s="45">
        <v>7214384</v>
      </c>
      <c r="L258" s="45">
        <v>56798900</v>
      </c>
      <c r="M258" s="45">
        <v>2223400</v>
      </c>
      <c r="N258" s="45">
        <v>3638888</v>
      </c>
      <c r="O258" s="45">
        <v>11565847</v>
      </c>
      <c r="P258" s="45">
        <v>6706366</v>
      </c>
      <c r="Q258" s="45">
        <v>472782380</v>
      </c>
      <c r="R258" s="45">
        <v>10182</v>
      </c>
      <c r="S258" s="45">
        <v>26136</v>
      </c>
      <c r="T258" s="45">
        <v>59010352</v>
      </c>
      <c r="U258" s="45">
        <v>56329925</v>
      </c>
      <c r="V258" s="45">
        <v>8608118</v>
      </c>
      <c r="W258" s="45">
        <v>11477418</v>
      </c>
      <c r="X258" s="45">
        <v>88552</v>
      </c>
      <c r="Y258" s="45">
        <v>135550683</v>
      </c>
      <c r="Z258" s="45">
        <v>337231697</v>
      </c>
      <c r="AA258" s="14" t="s">
        <v>442</v>
      </c>
      <c r="AB258" t="b">
        <f t="shared" si="3"/>
        <v>1</v>
      </c>
    </row>
    <row r="259" spans="1:28">
      <c r="A259" t="s">
        <v>318</v>
      </c>
      <c r="B259" s="48" t="s">
        <v>319</v>
      </c>
      <c r="C259" s="45">
        <v>2604019100</v>
      </c>
      <c r="D259" s="45">
        <v>12098</v>
      </c>
      <c r="E259" s="45">
        <v>843666001</v>
      </c>
      <c r="F259" s="45">
        <v>22052982</v>
      </c>
      <c r="G259" s="45">
        <v>916</v>
      </c>
      <c r="H259" s="45">
        <v>187</v>
      </c>
      <c r="I259" s="45">
        <v>85481842</v>
      </c>
      <c r="J259" s="45">
        <v>1107422</v>
      </c>
      <c r="K259" s="45">
        <v>20206342</v>
      </c>
      <c r="L259" s="45">
        <v>143976300</v>
      </c>
      <c r="M259" s="45">
        <v>8799600</v>
      </c>
      <c r="N259" s="45">
        <v>11160407</v>
      </c>
      <c r="O259" s="45">
        <v>30057141</v>
      </c>
      <c r="P259" s="45">
        <v>31409982</v>
      </c>
      <c r="Q259" s="45">
        <v>1197918019</v>
      </c>
      <c r="R259" s="45">
        <v>138444</v>
      </c>
      <c r="S259" s="45">
        <v>45950</v>
      </c>
      <c r="T259" s="45">
        <v>152740174</v>
      </c>
      <c r="U259" s="45">
        <v>136845065</v>
      </c>
      <c r="V259" s="45">
        <v>27251638</v>
      </c>
      <c r="W259" s="45">
        <v>28614691</v>
      </c>
      <c r="X259" s="45">
        <v>232775</v>
      </c>
      <c r="Y259" s="45">
        <v>345868737</v>
      </c>
      <c r="Z259" s="45">
        <v>852049282</v>
      </c>
      <c r="AA259" s="14" t="s">
        <v>319</v>
      </c>
      <c r="AB259" t="b">
        <f t="shared" si="3"/>
        <v>1</v>
      </c>
    </row>
    <row r="260" spans="1:28">
      <c r="A260" t="s">
        <v>262</v>
      </c>
      <c r="B260" s="48" t="s">
        <v>263</v>
      </c>
      <c r="C260" s="45">
        <v>11154248000</v>
      </c>
      <c r="D260" s="45">
        <v>45950</v>
      </c>
      <c r="E260" s="45">
        <v>3429616539</v>
      </c>
      <c r="F260" s="45">
        <v>186509633</v>
      </c>
      <c r="G260" s="45">
        <v>5664</v>
      </c>
      <c r="H260" s="45">
        <v>1502</v>
      </c>
      <c r="I260" s="45">
        <v>340247201</v>
      </c>
      <c r="J260" s="45">
        <v>6673422</v>
      </c>
      <c r="K260" s="45">
        <v>96545967</v>
      </c>
      <c r="L260" s="45">
        <v>614688800</v>
      </c>
      <c r="M260" s="45">
        <v>18556500</v>
      </c>
      <c r="N260" s="45">
        <v>33826550</v>
      </c>
      <c r="O260" s="45">
        <v>83723543</v>
      </c>
      <c r="P260" s="45">
        <v>71636454</v>
      </c>
      <c r="Q260" s="45">
        <v>4882024609</v>
      </c>
      <c r="R260" s="45">
        <v>3113214</v>
      </c>
      <c r="S260" s="45">
        <v>551487</v>
      </c>
      <c r="T260" s="45">
        <v>633087596</v>
      </c>
      <c r="U260" s="45">
        <v>531207063</v>
      </c>
      <c r="V260" s="45">
        <v>143382115</v>
      </c>
      <c r="W260" s="45">
        <v>112614653</v>
      </c>
      <c r="X260" s="45">
        <v>1379575</v>
      </c>
      <c r="Y260" s="45">
        <v>1425335703</v>
      </c>
      <c r="Z260" s="45">
        <v>3456688906</v>
      </c>
      <c r="AA260" s="14" t="s">
        <v>263</v>
      </c>
      <c r="AB260" t="b">
        <f t="shared" si="3"/>
        <v>1</v>
      </c>
    </row>
    <row r="261" spans="1:28">
      <c r="A261" t="s">
        <v>44</v>
      </c>
      <c r="B261" s="48" t="s">
        <v>45</v>
      </c>
      <c r="C261" s="45">
        <v>2711292100</v>
      </c>
      <c r="D261" s="45">
        <v>7925</v>
      </c>
      <c r="E261" s="45">
        <v>863814937</v>
      </c>
      <c r="F261" s="45">
        <v>136883982</v>
      </c>
      <c r="G261" s="45">
        <v>2233</v>
      </c>
      <c r="H261" s="45">
        <v>1041</v>
      </c>
      <c r="I261" s="45">
        <v>192509650</v>
      </c>
      <c r="J261" s="45">
        <v>2654203</v>
      </c>
      <c r="K261" s="45">
        <v>18700410</v>
      </c>
      <c r="L261" s="45">
        <v>124442000</v>
      </c>
      <c r="M261" s="45">
        <v>5486600</v>
      </c>
      <c r="N261" s="45">
        <v>2969487</v>
      </c>
      <c r="O261" s="45">
        <v>16711254</v>
      </c>
      <c r="P261" s="45">
        <v>22454945</v>
      </c>
      <c r="Q261" s="45">
        <v>1386627468</v>
      </c>
      <c r="R261" s="45">
        <v>247987</v>
      </c>
      <c r="S261" s="45">
        <v>140158</v>
      </c>
      <c r="T261" s="45">
        <v>129893386</v>
      </c>
      <c r="U261" s="45">
        <v>107981482</v>
      </c>
      <c r="V261" s="45">
        <v>48170658</v>
      </c>
      <c r="W261" s="45">
        <v>34641954</v>
      </c>
      <c r="X261" s="45">
        <v>349761</v>
      </c>
      <c r="Y261" s="45">
        <v>321425386</v>
      </c>
      <c r="Z261" s="45">
        <v>1065202082</v>
      </c>
      <c r="AA261" s="14" t="s">
        <v>45</v>
      </c>
      <c r="AB261" t="b">
        <f t="shared" si="3"/>
        <v>1</v>
      </c>
    </row>
    <row r="262" spans="1:28">
      <c r="A262" t="s">
        <v>194</v>
      </c>
      <c r="B262" s="48" t="s">
        <v>195</v>
      </c>
      <c r="C262" s="45">
        <v>7762480100</v>
      </c>
      <c r="D262" s="45">
        <v>24216</v>
      </c>
      <c r="E262" s="45">
        <v>2241043241</v>
      </c>
      <c r="F262" s="45">
        <v>363362213</v>
      </c>
      <c r="G262" s="45">
        <v>5796</v>
      </c>
      <c r="H262" s="45">
        <v>2536</v>
      </c>
      <c r="I262" s="45">
        <v>430222604</v>
      </c>
      <c r="J262" s="45">
        <v>7898580</v>
      </c>
      <c r="K262" s="45">
        <v>76497025</v>
      </c>
      <c r="L262" s="45">
        <v>344439500</v>
      </c>
      <c r="M262" s="45">
        <v>13457300</v>
      </c>
      <c r="N262" s="45">
        <v>13587847</v>
      </c>
      <c r="O262" s="45">
        <v>53285511</v>
      </c>
      <c r="P262" s="45">
        <v>58262296</v>
      </c>
      <c r="Q262" s="45">
        <v>3602056117</v>
      </c>
      <c r="R262" s="45">
        <v>1646424</v>
      </c>
      <c r="S262" s="45">
        <v>182345</v>
      </c>
      <c r="T262" s="45">
        <v>357796269</v>
      </c>
      <c r="U262" s="45">
        <v>276171722</v>
      </c>
      <c r="V262" s="45">
        <v>146791298</v>
      </c>
      <c r="W262" s="45">
        <v>108195552</v>
      </c>
      <c r="X262" s="45">
        <v>929988</v>
      </c>
      <c r="Y262" s="45">
        <v>891713598</v>
      </c>
      <c r="Z262" s="45">
        <v>2710342519</v>
      </c>
      <c r="AA262" s="14" t="s">
        <v>195</v>
      </c>
      <c r="AB262" t="b">
        <f t="shared" si="3"/>
        <v>1</v>
      </c>
    </row>
    <row r="263" spans="1:28">
      <c r="A263" t="s">
        <v>130</v>
      </c>
      <c r="B263" s="48" t="s">
        <v>131</v>
      </c>
      <c r="C263" s="45">
        <v>4544232900</v>
      </c>
      <c r="D263" s="45">
        <v>20200</v>
      </c>
      <c r="E263" s="45">
        <v>1461829724</v>
      </c>
      <c r="F263" s="45">
        <v>46910776</v>
      </c>
      <c r="G263" s="45">
        <v>1647</v>
      </c>
      <c r="H263" s="45">
        <v>363</v>
      </c>
      <c r="I263" s="45">
        <v>131830029</v>
      </c>
      <c r="J263" s="45">
        <v>1126633</v>
      </c>
      <c r="K263" s="45">
        <v>38792439</v>
      </c>
      <c r="L263" s="45">
        <v>253924400</v>
      </c>
      <c r="M263" s="45">
        <v>9024500</v>
      </c>
      <c r="N263" s="45">
        <v>16515192</v>
      </c>
      <c r="O263" s="45">
        <v>43930358</v>
      </c>
      <c r="P263" s="45">
        <v>34777653</v>
      </c>
      <c r="Q263" s="45">
        <v>2038661704</v>
      </c>
      <c r="R263" s="45">
        <v>413106</v>
      </c>
      <c r="S263" s="45">
        <v>50662</v>
      </c>
      <c r="T263" s="45">
        <v>262857977</v>
      </c>
      <c r="U263" s="45">
        <v>235719613</v>
      </c>
      <c r="V263" s="45">
        <v>49431953</v>
      </c>
      <c r="W263" s="45">
        <v>51222226</v>
      </c>
      <c r="X263" s="45">
        <v>715102</v>
      </c>
      <c r="Y263" s="45">
        <v>600410639</v>
      </c>
      <c r="Z263" s="45">
        <v>1438251065</v>
      </c>
      <c r="AA263" s="14" t="s">
        <v>131</v>
      </c>
      <c r="AB263" t="b">
        <f t="shared" si="3"/>
        <v>1</v>
      </c>
    </row>
    <row r="264" spans="1:28">
      <c r="A264" t="s">
        <v>540</v>
      </c>
      <c r="B264" s="48" t="s">
        <v>541</v>
      </c>
      <c r="C264" s="45">
        <v>1041928800</v>
      </c>
      <c r="D264" s="45">
        <v>5322</v>
      </c>
      <c r="E264" s="45">
        <v>351127098</v>
      </c>
      <c r="F264" s="45">
        <v>4843532</v>
      </c>
      <c r="G264" s="45">
        <v>243</v>
      </c>
      <c r="H264" s="45">
        <v>34</v>
      </c>
      <c r="I264" s="45">
        <v>16481561</v>
      </c>
      <c r="J264" s="45">
        <v>308333</v>
      </c>
      <c r="K264" s="45">
        <v>5614314</v>
      </c>
      <c r="L264" s="45">
        <v>58057200</v>
      </c>
      <c r="M264" s="45">
        <v>1785400</v>
      </c>
      <c r="N264" s="45">
        <v>4051388</v>
      </c>
      <c r="O264" s="45">
        <v>11348556</v>
      </c>
      <c r="P264" s="45">
        <v>5303504</v>
      </c>
      <c r="Q264" s="45">
        <v>458920886</v>
      </c>
      <c r="R264" s="45">
        <v>7820</v>
      </c>
      <c r="S264" s="45">
        <v>14000</v>
      </c>
      <c r="T264" s="45">
        <v>59823764</v>
      </c>
      <c r="U264" s="45">
        <v>55829274</v>
      </c>
      <c r="V264" s="45">
        <v>9172655</v>
      </c>
      <c r="W264" s="45">
        <v>7338782</v>
      </c>
      <c r="X264" s="45">
        <v>135620</v>
      </c>
      <c r="Y264" s="45">
        <v>132321915</v>
      </c>
      <c r="Z264" s="45">
        <v>326598971</v>
      </c>
      <c r="AA264" s="14" t="s">
        <v>541</v>
      </c>
      <c r="AB264" t="b">
        <f t="shared" si="3"/>
        <v>1</v>
      </c>
    </row>
    <row r="265" spans="1:28">
      <c r="A265" t="s">
        <v>172</v>
      </c>
      <c r="B265" s="48" t="s">
        <v>173</v>
      </c>
      <c r="C265" s="45">
        <v>2604238200</v>
      </c>
      <c r="D265" s="45">
        <v>12022</v>
      </c>
      <c r="E265" s="45">
        <v>852289011</v>
      </c>
      <c r="F265" s="45">
        <v>21391242</v>
      </c>
      <c r="G265" s="45">
        <v>812</v>
      </c>
      <c r="H265" s="45">
        <v>177</v>
      </c>
      <c r="I265" s="45">
        <v>56204709</v>
      </c>
      <c r="J265" s="45">
        <v>916022</v>
      </c>
      <c r="K265" s="45">
        <v>21941014</v>
      </c>
      <c r="L265" s="45">
        <v>144915200</v>
      </c>
      <c r="M265" s="45">
        <v>5416700</v>
      </c>
      <c r="N265" s="45">
        <v>8788675</v>
      </c>
      <c r="O265" s="45">
        <v>27644885</v>
      </c>
      <c r="P265" s="45">
        <v>20462758</v>
      </c>
      <c r="Q265" s="45">
        <v>1159970216</v>
      </c>
      <c r="R265" s="45">
        <v>311220</v>
      </c>
      <c r="S265" s="45">
        <v>51289</v>
      </c>
      <c r="T265" s="45">
        <v>150285030</v>
      </c>
      <c r="U265" s="45">
        <v>138598224</v>
      </c>
      <c r="V265" s="45">
        <v>28352064</v>
      </c>
      <c r="W265" s="45">
        <v>25666642</v>
      </c>
      <c r="X265" s="45">
        <v>268740</v>
      </c>
      <c r="Y265" s="45">
        <v>343533209</v>
      </c>
      <c r="Z265" s="45">
        <v>816437007</v>
      </c>
      <c r="AA265" s="14" t="s">
        <v>173</v>
      </c>
      <c r="AB265" t="b">
        <f t="shared" si="3"/>
        <v>1</v>
      </c>
    </row>
    <row r="266" spans="1:28">
      <c r="A266" t="s">
        <v>524</v>
      </c>
      <c r="B266" s="48" t="s">
        <v>525</v>
      </c>
      <c r="C266" s="45">
        <v>882202100</v>
      </c>
      <c r="D266" s="45">
        <v>4270</v>
      </c>
      <c r="E266" s="45">
        <v>294606149</v>
      </c>
      <c r="F266" s="45">
        <v>5623729</v>
      </c>
      <c r="G266" s="45">
        <v>230</v>
      </c>
      <c r="H266" s="45">
        <v>42</v>
      </c>
      <c r="I266" s="45">
        <v>28880801</v>
      </c>
      <c r="J266" s="45">
        <v>181965</v>
      </c>
      <c r="K266" s="45">
        <v>4475023</v>
      </c>
      <c r="L266" s="45">
        <v>47759400</v>
      </c>
      <c r="M266" s="45">
        <v>2106800</v>
      </c>
      <c r="N266" s="45">
        <v>5458691</v>
      </c>
      <c r="O266" s="45">
        <v>7712105</v>
      </c>
      <c r="P266" s="45">
        <v>6492541</v>
      </c>
      <c r="Q266" s="45">
        <v>403297204</v>
      </c>
      <c r="R266" s="45">
        <v>597</v>
      </c>
      <c r="S266" s="45">
        <v>14000</v>
      </c>
      <c r="T266" s="45">
        <v>49852736</v>
      </c>
      <c r="U266" s="45">
        <v>46276888</v>
      </c>
      <c r="V266" s="45">
        <v>7376520</v>
      </c>
      <c r="W266" s="45">
        <v>6768414</v>
      </c>
      <c r="X266" s="45">
        <v>109522</v>
      </c>
      <c r="Y266" s="45">
        <v>110398677</v>
      </c>
      <c r="Z266" s="45">
        <v>292898527</v>
      </c>
      <c r="AA266" s="14" t="s">
        <v>525</v>
      </c>
      <c r="AB266" t="b">
        <f t="shared" si="3"/>
        <v>1</v>
      </c>
    </row>
    <row r="267" spans="1:28">
      <c r="A267" t="s">
        <v>66</v>
      </c>
      <c r="B267" s="48" t="s">
        <v>67</v>
      </c>
      <c r="C267" s="45">
        <v>1422496200</v>
      </c>
      <c r="D267" s="45">
        <v>6743</v>
      </c>
      <c r="E267" s="45">
        <v>476507304</v>
      </c>
      <c r="F267" s="45">
        <v>8939744</v>
      </c>
      <c r="G267" s="45">
        <v>429</v>
      </c>
      <c r="H267" s="45">
        <v>74</v>
      </c>
      <c r="I267" s="45">
        <v>24358262</v>
      </c>
      <c r="J267" s="45">
        <v>284293</v>
      </c>
      <c r="K267" s="45">
        <v>13961324</v>
      </c>
      <c r="L267" s="45">
        <v>77329100</v>
      </c>
      <c r="M267" s="45">
        <v>2727800</v>
      </c>
      <c r="N267" s="45">
        <v>4113014</v>
      </c>
      <c r="O267" s="45">
        <v>11948583</v>
      </c>
      <c r="P267" s="45">
        <v>9760624</v>
      </c>
      <c r="Q267" s="45">
        <v>629930048</v>
      </c>
      <c r="R267" s="45">
        <v>267921</v>
      </c>
      <c r="S267" s="45">
        <v>76509</v>
      </c>
      <c r="T267" s="45">
        <v>80024558</v>
      </c>
      <c r="U267" s="45">
        <v>73961608</v>
      </c>
      <c r="V267" s="45">
        <v>17888495</v>
      </c>
      <c r="W267" s="45">
        <v>13352150</v>
      </c>
      <c r="X267" s="45">
        <v>142765</v>
      </c>
      <c r="Y267" s="45">
        <v>185714006</v>
      </c>
      <c r="Z267" s="45">
        <v>444216042</v>
      </c>
      <c r="AA267" s="14" t="s">
        <v>67</v>
      </c>
      <c r="AB267" t="b">
        <f t="shared" si="3"/>
        <v>1</v>
      </c>
    </row>
    <row r="268" spans="1:28">
      <c r="A268" t="s">
        <v>292</v>
      </c>
      <c r="B268" s="48" t="s">
        <v>293</v>
      </c>
      <c r="C268" s="45">
        <v>1880426900</v>
      </c>
      <c r="D268" s="45">
        <v>8285</v>
      </c>
      <c r="E268" s="45">
        <v>608038696</v>
      </c>
      <c r="F268" s="45">
        <v>17629283</v>
      </c>
      <c r="G268" s="45">
        <v>699</v>
      </c>
      <c r="H268" s="45">
        <v>139</v>
      </c>
      <c r="I268" s="45">
        <v>39716198</v>
      </c>
      <c r="J268" s="45">
        <v>555419</v>
      </c>
      <c r="K268" s="45">
        <v>19236196</v>
      </c>
      <c r="L268" s="45">
        <v>108052800</v>
      </c>
      <c r="M268" s="45">
        <v>5340800</v>
      </c>
      <c r="N268" s="45">
        <v>5437772</v>
      </c>
      <c r="O268" s="45">
        <v>16572445</v>
      </c>
      <c r="P268" s="45">
        <v>20827354</v>
      </c>
      <c r="Q268" s="45">
        <v>841406963</v>
      </c>
      <c r="R268" s="45">
        <v>414032</v>
      </c>
      <c r="S268" s="45">
        <v>19850</v>
      </c>
      <c r="T268" s="45">
        <v>113364890</v>
      </c>
      <c r="U268" s="45">
        <v>100622153</v>
      </c>
      <c r="V268" s="45">
        <v>26218246</v>
      </c>
      <c r="W268" s="45">
        <v>18116769</v>
      </c>
      <c r="X268" s="45">
        <v>305623</v>
      </c>
      <c r="Y268" s="45">
        <v>259061563</v>
      </c>
      <c r="Z268" s="45">
        <v>582345400</v>
      </c>
      <c r="AA268" s="14" t="s">
        <v>293</v>
      </c>
      <c r="AB268" t="b">
        <f t="shared" ref="AB268:AB300" si="4">EXACT(B268,AA268)</f>
        <v>1</v>
      </c>
    </row>
    <row r="269" spans="1:28">
      <c r="A269" t="s">
        <v>338</v>
      </c>
      <c r="B269" s="48" t="s">
        <v>339</v>
      </c>
      <c r="C269" s="45">
        <v>6489048700</v>
      </c>
      <c r="D269" s="45">
        <v>27824</v>
      </c>
      <c r="E269" s="45">
        <v>2162990943</v>
      </c>
      <c r="F269" s="45">
        <v>88530091</v>
      </c>
      <c r="G269" s="45">
        <v>2878</v>
      </c>
      <c r="H269" s="45">
        <v>744</v>
      </c>
      <c r="I269" s="45">
        <v>118081040</v>
      </c>
      <c r="J269" s="45">
        <v>1495665</v>
      </c>
      <c r="K269" s="45">
        <v>56083095</v>
      </c>
      <c r="L269" s="45">
        <v>354727600</v>
      </c>
      <c r="M269" s="45">
        <v>9862400</v>
      </c>
      <c r="N269" s="45">
        <v>19562697</v>
      </c>
      <c r="O269" s="45">
        <v>48306717</v>
      </c>
      <c r="P269" s="45">
        <v>37395385</v>
      </c>
      <c r="Q269" s="45">
        <v>2897035633</v>
      </c>
      <c r="R269" s="45">
        <v>916888</v>
      </c>
      <c r="S269" s="45">
        <v>80036</v>
      </c>
      <c r="T269" s="45">
        <v>364500875</v>
      </c>
      <c r="U269" s="45">
        <v>323345271</v>
      </c>
      <c r="V269" s="45">
        <v>78161277</v>
      </c>
      <c r="W269" s="45">
        <v>54502810</v>
      </c>
      <c r="X269" s="45">
        <v>715395</v>
      </c>
      <c r="Y269" s="45">
        <v>822222552</v>
      </c>
      <c r="Z269" s="45">
        <v>2074813081</v>
      </c>
      <c r="AA269" s="14" t="s">
        <v>339</v>
      </c>
      <c r="AB269" t="b">
        <f t="shared" si="4"/>
        <v>1</v>
      </c>
    </row>
    <row r="270" spans="1:28">
      <c r="A270" t="s">
        <v>538</v>
      </c>
      <c r="B270" s="48" t="s">
        <v>539</v>
      </c>
      <c r="C270" s="45">
        <v>1469712300</v>
      </c>
      <c r="D270" s="45">
        <v>6436</v>
      </c>
      <c r="E270" s="45">
        <v>490869286</v>
      </c>
      <c r="F270" s="45">
        <v>14692011</v>
      </c>
      <c r="G270" s="45">
        <v>577</v>
      </c>
      <c r="H270" s="45">
        <v>117</v>
      </c>
      <c r="I270" s="45">
        <v>26261255</v>
      </c>
      <c r="J270" s="45">
        <v>364939</v>
      </c>
      <c r="K270" s="45">
        <v>12813431</v>
      </c>
      <c r="L270" s="45">
        <v>83933300</v>
      </c>
      <c r="M270" s="45">
        <v>2163700</v>
      </c>
      <c r="N270" s="45">
        <v>3371734</v>
      </c>
      <c r="O270" s="45">
        <v>11165457</v>
      </c>
      <c r="P270" s="45">
        <v>8295394</v>
      </c>
      <c r="Q270" s="45">
        <v>653930507</v>
      </c>
      <c r="R270" s="45">
        <v>123068</v>
      </c>
      <c r="S270" s="45">
        <v>0</v>
      </c>
      <c r="T270" s="45">
        <v>86075163</v>
      </c>
      <c r="U270" s="45">
        <v>78333065</v>
      </c>
      <c r="V270" s="45">
        <v>16663766</v>
      </c>
      <c r="W270" s="45">
        <v>11867372</v>
      </c>
      <c r="X270" s="45">
        <v>193004</v>
      </c>
      <c r="Y270" s="45">
        <v>193255438</v>
      </c>
      <c r="Z270" s="45">
        <v>460675069</v>
      </c>
      <c r="AA270" s="14" t="s">
        <v>539</v>
      </c>
      <c r="AB270" t="b">
        <f t="shared" si="4"/>
        <v>1</v>
      </c>
    </row>
    <row r="271" spans="1:28">
      <c r="A271" t="s">
        <v>6</v>
      </c>
      <c r="B271" s="48" t="s">
        <v>7</v>
      </c>
      <c r="C271" s="45">
        <v>8655812600</v>
      </c>
      <c r="D271" s="45">
        <v>28079</v>
      </c>
      <c r="E271" s="45">
        <v>2784733936</v>
      </c>
      <c r="F271" s="45">
        <v>317243419</v>
      </c>
      <c r="G271" s="45">
        <v>6444</v>
      </c>
      <c r="H271" s="45">
        <v>2424</v>
      </c>
      <c r="I271" s="45">
        <v>338758065</v>
      </c>
      <c r="J271" s="45">
        <v>5700663</v>
      </c>
      <c r="K271" s="45">
        <v>75684501</v>
      </c>
      <c r="L271" s="45">
        <v>443904300</v>
      </c>
      <c r="M271" s="45">
        <v>20579500</v>
      </c>
      <c r="N271" s="45">
        <v>11634297</v>
      </c>
      <c r="O271" s="45">
        <v>53193239</v>
      </c>
      <c r="P271" s="45">
        <v>80855145</v>
      </c>
      <c r="Q271" s="45">
        <v>4132287065</v>
      </c>
      <c r="R271" s="45">
        <v>1509892</v>
      </c>
      <c r="S271" s="45">
        <v>270522</v>
      </c>
      <c r="T271" s="45">
        <v>464392742</v>
      </c>
      <c r="U271" s="45">
        <v>390107132</v>
      </c>
      <c r="V271" s="45">
        <v>164575230</v>
      </c>
      <c r="W271" s="45">
        <v>105892510</v>
      </c>
      <c r="X271" s="45">
        <v>1025888</v>
      </c>
      <c r="Y271" s="45">
        <v>1127773916</v>
      </c>
      <c r="Z271" s="45">
        <v>3004513149</v>
      </c>
      <c r="AA271" s="14" t="s">
        <v>7</v>
      </c>
      <c r="AB271" t="b">
        <f t="shared" si="4"/>
        <v>1</v>
      </c>
    </row>
    <row r="272" spans="1:28">
      <c r="A272" t="s">
        <v>126</v>
      </c>
      <c r="B272" s="48" t="s">
        <v>127</v>
      </c>
      <c r="C272" s="45">
        <v>6146684200</v>
      </c>
      <c r="D272" s="45">
        <v>25372</v>
      </c>
      <c r="E272" s="45">
        <v>1951319285</v>
      </c>
      <c r="F272" s="45">
        <v>92555548</v>
      </c>
      <c r="G272" s="45">
        <v>2561</v>
      </c>
      <c r="H272" s="45">
        <v>699</v>
      </c>
      <c r="I272" s="45">
        <v>176700328</v>
      </c>
      <c r="J272" s="45">
        <v>1483472</v>
      </c>
      <c r="K272" s="45">
        <v>52278794</v>
      </c>
      <c r="L272" s="45">
        <v>349876100</v>
      </c>
      <c r="M272" s="45">
        <v>7376900</v>
      </c>
      <c r="N272" s="45">
        <v>17030135</v>
      </c>
      <c r="O272" s="45">
        <v>47372155</v>
      </c>
      <c r="P272" s="45">
        <v>31619922</v>
      </c>
      <c r="Q272" s="45">
        <v>2727612639</v>
      </c>
      <c r="R272" s="45">
        <v>858297</v>
      </c>
      <c r="S272" s="45">
        <v>11279</v>
      </c>
      <c r="T272" s="45">
        <v>357148303</v>
      </c>
      <c r="U272" s="45">
        <v>312530630</v>
      </c>
      <c r="V272" s="45">
        <v>70458209</v>
      </c>
      <c r="W272" s="45">
        <v>58797988</v>
      </c>
      <c r="X272" s="45">
        <v>785169</v>
      </c>
      <c r="Y272" s="45">
        <v>800589875</v>
      </c>
      <c r="Z272" s="45">
        <v>1927022764</v>
      </c>
      <c r="AA272" s="14" t="s">
        <v>127</v>
      </c>
      <c r="AB272" t="b">
        <f t="shared" si="4"/>
        <v>1</v>
      </c>
    </row>
    <row r="273" spans="1:28">
      <c r="A273" t="s">
        <v>170</v>
      </c>
      <c r="B273" s="48" t="s">
        <v>171</v>
      </c>
      <c r="C273" s="45">
        <v>6164872300</v>
      </c>
      <c r="D273" s="45">
        <v>28302</v>
      </c>
      <c r="E273" s="45">
        <v>1974494039</v>
      </c>
      <c r="F273" s="45">
        <v>76154742</v>
      </c>
      <c r="G273" s="45">
        <v>2146</v>
      </c>
      <c r="H273" s="45">
        <v>567</v>
      </c>
      <c r="I273" s="45">
        <v>134609974</v>
      </c>
      <c r="J273" s="45">
        <v>1452718</v>
      </c>
      <c r="K273" s="45">
        <v>54842656</v>
      </c>
      <c r="L273" s="45">
        <v>323569600</v>
      </c>
      <c r="M273" s="45">
        <v>10051300</v>
      </c>
      <c r="N273" s="45">
        <v>22791850</v>
      </c>
      <c r="O273" s="45">
        <v>55616451</v>
      </c>
      <c r="P273" s="45">
        <v>36270303</v>
      </c>
      <c r="Q273" s="45">
        <v>2689853633</v>
      </c>
      <c r="R273" s="45">
        <v>1116445</v>
      </c>
      <c r="S273" s="45">
        <v>176226</v>
      </c>
      <c r="T273" s="45">
        <v>333499029</v>
      </c>
      <c r="U273" s="45">
        <v>296387046</v>
      </c>
      <c r="V273" s="45">
        <v>75446803</v>
      </c>
      <c r="W273" s="45">
        <v>65584125</v>
      </c>
      <c r="X273" s="45">
        <v>659864</v>
      </c>
      <c r="Y273" s="45">
        <v>772869538</v>
      </c>
      <c r="Z273" s="45">
        <v>1916984095</v>
      </c>
      <c r="AA273" s="14" t="s">
        <v>171</v>
      </c>
      <c r="AB273" t="b">
        <f t="shared" si="4"/>
        <v>1</v>
      </c>
    </row>
    <row r="274" spans="1:28">
      <c r="A274" t="s">
        <v>431</v>
      </c>
      <c r="B274" s="48" t="s">
        <v>432</v>
      </c>
      <c r="C274" s="45">
        <v>27594497100</v>
      </c>
      <c r="D274" s="45">
        <v>104908</v>
      </c>
      <c r="E274" s="45">
        <v>8619292573</v>
      </c>
      <c r="F274" s="45">
        <v>693550692</v>
      </c>
      <c r="G274" s="45">
        <v>16583</v>
      </c>
      <c r="H274" s="45">
        <v>5556</v>
      </c>
      <c r="I274" s="45">
        <v>642822322</v>
      </c>
      <c r="J274" s="45">
        <v>4718182</v>
      </c>
      <c r="K274" s="45">
        <v>175565111</v>
      </c>
      <c r="L274" s="45">
        <v>1479688400</v>
      </c>
      <c r="M274" s="45">
        <v>27831900</v>
      </c>
      <c r="N274" s="45">
        <v>38445711</v>
      </c>
      <c r="O274" s="45">
        <v>182127539</v>
      </c>
      <c r="P274" s="45">
        <v>113986392</v>
      </c>
      <c r="Q274" s="45">
        <v>11978028822</v>
      </c>
      <c r="R274" s="45">
        <v>3055632</v>
      </c>
      <c r="S274" s="45">
        <v>592088</v>
      </c>
      <c r="T274" s="45">
        <v>1507076341</v>
      </c>
      <c r="U274" s="45">
        <v>1246388542</v>
      </c>
      <c r="V274" s="45">
        <v>347588533</v>
      </c>
      <c r="W274" s="45">
        <v>222676746</v>
      </c>
      <c r="X274" s="45">
        <v>2970386</v>
      </c>
      <c r="Y274" s="45">
        <v>3330348268</v>
      </c>
      <c r="Z274" s="45">
        <v>8647680554</v>
      </c>
      <c r="AA274" s="14" t="s">
        <v>432</v>
      </c>
      <c r="AB274" t="b">
        <f t="shared" si="4"/>
        <v>1</v>
      </c>
    </row>
    <row r="275" spans="1:28">
      <c r="A275" t="s">
        <v>148</v>
      </c>
      <c r="B275" s="48" t="s">
        <v>149</v>
      </c>
      <c r="C275" s="45">
        <v>15588662700</v>
      </c>
      <c r="D275" s="45">
        <v>63411</v>
      </c>
      <c r="E275" s="45">
        <v>4880387465</v>
      </c>
      <c r="F275" s="45">
        <v>277530229</v>
      </c>
      <c r="G275" s="45">
        <v>7937</v>
      </c>
      <c r="H275" s="45">
        <v>2293</v>
      </c>
      <c r="I275" s="45">
        <v>409753448</v>
      </c>
      <c r="J275" s="45">
        <v>4523731</v>
      </c>
      <c r="K275" s="45">
        <v>118677239</v>
      </c>
      <c r="L275" s="45">
        <v>877208300</v>
      </c>
      <c r="M275" s="45">
        <v>21544900</v>
      </c>
      <c r="N275" s="45">
        <v>46889865</v>
      </c>
      <c r="O275" s="45">
        <v>117125957</v>
      </c>
      <c r="P275" s="45">
        <v>82718008</v>
      </c>
      <c r="Q275" s="45">
        <v>6836359142</v>
      </c>
      <c r="R275" s="45">
        <v>1984685</v>
      </c>
      <c r="S275" s="45">
        <v>139554</v>
      </c>
      <c r="T275" s="45">
        <v>898462660</v>
      </c>
      <c r="U275" s="45">
        <v>763455492</v>
      </c>
      <c r="V275" s="45">
        <v>178329816</v>
      </c>
      <c r="W275" s="45">
        <v>166887136</v>
      </c>
      <c r="X275" s="45">
        <v>1824793</v>
      </c>
      <c r="Y275" s="45">
        <v>2011084136</v>
      </c>
      <c r="Z275" s="45">
        <v>4825275006</v>
      </c>
      <c r="AA275" s="14" t="s">
        <v>149</v>
      </c>
      <c r="AB275" t="b">
        <f t="shared" si="4"/>
        <v>1</v>
      </c>
    </row>
    <row r="276" spans="1:28">
      <c r="A276" t="s">
        <v>86</v>
      </c>
      <c r="B276" s="48" t="s">
        <v>87</v>
      </c>
      <c r="C276" s="45">
        <v>603866200</v>
      </c>
      <c r="D276" s="45">
        <v>2854</v>
      </c>
      <c r="E276" s="45">
        <v>195595476</v>
      </c>
      <c r="F276" s="45">
        <v>5080335</v>
      </c>
      <c r="G276" s="45">
        <v>202</v>
      </c>
      <c r="H276" s="45">
        <v>36</v>
      </c>
      <c r="I276" s="45">
        <v>20522998</v>
      </c>
      <c r="J276" s="45">
        <v>153210</v>
      </c>
      <c r="K276" s="45">
        <v>5180236</v>
      </c>
      <c r="L276" s="45">
        <v>32217300</v>
      </c>
      <c r="M276" s="45">
        <v>2311100</v>
      </c>
      <c r="N276" s="45">
        <v>2830695</v>
      </c>
      <c r="O276" s="45">
        <v>7086624</v>
      </c>
      <c r="P276" s="45">
        <v>8909433</v>
      </c>
      <c r="Q276" s="45">
        <v>279887407</v>
      </c>
      <c r="R276" s="45">
        <v>44192</v>
      </c>
      <c r="S276" s="45">
        <v>4295</v>
      </c>
      <c r="T276" s="45">
        <v>34518983</v>
      </c>
      <c r="U276" s="45">
        <v>32036694</v>
      </c>
      <c r="V276" s="45">
        <v>5859140</v>
      </c>
      <c r="W276" s="45">
        <v>7468999</v>
      </c>
      <c r="X276" s="45">
        <v>117200</v>
      </c>
      <c r="Y276" s="45">
        <v>80049503</v>
      </c>
      <c r="Z276" s="45">
        <v>199837904</v>
      </c>
      <c r="AA276" s="14" t="s">
        <v>87</v>
      </c>
      <c r="AB276" t="b">
        <f t="shared" si="4"/>
        <v>1</v>
      </c>
    </row>
    <row r="277" spans="1:28">
      <c r="A277" t="s">
        <v>242</v>
      </c>
      <c r="B277" s="48" t="s">
        <v>243</v>
      </c>
      <c r="C277" s="45">
        <v>5340084100</v>
      </c>
      <c r="D277" s="45">
        <v>22460</v>
      </c>
      <c r="E277" s="45">
        <v>1628275324</v>
      </c>
      <c r="F277" s="45">
        <v>96103275</v>
      </c>
      <c r="G277" s="45">
        <v>2538</v>
      </c>
      <c r="H277" s="45">
        <v>758</v>
      </c>
      <c r="I277" s="45">
        <v>191746134</v>
      </c>
      <c r="J277" s="45">
        <v>2803126</v>
      </c>
      <c r="K277" s="45">
        <v>46647123</v>
      </c>
      <c r="L277" s="45">
        <v>272884800</v>
      </c>
      <c r="M277" s="45">
        <v>11841400</v>
      </c>
      <c r="N277" s="45">
        <v>19867635</v>
      </c>
      <c r="O277" s="45">
        <v>42622388</v>
      </c>
      <c r="P277" s="45">
        <v>45724446</v>
      </c>
      <c r="Q277" s="45">
        <v>2358515651</v>
      </c>
      <c r="R277" s="45">
        <v>1289196</v>
      </c>
      <c r="S277" s="45">
        <v>275966</v>
      </c>
      <c r="T277" s="45">
        <v>284640472</v>
      </c>
      <c r="U277" s="45">
        <v>238516500</v>
      </c>
      <c r="V277" s="45">
        <v>76476063</v>
      </c>
      <c r="W277" s="45">
        <v>63118354</v>
      </c>
      <c r="X277" s="45">
        <v>480509</v>
      </c>
      <c r="Y277" s="45">
        <v>664797060</v>
      </c>
      <c r="Z277" s="45">
        <v>1693718591</v>
      </c>
      <c r="AA277" s="14" t="s">
        <v>243</v>
      </c>
      <c r="AB277" t="b">
        <f t="shared" si="4"/>
        <v>1</v>
      </c>
    </row>
    <row r="278" spans="1:28">
      <c r="A278" t="s">
        <v>348</v>
      </c>
      <c r="B278" s="48" t="s">
        <v>349</v>
      </c>
      <c r="C278" s="45">
        <v>1968737900</v>
      </c>
      <c r="D278" s="45">
        <v>9319</v>
      </c>
      <c r="E278" s="45">
        <v>660381577</v>
      </c>
      <c r="F278" s="45">
        <v>21504845</v>
      </c>
      <c r="G278" s="45">
        <v>710</v>
      </c>
      <c r="H278" s="45">
        <v>170</v>
      </c>
      <c r="I278" s="45">
        <v>38610402</v>
      </c>
      <c r="J278" s="45">
        <v>655352</v>
      </c>
      <c r="K278" s="45">
        <v>18091011</v>
      </c>
      <c r="L278" s="45">
        <v>104384700</v>
      </c>
      <c r="M278" s="45">
        <v>3600900</v>
      </c>
      <c r="N278" s="45">
        <v>8960537</v>
      </c>
      <c r="O278" s="45">
        <v>18370695</v>
      </c>
      <c r="P278" s="45">
        <v>13311882</v>
      </c>
      <c r="Q278" s="45">
        <v>887871901</v>
      </c>
      <c r="R278" s="45">
        <v>222109</v>
      </c>
      <c r="S278" s="45">
        <v>50674</v>
      </c>
      <c r="T278" s="45">
        <v>107956522</v>
      </c>
      <c r="U278" s="45">
        <v>98852487</v>
      </c>
      <c r="V278" s="45">
        <v>21951073</v>
      </c>
      <c r="W278" s="45">
        <v>17313684</v>
      </c>
      <c r="X278" s="45">
        <v>186007</v>
      </c>
      <c r="Y278" s="45">
        <v>246532556</v>
      </c>
      <c r="Z278" s="45">
        <v>641339345</v>
      </c>
      <c r="AA278" s="14" t="s">
        <v>349</v>
      </c>
      <c r="AB278" t="b">
        <f t="shared" si="4"/>
        <v>1</v>
      </c>
    </row>
    <row r="279" spans="1:28">
      <c r="A279" t="s">
        <v>490</v>
      </c>
      <c r="B279" s="48" t="s">
        <v>491</v>
      </c>
      <c r="C279" s="45">
        <v>1630796600</v>
      </c>
      <c r="D279" s="45">
        <v>7604</v>
      </c>
      <c r="E279" s="45">
        <v>554721753</v>
      </c>
      <c r="F279" s="45">
        <v>12304079</v>
      </c>
      <c r="G279" s="45">
        <v>578</v>
      </c>
      <c r="H279" s="45">
        <v>91</v>
      </c>
      <c r="I279" s="45">
        <v>28698364</v>
      </c>
      <c r="J279" s="45">
        <v>316025</v>
      </c>
      <c r="K279" s="45">
        <v>6121219</v>
      </c>
      <c r="L279" s="45">
        <v>87782900</v>
      </c>
      <c r="M279" s="45">
        <v>3660000</v>
      </c>
      <c r="N279" s="45">
        <v>7658452</v>
      </c>
      <c r="O279" s="45">
        <v>19111974</v>
      </c>
      <c r="P279" s="45">
        <v>11795139</v>
      </c>
      <c r="Q279" s="45">
        <v>732169905</v>
      </c>
      <c r="R279" s="45">
        <v>2557</v>
      </c>
      <c r="S279" s="45">
        <v>54333</v>
      </c>
      <c r="T279" s="45">
        <v>91424664</v>
      </c>
      <c r="U279" s="45">
        <v>84426926</v>
      </c>
      <c r="V279" s="45">
        <v>15102440</v>
      </c>
      <c r="W279" s="45">
        <v>11906769</v>
      </c>
      <c r="X279" s="45">
        <v>116532</v>
      </c>
      <c r="Y279" s="45">
        <v>203034221</v>
      </c>
      <c r="Z279" s="45">
        <v>529135684</v>
      </c>
      <c r="AA279" s="14" t="s">
        <v>491</v>
      </c>
      <c r="AB279" t="b">
        <f t="shared" si="4"/>
        <v>1</v>
      </c>
    </row>
    <row r="280" spans="1:28">
      <c r="A280" t="s">
        <v>512</v>
      </c>
      <c r="B280" s="48" t="s">
        <v>513</v>
      </c>
      <c r="C280" s="45">
        <v>1684504900</v>
      </c>
      <c r="D280" s="45">
        <v>7868</v>
      </c>
      <c r="E280" s="45">
        <v>562692940</v>
      </c>
      <c r="F280" s="45">
        <v>13658891</v>
      </c>
      <c r="G280" s="45">
        <v>556</v>
      </c>
      <c r="H280" s="45">
        <v>110</v>
      </c>
      <c r="I280" s="45">
        <v>40849407</v>
      </c>
      <c r="J280" s="45">
        <v>1214031</v>
      </c>
      <c r="K280" s="45">
        <v>15681464</v>
      </c>
      <c r="L280" s="45">
        <v>98104200</v>
      </c>
      <c r="M280" s="45">
        <v>5549500</v>
      </c>
      <c r="N280" s="45">
        <v>5850332</v>
      </c>
      <c r="O280" s="45">
        <v>18880575</v>
      </c>
      <c r="P280" s="45">
        <v>16498411</v>
      </c>
      <c r="Q280" s="45">
        <v>778979751</v>
      </c>
      <c r="R280" s="45">
        <v>260471</v>
      </c>
      <c r="S280" s="45">
        <v>82313</v>
      </c>
      <c r="T280" s="45">
        <v>103599654</v>
      </c>
      <c r="U280" s="45">
        <v>97213031</v>
      </c>
      <c r="V280" s="45">
        <v>22784252</v>
      </c>
      <c r="W280" s="45">
        <v>15913033</v>
      </c>
      <c r="X280" s="45">
        <v>220425</v>
      </c>
      <c r="Y280" s="45">
        <v>240073179</v>
      </c>
      <c r="Z280" s="45">
        <v>538906572</v>
      </c>
      <c r="AA280" s="14" t="s">
        <v>513</v>
      </c>
      <c r="AB280" t="b">
        <f t="shared" si="4"/>
        <v>1</v>
      </c>
    </row>
    <row r="281" spans="1:28">
      <c r="A281" t="s">
        <v>380</v>
      </c>
      <c r="B281" s="48" t="s">
        <v>381</v>
      </c>
      <c r="C281" s="45">
        <v>1387001900</v>
      </c>
      <c r="D281" s="45">
        <v>6733</v>
      </c>
      <c r="E281" s="45">
        <v>465495316</v>
      </c>
      <c r="F281" s="45">
        <v>8647192</v>
      </c>
      <c r="G281" s="45">
        <v>403</v>
      </c>
      <c r="H281" s="45">
        <v>61</v>
      </c>
      <c r="I281" s="45">
        <v>30670570</v>
      </c>
      <c r="J281" s="45">
        <v>569446</v>
      </c>
      <c r="K281" s="45">
        <v>17465246</v>
      </c>
      <c r="L281" s="45">
        <v>73806100</v>
      </c>
      <c r="M281" s="45">
        <v>3332900</v>
      </c>
      <c r="N281" s="45">
        <v>7404311</v>
      </c>
      <c r="O281" s="45">
        <v>15742108</v>
      </c>
      <c r="P281" s="45">
        <v>12356557</v>
      </c>
      <c r="Q281" s="45">
        <v>635489746</v>
      </c>
      <c r="R281" s="45">
        <v>384423</v>
      </c>
      <c r="S281" s="45">
        <v>26569</v>
      </c>
      <c r="T281" s="45">
        <v>77109701</v>
      </c>
      <c r="U281" s="45">
        <v>76520135</v>
      </c>
      <c r="V281" s="45">
        <v>17662507</v>
      </c>
      <c r="W281" s="45">
        <v>14163102</v>
      </c>
      <c r="X281" s="45">
        <v>161873</v>
      </c>
      <c r="Y281" s="45">
        <v>186028310</v>
      </c>
      <c r="Z281" s="45">
        <v>449461436</v>
      </c>
      <c r="AA281" s="14" t="s">
        <v>381</v>
      </c>
      <c r="AB281" t="b">
        <f t="shared" si="4"/>
        <v>1</v>
      </c>
    </row>
    <row r="282" spans="1:28">
      <c r="A282" t="s">
        <v>542</v>
      </c>
      <c r="B282" s="48" t="s">
        <v>543</v>
      </c>
      <c r="C282" s="45">
        <v>455838700</v>
      </c>
      <c r="D282" s="45">
        <v>2361</v>
      </c>
      <c r="E282" s="45">
        <v>152247020</v>
      </c>
      <c r="F282" s="45">
        <v>2540739</v>
      </c>
      <c r="G282" s="45">
        <v>123</v>
      </c>
      <c r="H282" s="45">
        <v>17</v>
      </c>
      <c r="I282" s="45">
        <v>7929689</v>
      </c>
      <c r="J282" s="45">
        <v>70253</v>
      </c>
      <c r="K282" s="45">
        <v>1494609</v>
      </c>
      <c r="L282" s="45">
        <v>23484300</v>
      </c>
      <c r="M282" s="45">
        <v>951200</v>
      </c>
      <c r="N282" s="45">
        <v>1723710</v>
      </c>
      <c r="O282" s="45">
        <v>4300370</v>
      </c>
      <c r="P282" s="45">
        <v>2718042</v>
      </c>
      <c r="Q282" s="45">
        <v>197459932</v>
      </c>
      <c r="R282" s="45">
        <v>0</v>
      </c>
      <c r="S282" s="45">
        <v>11774</v>
      </c>
      <c r="T282" s="45">
        <v>24422324</v>
      </c>
      <c r="U282" s="45">
        <v>22765426</v>
      </c>
      <c r="V282" s="45">
        <v>3612581</v>
      </c>
      <c r="W282" s="45">
        <v>2340518</v>
      </c>
      <c r="X282" s="45">
        <v>58131</v>
      </c>
      <c r="Y282" s="45">
        <v>53210754</v>
      </c>
      <c r="Z282" s="45">
        <v>144249178</v>
      </c>
      <c r="AA282" s="14" t="s">
        <v>543</v>
      </c>
      <c r="AB282" t="b">
        <f t="shared" si="4"/>
        <v>1</v>
      </c>
    </row>
    <row r="283" spans="1:28">
      <c r="A283" t="s">
        <v>226</v>
      </c>
      <c r="B283" s="48" t="s">
        <v>227</v>
      </c>
      <c r="C283" s="45">
        <v>2328269600</v>
      </c>
      <c r="D283" s="45">
        <v>10496</v>
      </c>
      <c r="E283" s="45">
        <v>714106048</v>
      </c>
      <c r="F283" s="45">
        <v>23296425</v>
      </c>
      <c r="G283" s="45">
        <v>912</v>
      </c>
      <c r="H283" s="45">
        <v>181</v>
      </c>
      <c r="I283" s="45">
        <v>29726052</v>
      </c>
      <c r="J283" s="45">
        <v>555387</v>
      </c>
      <c r="K283" s="45">
        <v>21957096</v>
      </c>
      <c r="L283" s="45">
        <v>134480200</v>
      </c>
      <c r="M283" s="45">
        <v>4348400</v>
      </c>
      <c r="N283" s="45">
        <v>3927811</v>
      </c>
      <c r="O283" s="45">
        <v>17144485</v>
      </c>
      <c r="P283" s="45">
        <v>15814797</v>
      </c>
      <c r="Q283" s="45">
        <v>965356701</v>
      </c>
      <c r="R283" s="45">
        <v>480843</v>
      </c>
      <c r="S283" s="45">
        <v>81687</v>
      </c>
      <c r="T283" s="45">
        <v>138790102</v>
      </c>
      <c r="U283" s="45">
        <v>115645752</v>
      </c>
      <c r="V283" s="45">
        <v>38896400</v>
      </c>
      <c r="W283" s="45">
        <v>16215657</v>
      </c>
      <c r="X283" s="45">
        <v>130602</v>
      </c>
      <c r="Y283" s="45">
        <v>310241043</v>
      </c>
      <c r="Z283" s="45">
        <v>655115658</v>
      </c>
      <c r="AA283" s="14" t="s">
        <v>227</v>
      </c>
      <c r="AB283" t="b">
        <f t="shared" si="4"/>
        <v>1</v>
      </c>
    </row>
    <row r="284" spans="1:28">
      <c r="A284" t="s">
        <v>92</v>
      </c>
      <c r="B284" s="48" t="s">
        <v>93</v>
      </c>
      <c r="C284" s="45">
        <v>1944148800</v>
      </c>
      <c r="D284" s="45">
        <v>8809</v>
      </c>
      <c r="E284" s="45">
        <v>634752939</v>
      </c>
      <c r="F284" s="45">
        <v>20584961</v>
      </c>
      <c r="G284" s="45">
        <v>770</v>
      </c>
      <c r="H284" s="45">
        <v>168</v>
      </c>
      <c r="I284" s="45">
        <v>30448292</v>
      </c>
      <c r="J284" s="45">
        <v>967933</v>
      </c>
      <c r="K284" s="45">
        <v>19318867</v>
      </c>
      <c r="L284" s="45">
        <v>106305800</v>
      </c>
      <c r="M284" s="45">
        <v>4135400</v>
      </c>
      <c r="N284" s="45">
        <v>6597762</v>
      </c>
      <c r="O284" s="45">
        <v>17874311</v>
      </c>
      <c r="P284" s="45">
        <v>14832329</v>
      </c>
      <c r="Q284" s="45">
        <v>855818594</v>
      </c>
      <c r="R284" s="45">
        <v>268766</v>
      </c>
      <c r="S284" s="45">
        <v>14000</v>
      </c>
      <c r="T284" s="45">
        <v>110402777</v>
      </c>
      <c r="U284" s="45">
        <v>99011980</v>
      </c>
      <c r="V284" s="45">
        <v>25528719</v>
      </c>
      <c r="W284" s="45">
        <v>20246150</v>
      </c>
      <c r="X284" s="45">
        <v>198020</v>
      </c>
      <c r="Y284" s="45">
        <v>255670412</v>
      </c>
      <c r="Z284" s="45">
        <v>600148182</v>
      </c>
      <c r="AA284" s="14" t="s">
        <v>93</v>
      </c>
      <c r="AB284" t="b">
        <f t="shared" si="4"/>
        <v>1</v>
      </c>
    </row>
    <row r="285" spans="1:28">
      <c r="A285" t="s">
        <v>144</v>
      </c>
      <c r="B285" s="48" t="s">
        <v>145</v>
      </c>
      <c r="C285" s="45">
        <v>3040880600</v>
      </c>
      <c r="D285" s="45">
        <v>11925</v>
      </c>
      <c r="E285" s="45">
        <v>972963938</v>
      </c>
      <c r="F285" s="45">
        <v>73836214</v>
      </c>
      <c r="G285" s="45">
        <v>1660</v>
      </c>
      <c r="H285" s="45">
        <v>543</v>
      </c>
      <c r="I285" s="45">
        <v>69926366</v>
      </c>
      <c r="J285" s="45">
        <v>898688</v>
      </c>
      <c r="K285" s="45">
        <v>27030028</v>
      </c>
      <c r="L285" s="45">
        <v>164244800</v>
      </c>
      <c r="M285" s="45">
        <v>5326200</v>
      </c>
      <c r="N285" s="45">
        <v>11111113</v>
      </c>
      <c r="O285" s="45">
        <v>24378727</v>
      </c>
      <c r="P285" s="45">
        <v>19058400</v>
      </c>
      <c r="Q285" s="45">
        <v>1368774474</v>
      </c>
      <c r="R285" s="45">
        <v>396980</v>
      </c>
      <c r="S285" s="45">
        <v>3408</v>
      </c>
      <c r="T285" s="45">
        <v>169524577</v>
      </c>
      <c r="U285" s="45">
        <v>146471680</v>
      </c>
      <c r="V285" s="45">
        <v>33999435</v>
      </c>
      <c r="W285" s="45">
        <v>34828185</v>
      </c>
      <c r="X285" s="45">
        <v>289436</v>
      </c>
      <c r="Y285" s="45">
        <v>385513701</v>
      </c>
      <c r="Z285" s="45">
        <v>983260773</v>
      </c>
      <c r="AA285" s="14" t="s">
        <v>145</v>
      </c>
      <c r="AB285" t="b">
        <f t="shared" si="4"/>
        <v>1</v>
      </c>
    </row>
    <row r="286" spans="1:28">
      <c r="A286" t="s">
        <v>452</v>
      </c>
      <c r="B286" s="48" t="s">
        <v>453</v>
      </c>
      <c r="C286" s="45">
        <v>1106676200</v>
      </c>
      <c r="D286" s="45">
        <v>5548</v>
      </c>
      <c r="E286" s="45">
        <v>375655620</v>
      </c>
      <c r="F286" s="45">
        <v>5419297</v>
      </c>
      <c r="G286" s="45">
        <v>252</v>
      </c>
      <c r="H286" s="45">
        <v>39</v>
      </c>
      <c r="I286" s="45">
        <v>14759479</v>
      </c>
      <c r="J286" s="45">
        <v>543515</v>
      </c>
      <c r="K286" s="45">
        <v>11023974</v>
      </c>
      <c r="L286" s="45">
        <v>61195900</v>
      </c>
      <c r="M286" s="45">
        <v>1938500</v>
      </c>
      <c r="N286" s="45">
        <v>4148944</v>
      </c>
      <c r="O286" s="45">
        <v>12006505</v>
      </c>
      <c r="P286" s="45">
        <v>5895707</v>
      </c>
      <c r="Q286" s="45">
        <v>492587441</v>
      </c>
      <c r="R286" s="45">
        <v>91034</v>
      </c>
      <c r="S286" s="45">
        <v>21827</v>
      </c>
      <c r="T286" s="45">
        <v>63104347</v>
      </c>
      <c r="U286" s="45">
        <v>60754615</v>
      </c>
      <c r="V286" s="45">
        <v>12203185</v>
      </c>
      <c r="W286" s="45">
        <v>10247950</v>
      </c>
      <c r="X286" s="45">
        <v>92135</v>
      </c>
      <c r="Y286" s="45">
        <v>146515093</v>
      </c>
      <c r="Z286" s="45">
        <v>346072348</v>
      </c>
      <c r="AA286" s="14" t="s">
        <v>453</v>
      </c>
      <c r="AB286" t="b">
        <f t="shared" si="4"/>
        <v>1</v>
      </c>
    </row>
    <row r="287" spans="1:28">
      <c r="A287" t="s">
        <v>54</v>
      </c>
      <c r="B287" s="48" t="s">
        <v>55</v>
      </c>
      <c r="C287" s="45">
        <v>1584585100</v>
      </c>
      <c r="D287" s="45">
        <v>6867</v>
      </c>
      <c r="E287" s="45">
        <v>528447873</v>
      </c>
      <c r="F287" s="45">
        <v>19488218</v>
      </c>
      <c r="G287" s="45">
        <v>735</v>
      </c>
      <c r="H287" s="45">
        <v>147</v>
      </c>
      <c r="I287" s="45">
        <v>19176820</v>
      </c>
      <c r="J287" s="45">
        <v>266522</v>
      </c>
      <c r="K287" s="45">
        <v>13958252</v>
      </c>
      <c r="L287" s="45">
        <v>86350300</v>
      </c>
      <c r="M287" s="45">
        <v>1913200</v>
      </c>
      <c r="N287" s="45">
        <v>3952483</v>
      </c>
      <c r="O287" s="45">
        <v>13123923</v>
      </c>
      <c r="P287" s="45">
        <v>6988960</v>
      </c>
      <c r="Q287" s="45">
        <v>693666551</v>
      </c>
      <c r="R287" s="45">
        <v>176502</v>
      </c>
      <c r="S287" s="45">
        <v>31214</v>
      </c>
      <c r="T287" s="45">
        <v>88239245</v>
      </c>
      <c r="U287" s="45">
        <v>77802197</v>
      </c>
      <c r="V287" s="45">
        <v>22072244</v>
      </c>
      <c r="W287" s="45">
        <v>11805974</v>
      </c>
      <c r="X287" s="45">
        <v>122961</v>
      </c>
      <c r="Y287" s="45">
        <v>200250337</v>
      </c>
      <c r="Z287" s="45">
        <v>493416214</v>
      </c>
      <c r="AA287" s="14" t="s">
        <v>55</v>
      </c>
      <c r="AB287" t="b">
        <f t="shared" si="4"/>
        <v>1</v>
      </c>
    </row>
    <row r="288" spans="1:28">
      <c r="A288" t="s">
        <v>566</v>
      </c>
      <c r="B288" s="48" t="s">
        <v>567</v>
      </c>
      <c r="C288" s="45">
        <v>1391551800</v>
      </c>
      <c r="D288" s="45">
        <v>6534</v>
      </c>
      <c r="E288" s="45">
        <v>454000000</v>
      </c>
      <c r="F288" s="45">
        <v>11408909</v>
      </c>
      <c r="G288" s="45">
        <v>474</v>
      </c>
      <c r="H288" s="45">
        <v>66</v>
      </c>
      <c r="I288" s="45">
        <v>29316358</v>
      </c>
      <c r="J288" s="45">
        <v>217797</v>
      </c>
      <c r="K288" s="45">
        <v>6884040</v>
      </c>
      <c r="L288" s="45">
        <v>76622500</v>
      </c>
      <c r="M288" s="45">
        <v>1583100</v>
      </c>
      <c r="N288" s="45">
        <v>2913280</v>
      </c>
      <c r="O288" s="45">
        <v>12001277</v>
      </c>
      <c r="P288" s="45">
        <v>4886864</v>
      </c>
      <c r="Q288" s="45">
        <v>599834125</v>
      </c>
      <c r="R288" s="45">
        <v>329</v>
      </c>
      <c r="S288" s="45">
        <v>0</v>
      </c>
      <c r="T288" s="45">
        <v>78186338</v>
      </c>
      <c r="U288" s="45">
        <v>69730263</v>
      </c>
      <c r="V288" s="45">
        <v>12065180</v>
      </c>
      <c r="W288" s="45">
        <v>9051918</v>
      </c>
      <c r="X288" s="45">
        <v>120907</v>
      </c>
      <c r="Y288" s="45">
        <v>169154935</v>
      </c>
      <c r="Z288" s="45">
        <v>430679190</v>
      </c>
      <c r="AA288" s="14" t="s">
        <v>567</v>
      </c>
      <c r="AB288" t="b">
        <f t="shared" si="4"/>
        <v>1</v>
      </c>
    </row>
    <row r="289" spans="1:28">
      <c r="A289" t="s">
        <v>250</v>
      </c>
      <c r="B289" s="48" t="s">
        <v>251</v>
      </c>
      <c r="C289" s="45">
        <v>7622045200</v>
      </c>
      <c r="D289" s="45">
        <v>30768</v>
      </c>
      <c r="E289" s="45">
        <v>2241717598</v>
      </c>
      <c r="F289" s="45">
        <v>157225107</v>
      </c>
      <c r="G289" s="45">
        <v>3990</v>
      </c>
      <c r="H289" s="45">
        <v>1221</v>
      </c>
      <c r="I289" s="45">
        <v>223353062</v>
      </c>
      <c r="J289" s="45">
        <v>3013680</v>
      </c>
      <c r="K289" s="45">
        <v>67966005</v>
      </c>
      <c r="L289" s="45">
        <v>397558200</v>
      </c>
      <c r="M289" s="45">
        <v>15145100</v>
      </c>
      <c r="N289" s="45">
        <v>18233627</v>
      </c>
      <c r="O289" s="45">
        <v>64249186</v>
      </c>
      <c r="P289" s="45">
        <v>55800354</v>
      </c>
      <c r="Q289" s="45">
        <v>3244261919</v>
      </c>
      <c r="R289" s="45">
        <v>1933509</v>
      </c>
      <c r="S289" s="45">
        <v>205343</v>
      </c>
      <c r="T289" s="45">
        <v>412584233</v>
      </c>
      <c r="U289" s="45">
        <v>330959675</v>
      </c>
      <c r="V289" s="45">
        <v>111922338</v>
      </c>
      <c r="W289" s="45">
        <v>84130855</v>
      </c>
      <c r="X289" s="45">
        <v>842093</v>
      </c>
      <c r="Y289" s="45">
        <v>942578046</v>
      </c>
      <c r="Z289" s="45">
        <v>2301683873</v>
      </c>
      <c r="AA289" s="14" t="s">
        <v>251</v>
      </c>
      <c r="AB289" t="b">
        <f t="shared" si="4"/>
        <v>1</v>
      </c>
    </row>
    <row r="290" spans="1:28">
      <c r="A290" t="s">
        <v>270</v>
      </c>
      <c r="B290" s="48" t="s">
        <v>271</v>
      </c>
      <c r="C290" s="45">
        <v>2556447400</v>
      </c>
      <c r="D290" s="45">
        <v>9500</v>
      </c>
      <c r="E290" s="45">
        <v>815125249</v>
      </c>
      <c r="F290" s="45">
        <v>64359481</v>
      </c>
      <c r="G290" s="45">
        <v>1638</v>
      </c>
      <c r="H290" s="45">
        <v>520</v>
      </c>
      <c r="I290" s="45">
        <v>98485531</v>
      </c>
      <c r="J290" s="45">
        <v>1717899</v>
      </c>
      <c r="K290" s="45">
        <v>27234219</v>
      </c>
      <c r="L290" s="45">
        <v>131462000</v>
      </c>
      <c r="M290" s="45">
        <v>4778800</v>
      </c>
      <c r="N290" s="45">
        <v>4322674</v>
      </c>
      <c r="O290" s="45">
        <v>21023324</v>
      </c>
      <c r="P290" s="45">
        <v>18823915</v>
      </c>
      <c r="Q290" s="45">
        <v>1187333092</v>
      </c>
      <c r="R290" s="45">
        <v>1073426</v>
      </c>
      <c r="S290" s="45">
        <v>573924</v>
      </c>
      <c r="T290" s="45">
        <v>136200025</v>
      </c>
      <c r="U290" s="45">
        <v>116557408</v>
      </c>
      <c r="V290" s="45">
        <v>44281562</v>
      </c>
      <c r="W290" s="45">
        <v>35493263</v>
      </c>
      <c r="X290" s="45">
        <v>506707</v>
      </c>
      <c r="Y290" s="45">
        <v>334686315</v>
      </c>
      <c r="Z290" s="45">
        <v>852646777</v>
      </c>
      <c r="AA290" s="14" t="s">
        <v>271</v>
      </c>
      <c r="AB290" t="b">
        <f t="shared" si="4"/>
        <v>1</v>
      </c>
    </row>
    <row r="291" spans="1:28">
      <c r="A291" t="s">
        <v>84</v>
      </c>
      <c r="B291" s="48" t="s">
        <v>85</v>
      </c>
      <c r="C291" s="45">
        <v>830193100</v>
      </c>
      <c r="D291" s="45">
        <v>4027</v>
      </c>
      <c r="E291" s="45">
        <v>268149450</v>
      </c>
      <c r="F291" s="45">
        <v>7372690</v>
      </c>
      <c r="G291" s="45">
        <v>273</v>
      </c>
      <c r="H291" s="45">
        <v>62</v>
      </c>
      <c r="I291" s="45">
        <v>21245776</v>
      </c>
      <c r="J291" s="45">
        <v>353977</v>
      </c>
      <c r="K291" s="45">
        <v>7484053</v>
      </c>
      <c r="L291" s="45">
        <v>44409600</v>
      </c>
      <c r="M291" s="45">
        <v>2721000</v>
      </c>
      <c r="N291" s="45">
        <v>4972208</v>
      </c>
      <c r="O291" s="45">
        <v>8280473</v>
      </c>
      <c r="P291" s="45">
        <v>9993091</v>
      </c>
      <c r="Q291" s="45">
        <v>374982318</v>
      </c>
      <c r="R291" s="45">
        <v>80863</v>
      </c>
      <c r="S291" s="45">
        <v>28000</v>
      </c>
      <c r="T291" s="45">
        <v>47110906</v>
      </c>
      <c r="U291" s="45">
        <v>42610766</v>
      </c>
      <c r="V291" s="45">
        <v>10054143</v>
      </c>
      <c r="W291" s="45">
        <v>7950885</v>
      </c>
      <c r="X291" s="45">
        <v>100438</v>
      </c>
      <c r="Y291" s="45">
        <v>107936001</v>
      </c>
      <c r="Z291" s="45">
        <v>267046317</v>
      </c>
      <c r="AA291" s="14" t="s">
        <v>85</v>
      </c>
      <c r="AB291" t="b">
        <f t="shared" si="4"/>
        <v>1</v>
      </c>
    </row>
    <row r="292" spans="1:28">
      <c r="A292" t="s">
        <v>408</v>
      </c>
      <c r="B292" s="50" t="s">
        <v>409</v>
      </c>
      <c r="C292" s="45">
        <v>25117917100</v>
      </c>
      <c r="D292" s="45">
        <v>102926</v>
      </c>
      <c r="E292" s="45">
        <v>8011545106</v>
      </c>
      <c r="F292" s="45">
        <v>454488007</v>
      </c>
      <c r="G292" s="45">
        <v>12805</v>
      </c>
      <c r="H292" s="45">
        <v>3613</v>
      </c>
      <c r="I292" s="45">
        <v>611217502</v>
      </c>
      <c r="J292" s="45">
        <v>15676651</v>
      </c>
      <c r="K292" s="45">
        <v>150631028</v>
      </c>
      <c r="L292" s="45">
        <v>1416697400</v>
      </c>
      <c r="M292" s="45">
        <v>30088700</v>
      </c>
      <c r="N292" s="45">
        <v>43060285</v>
      </c>
      <c r="O292" s="45">
        <v>165159878</v>
      </c>
      <c r="P292" s="45">
        <v>123739694</v>
      </c>
      <c r="Q292" s="45">
        <v>11022304251</v>
      </c>
      <c r="R292" s="45">
        <v>2317132</v>
      </c>
      <c r="S292" s="45">
        <v>261106</v>
      </c>
      <c r="T292" s="45">
        <v>1446344821</v>
      </c>
      <c r="U292" s="45">
        <v>1245075440</v>
      </c>
      <c r="V292" s="45">
        <v>281771750</v>
      </c>
      <c r="W292" s="45">
        <v>208185662</v>
      </c>
      <c r="X292" s="45">
        <v>3060591</v>
      </c>
      <c r="Y292" s="45">
        <v>3187016502</v>
      </c>
      <c r="Z292" s="45">
        <v>7835287749</v>
      </c>
      <c r="AA292" s="32" t="s">
        <v>409</v>
      </c>
      <c r="AB292" t="b">
        <f t="shared" si="4"/>
        <v>1</v>
      </c>
    </row>
    <row r="293" spans="1:28">
      <c r="A293" t="s">
        <v>198</v>
      </c>
      <c r="B293" s="48" t="s">
        <v>199</v>
      </c>
      <c r="C293" s="45">
        <v>1519615200</v>
      </c>
      <c r="D293" s="45">
        <v>7195</v>
      </c>
      <c r="E293" s="45">
        <v>442342248</v>
      </c>
      <c r="F293" s="45">
        <v>15121337</v>
      </c>
      <c r="G293" s="45">
        <v>505</v>
      </c>
      <c r="H293" s="45">
        <v>105</v>
      </c>
      <c r="I293" s="45">
        <v>32541880</v>
      </c>
      <c r="J293" s="45">
        <v>640231</v>
      </c>
      <c r="K293" s="45">
        <v>15664933</v>
      </c>
      <c r="L293" s="45">
        <v>82616200</v>
      </c>
      <c r="M293" s="45">
        <v>3648500</v>
      </c>
      <c r="N293" s="45">
        <v>3478253</v>
      </c>
      <c r="O293" s="45">
        <v>13107642</v>
      </c>
      <c r="P293" s="45">
        <v>13445101</v>
      </c>
      <c r="Q293" s="45">
        <v>622606325</v>
      </c>
      <c r="R293" s="45">
        <v>319806</v>
      </c>
      <c r="S293" s="45">
        <v>67268</v>
      </c>
      <c r="T293" s="45">
        <v>86222753</v>
      </c>
      <c r="U293" s="45">
        <v>69931270</v>
      </c>
      <c r="V293" s="45">
        <v>21215533</v>
      </c>
      <c r="W293" s="45">
        <v>12893993</v>
      </c>
      <c r="X293" s="45">
        <v>172420</v>
      </c>
      <c r="Y293" s="45">
        <v>190823043</v>
      </c>
      <c r="Z293" s="45">
        <v>431783282</v>
      </c>
      <c r="AA293" s="14" t="s">
        <v>199</v>
      </c>
      <c r="AB293" t="b">
        <f t="shared" si="4"/>
        <v>1</v>
      </c>
    </row>
    <row r="294" spans="1:28">
      <c r="A294" t="s">
        <v>502</v>
      </c>
      <c r="B294" s="48" t="s">
        <v>503</v>
      </c>
      <c r="C294" s="45">
        <v>10231979700</v>
      </c>
      <c r="D294" s="45">
        <v>42995</v>
      </c>
      <c r="E294" s="45">
        <v>3389391112</v>
      </c>
      <c r="F294" s="45">
        <v>140662466</v>
      </c>
      <c r="G294" s="45">
        <v>4930</v>
      </c>
      <c r="H294" s="45">
        <v>1076</v>
      </c>
      <c r="I294" s="45">
        <v>203478680</v>
      </c>
      <c r="J294" s="45">
        <v>2296853</v>
      </c>
      <c r="K294" s="45">
        <v>72443761</v>
      </c>
      <c r="L294" s="45">
        <v>558754900</v>
      </c>
      <c r="M294" s="45">
        <v>12983000</v>
      </c>
      <c r="N294" s="45">
        <v>32585328</v>
      </c>
      <c r="O294" s="45">
        <v>111661727</v>
      </c>
      <c r="P294" s="45">
        <v>48644632</v>
      </c>
      <c r="Q294" s="45">
        <v>4572902459</v>
      </c>
      <c r="R294" s="45">
        <v>563866</v>
      </c>
      <c r="S294" s="45">
        <v>93212</v>
      </c>
      <c r="T294" s="45">
        <v>571597284</v>
      </c>
      <c r="U294" s="45">
        <v>507148468</v>
      </c>
      <c r="V294" s="45">
        <v>97225113</v>
      </c>
      <c r="W294" s="45">
        <v>90714449</v>
      </c>
      <c r="X294" s="45">
        <v>1292054</v>
      </c>
      <c r="Y294" s="45">
        <v>1268634446</v>
      </c>
      <c r="Z294" s="45">
        <v>3304268013</v>
      </c>
      <c r="AA294" s="14" t="s">
        <v>503</v>
      </c>
      <c r="AB294" t="b">
        <f t="shared" si="4"/>
        <v>1</v>
      </c>
    </row>
    <row r="295" spans="1:28">
      <c r="A295" t="s">
        <v>518</v>
      </c>
      <c r="B295" s="48" t="s">
        <v>519</v>
      </c>
      <c r="C295" s="45">
        <v>10834816600</v>
      </c>
      <c r="D295" s="45">
        <v>46167</v>
      </c>
      <c r="E295" s="45">
        <v>3598876893</v>
      </c>
      <c r="F295" s="45">
        <v>143111644</v>
      </c>
      <c r="G295" s="45">
        <v>4602</v>
      </c>
      <c r="H295" s="45">
        <v>1162</v>
      </c>
      <c r="I295" s="45">
        <v>268630646</v>
      </c>
      <c r="J295" s="45">
        <v>3536838</v>
      </c>
      <c r="K295" s="45">
        <v>74839284</v>
      </c>
      <c r="L295" s="45">
        <v>604941900</v>
      </c>
      <c r="M295" s="45">
        <v>13414800</v>
      </c>
      <c r="N295" s="45">
        <v>25057763</v>
      </c>
      <c r="O295" s="45">
        <v>103593848</v>
      </c>
      <c r="P295" s="45">
        <v>43624623</v>
      </c>
      <c r="Q295" s="45">
        <v>4879628239</v>
      </c>
      <c r="R295" s="45">
        <v>1360742</v>
      </c>
      <c r="S295" s="45">
        <v>79036</v>
      </c>
      <c r="T295" s="45">
        <v>618179824</v>
      </c>
      <c r="U295" s="45">
        <v>563088615</v>
      </c>
      <c r="V295" s="45">
        <v>118636391</v>
      </c>
      <c r="W295" s="45">
        <v>91608115</v>
      </c>
      <c r="X295" s="45">
        <v>1228553</v>
      </c>
      <c r="Y295" s="45">
        <v>1394181276</v>
      </c>
      <c r="Z295" s="45">
        <v>3485446963</v>
      </c>
      <c r="AA295" s="14" t="s">
        <v>519</v>
      </c>
      <c r="AB295" t="b">
        <f t="shared" si="4"/>
        <v>1</v>
      </c>
    </row>
    <row r="296" spans="1:28">
      <c r="A296" t="s">
        <v>4</v>
      </c>
      <c r="B296" s="48" t="s">
        <v>5</v>
      </c>
      <c r="C296" s="45">
        <v>8967653600</v>
      </c>
      <c r="D296" s="45">
        <v>29155</v>
      </c>
      <c r="E296" s="45">
        <v>2757058009</v>
      </c>
      <c r="F296" s="45">
        <v>339039511</v>
      </c>
      <c r="G296" s="45">
        <v>6522</v>
      </c>
      <c r="H296" s="45">
        <v>2535</v>
      </c>
      <c r="I296" s="45">
        <v>451020717</v>
      </c>
      <c r="J296" s="45">
        <v>5146509</v>
      </c>
      <c r="K296" s="45">
        <v>79544006</v>
      </c>
      <c r="L296" s="45">
        <v>445413500</v>
      </c>
      <c r="M296" s="45">
        <v>19415800</v>
      </c>
      <c r="N296" s="45">
        <v>11317387</v>
      </c>
      <c r="O296" s="45">
        <v>47534444</v>
      </c>
      <c r="P296" s="45">
        <v>76308107</v>
      </c>
      <c r="Q296" s="45">
        <v>4231797990</v>
      </c>
      <c r="R296" s="45">
        <v>1229542</v>
      </c>
      <c r="S296" s="45">
        <v>113159</v>
      </c>
      <c r="T296" s="45">
        <v>464723355</v>
      </c>
      <c r="U296" s="45">
        <v>376895834</v>
      </c>
      <c r="V296" s="45">
        <v>154002096</v>
      </c>
      <c r="W296" s="45">
        <v>105948068</v>
      </c>
      <c r="X296" s="45">
        <v>1036548</v>
      </c>
      <c r="Y296" s="45">
        <v>1103948602</v>
      </c>
      <c r="Z296" s="45">
        <v>3127849388</v>
      </c>
      <c r="AA296" s="14" t="s">
        <v>5</v>
      </c>
      <c r="AB296" t="b">
        <f t="shared" si="4"/>
        <v>1</v>
      </c>
    </row>
    <row r="297" spans="1:28">
      <c r="A297" t="s">
        <v>64</v>
      </c>
      <c r="B297" s="48" t="s">
        <v>65</v>
      </c>
      <c r="C297" s="45">
        <v>4011418900</v>
      </c>
      <c r="D297" s="45">
        <v>16730</v>
      </c>
      <c r="E297" s="45">
        <v>1317696954</v>
      </c>
      <c r="F297" s="45">
        <v>54791924</v>
      </c>
      <c r="G297" s="45">
        <v>2043</v>
      </c>
      <c r="H297" s="45">
        <v>419</v>
      </c>
      <c r="I297" s="45">
        <v>95018257</v>
      </c>
      <c r="J297" s="45">
        <v>1534695</v>
      </c>
      <c r="K297" s="45">
        <v>40837513</v>
      </c>
      <c r="L297" s="45">
        <v>215527300</v>
      </c>
      <c r="M297" s="45">
        <v>9390400</v>
      </c>
      <c r="N297" s="45">
        <v>11794450</v>
      </c>
      <c r="O297" s="45">
        <v>38891201</v>
      </c>
      <c r="P297" s="45">
        <v>34897553</v>
      </c>
      <c r="Q297" s="45">
        <v>1820380247</v>
      </c>
      <c r="R297" s="45">
        <v>1032172</v>
      </c>
      <c r="S297" s="45">
        <v>141353</v>
      </c>
      <c r="T297" s="45">
        <v>224871262</v>
      </c>
      <c r="U297" s="45">
        <v>200374880</v>
      </c>
      <c r="V297" s="45">
        <v>46856130</v>
      </c>
      <c r="W297" s="45">
        <v>31247450</v>
      </c>
      <c r="X297" s="45">
        <v>388173</v>
      </c>
      <c r="Y297" s="45">
        <v>504911420</v>
      </c>
      <c r="Z297" s="45">
        <v>1315468827</v>
      </c>
      <c r="AA297" s="14" t="s">
        <v>65</v>
      </c>
      <c r="AB297" t="b">
        <f t="shared" si="4"/>
        <v>1</v>
      </c>
    </row>
    <row r="298" spans="1:28">
      <c r="A298" t="s">
        <v>196</v>
      </c>
      <c r="B298" s="48" t="s">
        <v>197</v>
      </c>
      <c r="C298" s="45">
        <v>2224442200</v>
      </c>
      <c r="D298" s="45">
        <v>10405</v>
      </c>
      <c r="E298" s="45">
        <v>700594406</v>
      </c>
      <c r="F298" s="45">
        <v>19376143</v>
      </c>
      <c r="G298" s="45">
        <v>734</v>
      </c>
      <c r="H298" s="45">
        <v>142</v>
      </c>
      <c r="I298" s="45">
        <v>34915853</v>
      </c>
      <c r="J298" s="45">
        <v>640677</v>
      </c>
      <c r="K298" s="45">
        <v>17827108</v>
      </c>
      <c r="L298" s="45">
        <v>121871700</v>
      </c>
      <c r="M298" s="45">
        <v>5215100</v>
      </c>
      <c r="N298" s="45">
        <v>8026329</v>
      </c>
      <c r="O298" s="45">
        <v>20387253</v>
      </c>
      <c r="P298" s="45">
        <v>18837295</v>
      </c>
      <c r="Q298" s="45">
        <v>947691864</v>
      </c>
      <c r="R298" s="45">
        <v>110842</v>
      </c>
      <c r="S298" s="45">
        <v>45690</v>
      </c>
      <c r="T298" s="45">
        <v>127050968</v>
      </c>
      <c r="U298" s="45">
        <v>110151828</v>
      </c>
      <c r="V298" s="45">
        <v>27105094</v>
      </c>
      <c r="W298" s="45">
        <v>21036799</v>
      </c>
      <c r="X298" s="45">
        <v>143634</v>
      </c>
      <c r="Y298" s="45">
        <v>285644855</v>
      </c>
      <c r="Z298" s="45">
        <v>662047009</v>
      </c>
      <c r="AA298" s="14" t="s">
        <v>197</v>
      </c>
      <c r="AB298" t="b">
        <f t="shared" si="4"/>
        <v>1</v>
      </c>
    </row>
    <row r="299" spans="1:28">
      <c r="A299" t="s">
        <v>556</v>
      </c>
      <c r="B299" s="48" t="s">
        <v>557</v>
      </c>
      <c r="C299" s="45">
        <v>591396100</v>
      </c>
      <c r="D299" s="45">
        <v>2920</v>
      </c>
      <c r="E299" s="45">
        <v>194976684</v>
      </c>
      <c r="F299" s="45">
        <v>3589608</v>
      </c>
      <c r="G299" s="45">
        <v>170</v>
      </c>
      <c r="H299" s="45">
        <v>27</v>
      </c>
      <c r="I299" s="45">
        <v>5746879</v>
      </c>
      <c r="J299" s="45">
        <v>86612</v>
      </c>
      <c r="K299" s="45">
        <v>1827297</v>
      </c>
      <c r="L299" s="45">
        <v>30087900</v>
      </c>
      <c r="M299" s="45">
        <v>1277300</v>
      </c>
      <c r="N299" s="45">
        <v>2536257</v>
      </c>
      <c r="O299" s="45">
        <v>5172913</v>
      </c>
      <c r="P299" s="45">
        <v>4228042</v>
      </c>
      <c r="Q299" s="45">
        <v>249529492</v>
      </c>
      <c r="R299" s="45">
        <v>285</v>
      </c>
      <c r="S299" s="45">
        <v>0</v>
      </c>
      <c r="T299" s="45">
        <v>31355597</v>
      </c>
      <c r="U299" s="45">
        <v>28939808</v>
      </c>
      <c r="V299" s="45">
        <v>5087095</v>
      </c>
      <c r="W299" s="45">
        <v>4592392</v>
      </c>
      <c r="X299" s="45">
        <v>28791</v>
      </c>
      <c r="Y299" s="45">
        <v>70003968</v>
      </c>
      <c r="Z299" s="45">
        <v>179525524</v>
      </c>
      <c r="AA299" s="14" t="s">
        <v>557</v>
      </c>
      <c r="AB299" t="b">
        <f t="shared" si="4"/>
        <v>1</v>
      </c>
    </row>
    <row r="300" spans="1:28">
      <c r="A300" t="s">
        <v>560</v>
      </c>
      <c r="B300" s="48" t="s">
        <v>561</v>
      </c>
      <c r="C300" s="45">
        <v>750152700</v>
      </c>
      <c r="D300" s="45">
        <v>3768</v>
      </c>
      <c r="E300" s="45">
        <v>239374371</v>
      </c>
      <c r="F300" s="45">
        <v>4850803</v>
      </c>
      <c r="G300" s="45">
        <v>218</v>
      </c>
      <c r="H300" s="45">
        <v>30</v>
      </c>
      <c r="I300" s="45">
        <v>10248946</v>
      </c>
      <c r="J300" s="45">
        <v>192656</v>
      </c>
      <c r="K300" s="45">
        <v>2982782</v>
      </c>
      <c r="L300" s="45">
        <v>38899700</v>
      </c>
      <c r="M300" s="45">
        <v>1617800</v>
      </c>
      <c r="N300" s="45">
        <v>2986137</v>
      </c>
      <c r="O300" s="45">
        <v>6878709</v>
      </c>
      <c r="P300" s="45">
        <v>5184932</v>
      </c>
      <c r="Q300" s="45">
        <v>313216836</v>
      </c>
      <c r="R300" s="45">
        <v>434</v>
      </c>
      <c r="S300" s="45">
        <v>0</v>
      </c>
      <c r="T300" s="45">
        <v>40494700</v>
      </c>
      <c r="U300" s="45">
        <v>36217423</v>
      </c>
      <c r="V300" s="45">
        <v>6361091</v>
      </c>
      <c r="W300" s="45">
        <v>4346110</v>
      </c>
      <c r="X300" s="45">
        <v>42786</v>
      </c>
      <c r="Y300" s="45">
        <v>87462544</v>
      </c>
      <c r="Z300" s="45">
        <v>225754292</v>
      </c>
      <c r="AA300" s="14" t="s">
        <v>561</v>
      </c>
      <c r="AB300" t="b">
        <f t="shared" si="4"/>
        <v>1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Glanzelius Marie NR/OEM-Ö</cp:lastModifiedBy>
  <cp:lastPrinted>2016-02-25T11:56:09Z</cp:lastPrinted>
  <dcterms:created xsi:type="dcterms:W3CDTF">2004-02-02T13:01:05Z</dcterms:created>
  <dcterms:modified xsi:type="dcterms:W3CDTF">2016-02-25T11:59:50Z</dcterms:modified>
</cp:coreProperties>
</file>