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RS\Publiceringar\2017-11-16\Filer redo för publicering OE0107\"/>
    </mc:Choice>
  </mc:AlternateContent>
  <bookViews>
    <workbookView xWindow="855" yWindow="345" windowWidth="20370" windowHeight="13080" tabRatio="799"/>
  </bookViews>
  <sheets>
    <sheet name="Förstasida" sheetId="17" r:id="rId1"/>
    <sheet name="Resultaträkning" sheetId="18" r:id="rId2"/>
    <sheet name="Balansräkning" sheetId="19" r:id="rId3"/>
    <sheet name="1. Nettokostnader" sheetId="3" r:id="rId4"/>
    <sheet name="2. Drift.  intäkter" sheetId="4" r:id="rId5"/>
    <sheet name="3. Drift. kostnader" sheetId="5" r:id="rId6"/>
    <sheet name="4. Kapitaltj m.m." sheetId="6" r:id="rId7"/>
    <sheet name="5. Investeringar" sheetId="7" r:id="rId8"/>
    <sheet name="6. Spec intäkter" sheetId="8" r:id="rId9"/>
    <sheet name="7. Spec kostnader" sheetId="9" r:id="rId10"/>
    <sheet name="8. Motp förs." sheetId="10" r:id="rId11"/>
    <sheet name="9a. Motp köp" sheetId="11" r:id="rId12"/>
    <sheet name="9b. Motp bidrag" sheetId="12" r:id="rId13"/>
    <sheet name="10. Motp förs div" sheetId="15" r:id="rId14"/>
    <sheet name="Felkontroll" sheetId="16" state="hidden" r:id="rId15"/>
  </sheets>
  <externalReferences>
    <externalReference r:id="rId16"/>
  </externalReferences>
  <definedNames>
    <definedName name="kom_1_jamf" localSheetId="2">'[1]1. Nettokostnader'!#REF!</definedName>
    <definedName name="kom_1_jamf" localSheetId="0">'[1]1. Nettokostnader'!#REF!</definedName>
    <definedName name="kom_1_jamf" localSheetId="1">'[1]1. Nettokostnader'!#REF!</definedName>
    <definedName name="kom_1_jamf">'1. Nettokostnader'!#REF!</definedName>
    <definedName name="kom_1_ovr" localSheetId="2">'[1]1. Nettokostnader'!#REF!</definedName>
    <definedName name="kom_1_ovr" localSheetId="0">'[1]1. Nettokostnader'!#REF!</definedName>
    <definedName name="kom_1_ovr" localSheetId="1">'[1]1. Nettokostnader'!#REF!</definedName>
    <definedName name="kom_1_ovr">'1. Nettokostnader'!#REF!</definedName>
    <definedName name="kom_1_prim" localSheetId="2">'[1]1. Nettokostnader'!#REF!</definedName>
    <definedName name="kom_1_prim" localSheetId="0">'[1]1. Nettokostnader'!#REF!</definedName>
    <definedName name="kom_1_prim" localSheetId="1">'[1]1. Nettokostnader'!#REF!</definedName>
    <definedName name="kom_1_prim">'1. Nettokostnader'!#REF!</definedName>
    <definedName name="kom_1_psyk" localSheetId="2">'[1]1. Nettokostnader'!#REF!</definedName>
    <definedName name="kom_1_psyk" localSheetId="0">'[1]1. Nettokostnader'!#REF!</definedName>
    <definedName name="kom_1_psyk" localSheetId="1">'[1]1. Nettokostnader'!#REF!</definedName>
    <definedName name="kom_1_psyk">'1. Nettokostnader'!#REF!</definedName>
    <definedName name="kom_1_reg" localSheetId="2">'[1]1. Nettokostnader'!#REF!</definedName>
    <definedName name="kom_1_reg" localSheetId="0">'[1]1. Nettokostnader'!#REF!</definedName>
    <definedName name="kom_1_reg" localSheetId="1">'[1]1. Nettokostnader'!#REF!</definedName>
    <definedName name="kom_1_reg">'1. Nettokostnader'!#REF!</definedName>
    <definedName name="kom_1_som" localSheetId="2">'[1]1. Nettokostnader'!#REF!</definedName>
    <definedName name="kom_1_som" localSheetId="0">'[1]1. Nettokostnader'!#REF!</definedName>
    <definedName name="kom_1_som" localSheetId="1">'[1]1. Nettokostnader'!#REF!</definedName>
    <definedName name="kom_1_som">'1. Nettokostnader'!#REF!</definedName>
    <definedName name="kom_1_tand" localSheetId="2">'[1]1. Nettokostnader'!#REF!</definedName>
    <definedName name="kom_1_tand" localSheetId="0">'[1]1. Nettokostnader'!#REF!</definedName>
    <definedName name="kom_1_tand" localSheetId="1">'[1]1. Nettokostnader'!#REF!</definedName>
    <definedName name="kom_1_tand">'1. Nettokostnader'!#REF!</definedName>
    <definedName name="kom_1_övr" localSheetId="2">'[1]1. Nettokostnader'!#REF!</definedName>
    <definedName name="kom_1_övr" localSheetId="0">'[1]1. Nettokostnader'!#REF!</definedName>
    <definedName name="kom_1_övr" localSheetId="1">'[1]1. Nettokostnader'!#REF!</definedName>
    <definedName name="kom_1_övr">'1. Nettokostnader'!#REF!</definedName>
    <definedName name="kom_10" localSheetId="2">'[1]10. Motp förs div'!#REF!</definedName>
    <definedName name="kom_10" localSheetId="0">'[1]10. Motp förs div'!#REF!</definedName>
    <definedName name="kom_10" localSheetId="1">'[1]10. Motp förs div'!#REF!</definedName>
    <definedName name="kom_10">'10. Motp förs div'!#REF!</definedName>
    <definedName name="kom_2_hos" localSheetId="2">'[1]2. Drift.  intäkter'!#REF!</definedName>
    <definedName name="kom_2_hos" localSheetId="0">'[1]2. Drift.  intäkter'!#REF!</definedName>
    <definedName name="kom_2_hos" localSheetId="1">'[1]2. Drift.  intäkter'!#REF!</definedName>
    <definedName name="kom_2_hos">'2. Drift.  intäkter'!#REF!</definedName>
    <definedName name="kom_2_jamf" localSheetId="2">'[1]2. Drift.  intäkter'!#REF!</definedName>
    <definedName name="kom_2_jamf" localSheetId="0">'[1]2. Drift.  intäkter'!#REF!</definedName>
    <definedName name="kom_2_jamf" localSheetId="1">'[1]2. Drift.  intäkter'!#REF!</definedName>
    <definedName name="kom_2_jamf">'2. Drift.  intäkter'!#REF!</definedName>
    <definedName name="kom_2_reg" localSheetId="2">'[1]2. Drift.  intäkter'!#REF!</definedName>
    <definedName name="kom_2_reg" localSheetId="0">'[1]2. Drift.  intäkter'!#REF!</definedName>
    <definedName name="kom_2_reg" localSheetId="1">'[1]2. Drift.  intäkter'!#REF!</definedName>
    <definedName name="kom_2_reg">'2. Drift.  intäkter'!#REF!</definedName>
    <definedName name="kom_3_hos" localSheetId="2">'[1]3. Drift. kostnader'!#REF!</definedName>
    <definedName name="kom_3_hos" localSheetId="0">'[1]3. Drift. kostnader'!#REF!</definedName>
    <definedName name="kom_3_hos" localSheetId="1">'[1]3. Drift. kostnader'!#REF!</definedName>
    <definedName name="kom_3_hos">'3. Drift. kostnader'!#REF!</definedName>
    <definedName name="kom_3_jamf" localSheetId="2">'[1]3. Drift. kostnader'!#REF!</definedName>
    <definedName name="kom_3_jamf" localSheetId="0">'[1]3. Drift. kostnader'!#REF!</definedName>
    <definedName name="kom_3_jamf" localSheetId="1">'[1]3. Drift. kostnader'!#REF!</definedName>
    <definedName name="kom_3_jamf">'3. Drift. kostnader'!#REF!</definedName>
    <definedName name="kom_3_reg" localSheetId="2">'[1]3. Drift. kostnader'!#REF!</definedName>
    <definedName name="kom_3_reg" localSheetId="0">'[1]3. Drift. kostnader'!#REF!</definedName>
    <definedName name="kom_3_reg" localSheetId="1">'[1]3. Drift. kostnader'!#REF!</definedName>
    <definedName name="kom_3_reg">'3. Drift. kostnader'!#REF!</definedName>
    <definedName name="kom_4" localSheetId="2">'[1]4. Kapitaltj m.m.'!#REF!</definedName>
    <definedName name="kom_4" localSheetId="0">'[1]4. Kapitaltj m.m.'!#REF!</definedName>
    <definedName name="kom_4" localSheetId="1">'[1]4. Kapitaltj m.m.'!#REF!</definedName>
    <definedName name="kom_4">'4. Kapitaltj m.m.'!#REF!</definedName>
    <definedName name="kom_5" localSheetId="2">'[1]5. Investeringar'!#REF!</definedName>
    <definedName name="kom_5" localSheetId="0">'[1]5. Investeringar'!#REF!</definedName>
    <definedName name="kom_5" localSheetId="1">'[1]5. Investeringar'!#REF!</definedName>
    <definedName name="kom_5">'5. Investeringar'!#REF!</definedName>
    <definedName name="kom_6" localSheetId="2">'[1]6. Spec intäkter'!#REF!</definedName>
    <definedName name="kom_6" localSheetId="0">'[1]6. Spec intäkter'!#REF!</definedName>
    <definedName name="kom_6" localSheetId="1">'[1]6. Spec intäkter'!#REF!</definedName>
    <definedName name="kom_6">'6. Spec intäkter'!#REF!</definedName>
    <definedName name="kom_7" localSheetId="2">'[1]7. Spec kostnader'!#REF!</definedName>
    <definedName name="kom_7" localSheetId="0">'[1]7. Spec kostnader'!#REF!</definedName>
    <definedName name="kom_7" localSheetId="1">'[1]7. Spec kostnader'!#REF!</definedName>
    <definedName name="kom_7">'7. Spec kostnader'!#REF!</definedName>
    <definedName name="kom_8" localSheetId="2">'[1]8. Motp förs.'!#REF!</definedName>
    <definedName name="kom_8" localSheetId="0">'[1]8. Motp förs.'!#REF!</definedName>
    <definedName name="kom_8" localSheetId="1">'[1]8. Motp förs.'!#REF!</definedName>
    <definedName name="kom_8">'8. Motp förs.'!#REF!</definedName>
    <definedName name="kom_9a" localSheetId="2">'[1]9a. Motp köp'!#REF!</definedName>
    <definedName name="kom_9a" localSheetId="0">'[1]9a. Motp köp'!#REF!</definedName>
    <definedName name="kom_9a" localSheetId="1">'[1]9a. Motp köp'!#REF!</definedName>
    <definedName name="kom_9a">'9a. Motp köp'!#REF!</definedName>
    <definedName name="kom_9b" localSheetId="2">'[1]9b. Motp bidrag'!#REF!</definedName>
    <definedName name="kom_9b" localSheetId="0">'[1]9b. Motp bidrag'!#REF!</definedName>
    <definedName name="kom_9b" localSheetId="1">'[1]9b. Motp bidrag'!#REF!</definedName>
    <definedName name="kom_9b">'9b. Motp bidrag'!#REF!</definedName>
    <definedName name="pa">'2. Drift.  intäkter'!$C$1</definedName>
    <definedName name="rngEkChefEpost" localSheetId="0">Förstasida!$C$17</definedName>
    <definedName name="rngEkChefEpost">#REF!</definedName>
    <definedName name="rngEkChefNamn" localSheetId="0">Förstasida!$C$15</definedName>
    <definedName name="rngEkChefNamn">#REF!</definedName>
    <definedName name="rngKom_1" localSheetId="2">'[1]1. Nettokostnader'!#REF!</definedName>
    <definedName name="rngKom_1" localSheetId="0">'[1]1. Nettokostnader'!#REF!</definedName>
    <definedName name="rngKom_1" localSheetId="1">'[1]1. Nettokostnader'!#REF!</definedName>
    <definedName name="rngKom_1">'1. Nettokostnader'!#REF!</definedName>
    <definedName name="rngKom_10" localSheetId="2">'[1]10. Motp förs div'!#REF!</definedName>
    <definedName name="rngKom_10" localSheetId="0">'[1]10. Motp förs div'!#REF!</definedName>
    <definedName name="rngKom_10" localSheetId="1">'[1]10. Motp förs div'!#REF!</definedName>
    <definedName name="rngKom_10">'10. Motp förs div'!#REF!</definedName>
    <definedName name="rngKom_2" localSheetId="2">'[1]2. Drift.  intäkter'!#REF!</definedName>
    <definedName name="rngKom_2" localSheetId="0">'[1]2. Drift.  intäkter'!#REF!</definedName>
    <definedName name="rngKom_2" localSheetId="1">'[1]2. Drift.  intäkter'!#REF!</definedName>
    <definedName name="rngKom_2">'2. Drift.  intäkter'!#REF!</definedName>
    <definedName name="rngKom_3" localSheetId="2">'[1]3. Drift. kostnader'!#REF!</definedName>
    <definedName name="rngKom_3" localSheetId="0">'[1]3. Drift. kostnader'!#REF!</definedName>
    <definedName name="rngKom_3" localSheetId="1">'[1]3. Drift. kostnader'!#REF!</definedName>
    <definedName name="rngKom_3">'3. Drift. kostnader'!#REF!</definedName>
    <definedName name="rngKom_4" localSheetId="2">'[1]4. Kapitaltj m.m.'!#REF!</definedName>
    <definedName name="rngKom_4" localSheetId="0">'[1]4. Kapitaltj m.m.'!#REF!</definedName>
    <definedName name="rngKom_4" localSheetId="1">'[1]4. Kapitaltj m.m.'!#REF!</definedName>
    <definedName name="rngKom_4">'4. Kapitaltj m.m.'!#REF!</definedName>
    <definedName name="rngKom_5" localSheetId="2">'[1]5. Investeringar'!#REF!</definedName>
    <definedName name="rngKom_5" localSheetId="0">'[1]5. Investeringar'!#REF!</definedName>
    <definedName name="rngKom_5" localSheetId="1">'[1]5. Investeringar'!#REF!</definedName>
    <definedName name="rngKom_5">'5. Investeringar'!#REF!</definedName>
    <definedName name="rngKom_6" localSheetId="2">'[1]6. Spec intäkter'!#REF!</definedName>
    <definedName name="rngKom_6" localSheetId="0">'[1]6. Spec intäkter'!#REF!</definedName>
    <definedName name="rngKom_6" localSheetId="1">'[1]6. Spec intäkter'!#REF!</definedName>
    <definedName name="rngKom_6">'6. Spec intäkter'!#REF!</definedName>
    <definedName name="rngKom_7" localSheetId="2">'[1]7. Spec kostnader'!#REF!</definedName>
    <definedName name="rngKom_7" localSheetId="0">'[1]7. Spec kostnader'!#REF!</definedName>
    <definedName name="rngKom_7" localSheetId="1">'[1]7. Spec kostnader'!#REF!</definedName>
    <definedName name="rngKom_7">'7. Spec kostnader'!#REF!</definedName>
    <definedName name="rngKom_8" localSheetId="2">'[1]8. Motp förs.'!#REF!</definedName>
    <definedName name="rngKom_8" localSheetId="0">'[1]8. Motp förs.'!#REF!</definedName>
    <definedName name="rngKom_8" localSheetId="1">'[1]8. Motp förs.'!#REF!</definedName>
    <definedName name="rngKom_8">'8. Motp förs.'!#REF!</definedName>
    <definedName name="rngKom_9a" localSheetId="2">'[1]9a. Motp köp'!#REF!</definedName>
    <definedName name="rngKom_9a" localSheetId="0">'[1]9a. Motp köp'!#REF!</definedName>
    <definedName name="rngKom_9a" localSheetId="1">'[1]9a. Motp köp'!#REF!</definedName>
    <definedName name="rngKom_9a">'9a. Motp köp'!#REF!</definedName>
    <definedName name="rngKom_9b" localSheetId="2">'[1]9b. Motp bidrag'!#REF!</definedName>
    <definedName name="rngKom_9b" localSheetId="0">'[1]9b. Motp bidrag'!#REF!</definedName>
    <definedName name="rngKom_9b" localSheetId="1">'[1]9b. Motp bidrag'!#REF!</definedName>
    <definedName name="rngKom_9b">'9b. Motp bidrag'!#REF!</definedName>
    <definedName name="rngKontaktEpost" localSheetId="2">[1]Förstasida!#REF!</definedName>
    <definedName name="rngKontaktEpost" localSheetId="0">Förstasida!#REF!</definedName>
    <definedName name="rngKontaktEpost" localSheetId="1">[1]Förstasida!#REF!</definedName>
    <definedName name="rngKontaktEpost">#REF!</definedName>
    <definedName name="rngKontaktNamn" localSheetId="0">Förstasida!$C$9</definedName>
    <definedName name="rngKontaktNamn">#REF!</definedName>
    <definedName name="rngKontaktTel" localSheetId="0">Förstasida!$C$11</definedName>
    <definedName name="rngKontaktTel">#REF!</definedName>
    <definedName name="rngLandsting" localSheetId="0">Förstasida!$D$7</definedName>
    <definedName name="rngLandsting">#REF!</definedName>
    <definedName name="rngLandstingsNamn" localSheetId="0">Förstasida!$A$7</definedName>
    <definedName name="rngLandstingsNamn">#REF!</definedName>
    <definedName name="rngSpec091" localSheetId="2">'[1]1. Nettokostnader'!#REF!</definedName>
    <definedName name="rngSpec091" localSheetId="0">'[1]1. Nettokostnader'!#REF!</definedName>
    <definedName name="rngSpec091" localSheetId="1">'[1]1. Nettokostnader'!#REF!</definedName>
    <definedName name="rngSpec091">'1. Nettokostnader'!#REF!</definedName>
    <definedName name="rngSpec092" localSheetId="2">'[1]1. Nettokostnader'!#REF!</definedName>
    <definedName name="rngSpec092" localSheetId="0">'[1]1. Nettokostnader'!#REF!</definedName>
    <definedName name="rngSpec092" localSheetId="1">'[1]1. Nettokostnader'!#REF!</definedName>
    <definedName name="rngSpec092">'1. Nettokostnader'!#REF!</definedName>
    <definedName name="rngSpec491" localSheetId="2">'[1]1. Nettokostnader'!#REF!</definedName>
    <definedName name="rngSpec491" localSheetId="0">'[1]1. Nettokostnader'!#REF!</definedName>
    <definedName name="rngSpec491" localSheetId="1">'[1]1. Nettokostnader'!#REF!</definedName>
    <definedName name="rngSpec491">'1. Nettokostnader'!#REF!</definedName>
    <definedName name="rngSpec492" localSheetId="2">'[1]1. Nettokostnader'!#REF!</definedName>
    <definedName name="rngSpec492" localSheetId="0">'[1]1. Nettokostnader'!#REF!</definedName>
    <definedName name="rngSpec492" localSheetId="1">'[1]1. Nettokostnader'!#REF!</definedName>
    <definedName name="rngSpec492">'1. Nettokostnader'!#REF!</definedName>
    <definedName name="rngSpec591" localSheetId="2">'[1]1. Nettokostnader'!#REF!</definedName>
    <definedName name="rngSpec591" localSheetId="0">'[1]1. Nettokostnader'!#REF!</definedName>
    <definedName name="rngSpec591" localSheetId="1">'[1]1. Nettokostnader'!#REF!</definedName>
    <definedName name="rngSpec591">'1. Nettokostnader'!#REF!</definedName>
    <definedName name="rngSpec592" localSheetId="2">'[1]1. Nettokostnader'!#REF!</definedName>
    <definedName name="rngSpec592" localSheetId="0">'[1]1. Nettokostnader'!#REF!</definedName>
    <definedName name="rngSpec592" localSheetId="1">'[1]1. Nettokostnader'!#REF!</definedName>
    <definedName name="rngSpec592">'1. Nettokostnader'!#REF!</definedName>
    <definedName name="rngSpec691" localSheetId="2">'[1]1. Nettokostnader'!#REF!</definedName>
    <definedName name="rngSpec691" localSheetId="0">'[1]1. Nettokostnader'!#REF!</definedName>
    <definedName name="rngSpec691" localSheetId="1">'[1]1. Nettokostnader'!#REF!</definedName>
    <definedName name="rngSpec691">'1. Nettokostnader'!#REF!</definedName>
    <definedName name="rngSpec692" localSheetId="2">'[1]1. Nettokostnader'!#REF!</definedName>
    <definedName name="rngSpec692" localSheetId="0">'[1]1. Nettokostnader'!#REF!</definedName>
    <definedName name="rngSpec692" localSheetId="1">'[1]1. Nettokostnader'!#REF!</definedName>
    <definedName name="rngSpec692">'1. Nettokostnader'!#REF!</definedName>
    <definedName name="rngSpec891" localSheetId="2">'[1]1. Nettokostnader'!#REF!</definedName>
    <definedName name="rngSpec891" localSheetId="0">'[1]1. Nettokostnader'!#REF!</definedName>
    <definedName name="rngSpec891" localSheetId="1">'[1]1. Nettokostnader'!#REF!</definedName>
    <definedName name="rngSpec891">'1. Nettokostnader'!#REF!</definedName>
    <definedName name="rngSpec892" localSheetId="2">'[1]1. Nettokostnader'!#REF!</definedName>
    <definedName name="rngSpec892" localSheetId="0">'[1]1. Nettokostnader'!#REF!</definedName>
    <definedName name="rngSpec892" localSheetId="1">'[1]1. Nettokostnader'!#REF!</definedName>
    <definedName name="rngSpec892">'1. Nettokostnader'!#REF!</definedName>
    <definedName name="rngSpecÖvrB_060" localSheetId="2">'[1]6. Spec intäkter'!#REF!</definedName>
    <definedName name="rngSpecÖvrB_060" localSheetId="0">'[1]6. Spec intäkter'!#REF!</definedName>
    <definedName name="rngSpecÖvrB_060" localSheetId="1">'[1]6. Spec intäkter'!#REF!</definedName>
    <definedName name="rngSpecÖvrB_060">'6. Spec intäkter'!#REF!</definedName>
    <definedName name="rngSpecÖvrB_061" localSheetId="2">'[1]6. Spec intäkter'!#REF!</definedName>
    <definedName name="rngSpecÖvrB_061" localSheetId="0">'[1]6. Spec intäkter'!#REF!</definedName>
    <definedName name="rngSpecÖvrB_061" localSheetId="1">'[1]6. Spec intäkter'!#REF!</definedName>
    <definedName name="rngSpecÖvrB_061">'6. Spec intäkter'!#REF!</definedName>
    <definedName name="_xlnm.Print_Area" localSheetId="3">'1. Nettokostnader'!$A$1:$L$70</definedName>
    <definedName name="_xlnm.Print_Area" localSheetId="13">'10. Motp förs div'!$A$1:$L$9</definedName>
    <definedName name="_xlnm.Print_Area" localSheetId="4">'2. Drift.  intäkter'!$A$1:$M$39</definedName>
    <definedName name="_xlnm.Print_Area" localSheetId="5">'3. Drift. kostnader'!$A$1:$Q$42</definedName>
    <definedName name="_xlnm.Print_Area" localSheetId="6">'4. Kapitaltj m.m.'!$A$1:$J$30</definedName>
    <definedName name="_xlnm.Print_Area" localSheetId="7">'5. Investeringar'!$A$1:$K$27</definedName>
    <definedName name="_xlnm.Print_Area" localSheetId="8">'6. Spec intäkter'!$A$1:$D$31</definedName>
    <definedName name="_xlnm.Print_Area" localSheetId="9">'7. Spec kostnader'!$A$1:$D$49</definedName>
    <definedName name="_xlnm.Print_Area" localSheetId="10">'8. Motp förs.'!$A$1:$L$46</definedName>
    <definedName name="_xlnm.Print_Area" localSheetId="11">'9a. Motp köp'!$A$1:$L$46</definedName>
    <definedName name="_xlnm.Print_Area" localSheetId="12">'9b. Motp bidrag'!$A$1:$L$21</definedName>
    <definedName name="_xlnm.Print_Area" localSheetId="0">Förstasida!$A$1:$E$34</definedName>
    <definedName name="_xlnm.Print_Titles" localSheetId="5">'3. Drift. kostnader'!$A:$B</definedName>
  </definedNames>
  <calcPr calcId="162913"/>
  <fileRecoveryPr repairLoad="1"/>
</workbook>
</file>

<file path=xl/calcChain.xml><?xml version="1.0" encoding="utf-8"?>
<calcChain xmlns="http://schemas.openxmlformats.org/spreadsheetml/2006/main">
  <c r="E1" i="16" l="1"/>
  <c r="D1" i="16"/>
  <c r="A1" i="16"/>
  <c r="C1" i="16" l="1"/>
  <c r="A5" i="16" l="1"/>
  <c r="E10" i="16"/>
  <c r="E9" i="16"/>
  <c r="E8" i="16"/>
  <c r="E7" i="16"/>
  <c r="E6" i="16"/>
  <c r="E5" i="16"/>
  <c r="E4" i="16"/>
  <c r="E3" i="16"/>
  <c r="E2" i="16"/>
  <c r="D10" i="16"/>
  <c r="D9" i="16"/>
  <c r="D8" i="16"/>
  <c r="D7" i="16"/>
  <c r="D6" i="16"/>
  <c r="D5" i="16"/>
  <c r="D4" i="16"/>
  <c r="D3" i="16"/>
  <c r="D2" i="16"/>
  <c r="C5" i="16" l="1"/>
  <c r="A2" i="16"/>
  <c r="C2" i="16" s="1"/>
  <c r="A3" i="16"/>
  <c r="C3" i="16" s="1"/>
  <c r="A4" i="16"/>
  <c r="C4" i="16" s="1"/>
  <c r="A9" i="16" l="1"/>
  <c r="C9" i="16" s="1"/>
  <c r="A10" i="16"/>
  <c r="C10" i="16" s="1"/>
  <c r="A7" i="16" l="1"/>
  <c r="C7" i="16" s="1"/>
  <c r="A6" i="16" l="1"/>
  <c r="C6" i="16" s="1"/>
  <c r="A8" i="16"/>
  <c r="C8" i="16" s="1"/>
</calcChain>
</file>

<file path=xl/sharedStrings.xml><?xml version="1.0" encoding="utf-8"?>
<sst xmlns="http://schemas.openxmlformats.org/spreadsheetml/2006/main" count="1181" uniqueCount="712">
  <si>
    <t>Sluten primärvård</t>
  </si>
  <si>
    <t>Primärvårdsansluten hemsjukvård</t>
  </si>
  <si>
    <t>Specialiserad somatisk vård</t>
  </si>
  <si>
    <t>Specialiserad psykiatrisk vård</t>
  </si>
  <si>
    <t>Tandvård</t>
  </si>
  <si>
    <t>Allmäntandvård vuxna</t>
  </si>
  <si>
    <t>Allmäntandvård barn o ungdomar</t>
  </si>
  <si>
    <t>Ambulans- och sjuktransporter</t>
  </si>
  <si>
    <t>Social verksamhet</t>
  </si>
  <si>
    <t>Högskoleverksamhet</t>
  </si>
  <si>
    <t>Gymnasieverksamhet</t>
  </si>
  <si>
    <t>Folkhögskolverksamhet</t>
  </si>
  <si>
    <t>Kultur</t>
  </si>
  <si>
    <t>Teater- och musikverksamhet</t>
  </si>
  <si>
    <t>Trafik och infrastruktur</t>
  </si>
  <si>
    <t>Trafik</t>
  </si>
  <si>
    <t>Infrastuktur</t>
  </si>
  <si>
    <t>Allmän regional verksamhet</t>
  </si>
  <si>
    <t>Näringsliv och turism</t>
  </si>
  <si>
    <t>Interregional och internationell samverkan</t>
  </si>
  <si>
    <t>35-36</t>
  </si>
  <si>
    <t>av tjänster</t>
  </si>
  <si>
    <t>Erhållna</t>
  </si>
  <si>
    <t>bidrag</t>
  </si>
  <si>
    <t xml:space="preserve">Övriga </t>
  </si>
  <si>
    <t>intäkter</t>
  </si>
  <si>
    <t>SUMMA</t>
  </si>
  <si>
    <t>personal</t>
  </si>
  <si>
    <t>50-54</t>
  </si>
  <si>
    <t xml:space="preserve">Köp av </t>
  </si>
  <si>
    <t>Lämnade</t>
  </si>
  <si>
    <t>skattefri</t>
  </si>
  <si>
    <t>av material</t>
  </si>
  <si>
    <t>och varor</t>
  </si>
  <si>
    <t>DELOMRÅDEN</t>
  </si>
  <si>
    <t>Utbildning</t>
  </si>
  <si>
    <t>Specialisttandvård</t>
  </si>
  <si>
    <t>Övrig hälso- och sjukvård</t>
  </si>
  <si>
    <t>Allmän service</t>
  </si>
  <si>
    <t xml:space="preserve">Fastighetsförvaltning </t>
  </si>
  <si>
    <t>Mödrahälsovård</t>
  </si>
  <si>
    <t>Barnhälsovård</t>
  </si>
  <si>
    <t>Primärvård</t>
  </si>
  <si>
    <t>kostnader</t>
  </si>
  <si>
    <t xml:space="preserve">   därav social verksamhet</t>
  </si>
  <si>
    <t xml:space="preserve">   därav trafik</t>
  </si>
  <si>
    <t>30</t>
  </si>
  <si>
    <t>303</t>
  </si>
  <si>
    <t>304</t>
  </si>
  <si>
    <t>305</t>
  </si>
  <si>
    <t>308</t>
  </si>
  <si>
    <t>Försäljning av verksamhet</t>
  </si>
  <si>
    <t>321</t>
  </si>
  <si>
    <t>Försäljning av tjänster</t>
  </si>
  <si>
    <t>351</t>
  </si>
  <si>
    <t>353</t>
  </si>
  <si>
    <t>Försäljning av material och varor</t>
  </si>
  <si>
    <t>37</t>
  </si>
  <si>
    <t>Erhållna bidrag</t>
  </si>
  <si>
    <t>38</t>
  </si>
  <si>
    <t>381</t>
  </si>
  <si>
    <t>382</t>
  </si>
  <si>
    <t>383</t>
  </si>
  <si>
    <t>389</t>
  </si>
  <si>
    <t>Övriga intäkter</t>
  </si>
  <si>
    <t>39</t>
  </si>
  <si>
    <t>397</t>
  </si>
  <si>
    <t xml:space="preserve">      varav primärvård</t>
  </si>
  <si>
    <t>Belopp</t>
  </si>
  <si>
    <t>KOSTNADER FÖR PERSONAL OCH FÖRTROENDEVALDA</t>
  </si>
  <si>
    <t>412</t>
  </si>
  <si>
    <t>Sociala och andra avgifter enligt lag och avtal</t>
  </si>
  <si>
    <t>45</t>
  </si>
  <si>
    <t>Övriga personalkostnader</t>
  </si>
  <si>
    <t>KÖP AV VERKSAMHET, MATERIAL SAMT LÄMNADE BIDRAG</t>
  </si>
  <si>
    <t>5</t>
  </si>
  <si>
    <t xml:space="preserve">Köp av verksamhet </t>
  </si>
  <si>
    <t>Verksamhetsanknutna tjänster</t>
  </si>
  <si>
    <t>55</t>
  </si>
  <si>
    <t>Läkemedel, sjukvårdsartiklar och medicinskt material</t>
  </si>
  <si>
    <t>56</t>
  </si>
  <si>
    <t>5631</t>
  </si>
  <si>
    <t>Material och varor</t>
  </si>
  <si>
    <t>57</t>
  </si>
  <si>
    <t>572</t>
  </si>
  <si>
    <t>Lämnade bidrag</t>
  </si>
  <si>
    <t>58</t>
  </si>
  <si>
    <t>ÖVRIGA KOSTNADER</t>
  </si>
  <si>
    <t>6-7</t>
  </si>
  <si>
    <t>Lokal- och fastighetskostnader</t>
  </si>
  <si>
    <t>60</t>
  </si>
  <si>
    <t>607</t>
  </si>
  <si>
    <t>Energi m.m.</t>
  </si>
  <si>
    <t>63</t>
  </si>
  <si>
    <t>Transporter och frakter</t>
  </si>
  <si>
    <t>67</t>
  </si>
  <si>
    <t>671</t>
  </si>
  <si>
    <t>672</t>
  </si>
  <si>
    <t>Resekostnader</t>
  </si>
  <si>
    <t>68</t>
  </si>
  <si>
    <t>Försäkringsavgifter och övriga riskkostnader</t>
  </si>
  <si>
    <t>73</t>
  </si>
  <si>
    <t>731</t>
  </si>
  <si>
    <t>78</t>
  </si>
  <si>
    <t>79</t>
  </si>
  <si>
    <t xml:space="preserve">Interna
lokalhyror
</t>
  </si>
  <si>
    <t xml:space="preserve">      varav specialiserad somatisk vård</t>
  </si>
  <si>
    <t xml:space="preserve">      varav specialiserad psykiatrisk vård</t>
  </si>
  <si>
    <t>Totalt belopp</t>
  </si>
  <si>
    <t xml:space="preserve">Kommuner </t>
  </si>
  <si>
    <t>Landstings-</t>
  </si>
  <si>
    <t>Stat</t>
  </si>
  <si>
    <t>ägda företag</t>
  </si>
  <si>
    <t>individer</t>
  </si>
  <si>
    <t xml:space="preserve">   därav inköp av mark</t>
  </si>
  <si>
    <t>Privata</t>
  </si>
  <si>
    <t>vårdgivare</t>
  </si>
  <si>
    <t>Landsting/</t>
  </si>
  <si>
    <t>regioner</t>
  </si>
  <si>
    <t>Somatisk mottagningsverksamhet</t>
  </si>
  <si>
    <t>Somatisk dagsjukvård</t>
  </si>
  <si>
    <t xml:space="preserve">Somatisk sluten vård </t>
  </si>
  <si>
    <t xml:space="preserve">Psykiatrisk mottagningsverksamhet </t>
  </si>
  <si>
    <t>Psykiatrisk dagsjukvård</t>
  </si>
  <si>
    <t>Psykiatrisk sluten vård</t>
  </si>
  <si>
    <t>Folkhälsofrågor</t>
  </si>
  <si>
    <t>Lokal utveckling</t>
  </si>
  <si>
    <t>Politisk verksamhet avseende regional utveckling</t>
  </si>
  <si>
    <t>DVO-kod</t>
  </si>
  <si>
    <t xml:space="preserve">Somatisk hemsjukvård </t>
  </si>
  <si>
    <t xml:space="preserve">Psykiatrisk hemsjukvård </t>
  </si>
  <si>
    <t xml:space="preserve">Sjukresor </t>
  </si>
  <si>
    <t>Medicinsk service</t>
  </si>
  <si>
    <t>0-9</t>
  </si>
  <si>
    <t>Politisk verksamhet avseende hälso- och sjukvård</t>
  </si>
  <si>
    <t>Allmän regional utveckling</t>
  </si>
  <si>
    <t xml:space="preserve">   därav sluten primärvård</t>
  </si>
  <si>
    <t xml:space="preserve">   därav sluten somatisk vård</t>
  </si>
  <si>
    <t xml:space="preserve">   därav sluten psykiatrisk vård</t>
  </si>
  <si>
    <t>Tjänster</t>
  </si>
  <si>
    <t>65-70, 72</t>
  </si>
  <si>
    <t>debiterade</t>
  </si>
  <si>
    <t>Intern-</t>
  </si>
  <si>
    <t>inkl Gotland</t>
  </si>
  <si>
    <t xml:space="preserve">   därav folkhögskoleverksamhet</t>
  </si>
  <si>
    <t xml:space="preserve">   därav gymnasieverksamhet </t>
  </si>
  <si>
    <t xml:space="preserve">   därav högskoleverksamhet </t>
  </si>
  <si>
    <t>Lämnade bidrag (58)</t>
  </si>
  <si>
    <t>REGIONAL UTVECKLING, TOTALT</t>
  </si>
  <si>
    <t xml:space="preserve">Material </t>
  </si>
  <si>
    <t>HÄLSO- OCH SJUKVÅRD, TOTALT</t>
  </si>
  <si>
    <t>40-79</t>
  </si>
  <si>
    <t>30-39</t>
  </si>
  <si>
    <t>445-446</t>
  </si>
  <si>
    <t>080</t>
  </si>
  <si>
    <t>TOTALSUMMA PER KOLUMN</t>
  </si>
  <si>
    <t xml:space="preserve">TOTALSUMMA PER KOLUMN </t>
  </si>
  <si>
    <t>INTÄKTSSLAG</t>
  </si>
  <si>
    <t>KOSTNADSSLAG</t>
  </si>
  <si>
    <t>Kommunal-</t>
  </si>
  <si>
    <t>förbund</t>
  </si>
  <si>
    <t>inom KCR</t>
  </si>
  <si>
    <t>-  Interndebiterade kostnader</t>
  </si>
  <si>
    <t>Övrig primärvård</t>
  </si>
  <si>
    <t>6</t>
  </si>
  <si>
    <t>7</t>
  </si>
  <si>
    <t>8</t>
  </si>
  <si>
    <t>företag/</t>
  </si>
  <si>
    <t>Övrigt</t>
  </si>
  <si>
    <t>-  Interndebiterade intäkter</t>
  </si>
  <si>
    <t>44-46,</t>
  </si>
  <si>
    <t xml:space="preserve">FoU avseende hälso- och sjukvård </t>
  </si>
  <si>
    <t>FoU avseende regional utveckling</t>
  </si>
  <si>
    <t xml:space="preserve">   därav FoU avseende regional utveckling</t>
  </si>
  <si>
    <t xml:space="preserve">   därav FoU avseende hälso- och sjukvård </t>
  </si>
  <si>
    <t>Politisk verksamhet</t>
  </si>
  <si>
    <t>910-920</t>
  </si>
  <si>
    <t xml:space="preserve"> + Pensionsutbetalningar avseende pensionsförmåner intjänade t o m 1997 (konto 446) samt tillhörande löneskatt</t>
  </si>
  <si>
    <t xml:space="preserve"> - Interna ränteintäkter</t>
  </si>
  <si>
    <t>Köp av verksamhet (50-54)</t>
  </si>
  <si>
    <t>internräntor</t>
  </si>
  <si>
    <t>31-33</t>
  </si>
  <si>
    <t>Försäljning av verksamhet (31-33)</t>
  </si>
  <si>
    <t>därav läkemedelskostnader</t>
  </si>
  <si>
    <t>940-980</t>
  </si>
  <si>
    <t xml:space="preserve">Allmäntandvård barn o ungdomar </t>
  </si>
  <si>
    <t xml:space="preserve">Specialisttandvård </t>
  </si>
  <si>
    <t xml:space="preserve">inom förmånen </t>
  </si>
  <si>
    <t xml:space="preserve"> på rekvisiton </t>
  </si>
  <si>
    <t>Verksamhetens nettokostnader i resultaträkningen</t>
  </si>
  <si>
    <t>kostnad</t>
  </si>
  <si>
    <t>Kaptitaltjänst-kostnader (avskrivningar           +  interna räntor)</t>
  </si>
  <si>
    <t>i egen KCR</t>
  </si>
  <si>
    <t>0</t>
  </si>
  <si>
    <t>1</t>
  </si>
  <si>
    <t>2</t>
  </si>
  <si>
    <t>3</t>
  </si>
  <si>
    <t>4</t>
  </si>
  <si>
    <t>110</t>
  </si>
  <si>
    <t>120</t>
  </si>
  <si>
    <t>160</t>
  </si>
  <si>
    <t>180</t>
  </si>
  <si>
    <t>210</t>
  </si>
  <si>
    <t>220</t>
  </si>
  <si>
    <t>260</t>
  </si>
  <si>
    <t>280</t>
  </si>
  <si>
    <t>310</t>
  </si>
  <si>
    <t>320</t>
  </si>
  <si>
    <t>330</t>
  </si>
  <si>
    <t>340</t>
  </si>
  <si>
    <t>410</t>
  </si>
  <si>
    <t>420</t>
  </si>
  <si>
    <t>430</t>
  </si>
  <si>
    <t>440</t>
  </si>
  <si>
    <t>450</t>
  </si>
  <si>
    <t>470</t>
  </si>
  <si>
    <t>490</t>
  </si>
  <si>
    <t>499</t>
  </si>
  <si>
    <t>910</t>
  </si>
  <si>
    <t>510</t>
  </si>
  <si>
    <t>520</t>
  </si>
  <si>
    <t>530</t>
  </si>
  <si>
    <t>590</t>
  </si>
  <si>
    <t>610</t>
  </si>
  <si>
    <t>620</t>
  </si>
  <si>
    <t>690</t>
  </si>
  <si>
    <t>710</t>
  </si>
  <si>
    <t>750</t>
  </si>
  <si>
    <t>810</t>
  </si>
  <si>
    <t>820</t>
  </si>
  <si>
    <t>830</t>
  </si>
  <si>
    <t>870</t>
  </si>
  <si>
    <t>890</t>
  </si>
  <si>
    <t>920</t>
  </si>
  <si>
    <t>940</t>
  </si>
  <si>
    <t>960</t>
  </si>
  <si>
    <t>980</t>
  </si>
  <si>
    <t>Investerings-</t>
  </si>
  <si>
    <t>301</t>
  </si>
  <si>
    <t>558</t>
  </si>
  <si>
    <t>563</t>
  </si>
  <si>
    <t>015</t>
  </si>
  <si>
    <t>020</t>
  </si>
  <si>
    <t>025</t>
  </si>
  <si>
    <t>060</t>
  </si>
  <si>
    <t>090</t>
  </si>
  <si>
    <t>0-4</t>
  </si>
  <si>
    <t>5-8</t>
  </si>
  <si>
    <t>Int_010</t>
  </si>
  <si>
    <t>Int_020</t>
  </si>
  <si>
    <t>Putb_030</t>
  </si>
  <si>
    <t>Putb_010</t>
  </si>
  <si>
    <t>Vnkost_010</t>
  </si>
  <si>
    <t>Vint_020</t>
  </si>
  <si>
    <t>Kost_030</t>
  </si>
  <si>
    <t>Vnkost_030</t>
  </si>
  <si>
    <t xml:space="preserve">0-4 </t>
  </si>
  <si>
    <t>Sum_050</t>
  </si>
  <si>
    <t>Sum_051</t>
  </si>
  <si>
    <t>Sum_052</t>
  </si>
  <si>
    <t>Prim_060</t>
  </si>
  <si>
    <t>SpecS_060</t>
  </si>
  <si>
    <t>SpecP_060</t>
  </si>
  <si>
    <t>Alf_060</t>
  </si>
  <si>
    <t>Inh555</t>
  </si>
  <si>
    <r>
      <t>DVO-kod</t>
    </r>
    <r>
      <rPr>
        <b/>
        <sz val="9"/>
        <rFont val="Arial"/>
        <family val="2"/>
      </rPr>
      <t xml:space="preserve">     </t>
    </r>
  </si>
  <si>
    <t>4411</t>
  </si>
  <si>
    <t>442</t>
  </si>
  <si>
    <t>388</t>
  </si>
  <si>
    <t>Ovr_6_7</t>
  </si>
  <si>
    <t xml:space="preserve">      varav inkontinensartiklar</t>
  </si>
  <si>
    <t>735,738</t>
  </si>
  <si>
    <t xml:space="preserve">Landstingets tandvårdsstöd </t>
  </si>
  <si>
    <t>Landstingets tandvårdsstöd</t>
  </si>
  <si>
    <t>byggnader och mark</t>
  </si>
  <si>
    <t>Externa intäkter</t>
  </si>
  <si>
    <t>enl flik 2 &amp; 7</t>
  </si>
  <si>
    <t>enl flik 3</t>
  </si>
  <si>
    <t>5611, 5612, 5613</t>
  </si>
  <si>
    <t>Allmänläkarvård inkl. jourverksamhet</t>
  </si>
  <si>
    <t>641</t>
  </si>
  <si>
    <t>Förbrukningsinventarier</t>
  </si>
  <si>
    <t xml:space="preserve">DVO-kod    </t>
  </si>
  <si>
    <t>läkemedel inom förmånen</t>
  </si>
  <si>
    <t>Utbildning, totalt</t>
  </si>
  <si>
    <t>010</t>
  </si>
  <si>
    <t>030</t>
  </si>
  <si>
    <t>Sjuksköterskevård inkl. jourverksamhet</t>
  </si>
  <si>
    <t>utgifter i materiella tillgångar</t>
  </si>
  <si>
    <t xml:space="preserve">   därav leasing</t>
  </si>
  <si>
    <t>Utlandet</t>
  </si>
  <si>
    <t>Fördelade</t>
  </si>
  <si>
    <t xml:space="preserve">från </t>
  </si>
  <si>
    <t xml:space="preserve">kostnader </t>
  </si>
  <si>
    <t>Fkost_030</t>
  </si>
  <si>
    <t xml:space="preserve">Jämförelsestörande poster </t>
  </si>
  <si>
    <t>BRUTTO-</t>
  </si>
  <si>
    <t>INTÄKT</t>
  </si>
  <si>
    <t>KOSTNAD</t>
  </si>
  <si>
    <t xml:space="preserve">SUMMA VERKSAMHETENS KOSTNADER </t>
  </si>
  <si>
    <t xml:space="preserve">SUMMA VERKSAMHETENS INTÄKTER </t>
  </si>
  <si>
    <t xml:space="preserve">statsbidrag  </t>
  </si>
  <si>
    <t>verksamheter</t>
  </si>
  <si>
    <t>service-</t>
  </si>
  <si>
    <t>Serviceverksamheter</t>
  </si>
  <si>
    <t>Jamf</t>
  </si>
  <si>
    <t>leas</t>
  </si>
  <si>
    <t>-  Fördelade kostnader från serviceverksamheter</t>
  </si>
  <si>
    <t xml:space="preserve">DVO-kod </t>
  </si>
  <si>
    <t>Flik 1  Nettokostnader per delområde, miljoner kronor</t>
  </si>
  <si>
    <t>Flik 2 Driftredovisning intäkter, miljoner kronor</t>
  </si>
  <si>
    <t>Flik 3 Driftredovisning kostnader, miljoner kronor</t>
  </si>
  <si>
    <t xml:space="preserve">Flik 4 Kapitaltjänstkostnader, lokalhyror och hyresintäkter, miljoner kronor  </t>
  </si>
  <si>
    <t>Flik 5  Investeringsredovisning, miljoner kronor</t>
  </si>
  <si>
    <t xml:space="preserve">Flik 6  Specificering av verksamhetsintäkter, miljoner kronor </t>
  </si>
  <si>
    <t xml:space="preserve">Flik 7  Specificering av verksamhetskostnader, miljoner kronor </t>
  </si>
  <si>
    <t>Flik 8  Motpartredovisning, försäljning av verksamhet, miljoner kronor</t>
  </si>
  <si>
    <t>Flik 9a  Motpartsredovisning, köp av verksamhet, miljoner kronor</t>
  </si>
  <si>
    <t>Flik 9b  Motpartsredovisning, lämnade bidrag, miljoner kronor</t>
  </si>
  <si>
    <t>kr/invånare</t>
  </si>
  <si>
    <t>(5611, 5612, 5613)</t>
  </si>
  <si>
    <t>Förlust vid avyttr.o utrangering av anläggningstillgångar</t>
  </si>
  <si>
    <t>581</t>
  </si>
  <si>
    <t>5811</t>
  </si>
  <si>
    <t>5812</t>
  </si>
  <si>
    <t>Primärvård, totalt</t>
  </si>
  <si>
    <t>Specialiserad somatisk vård, totalt</t>
  </si>
  <si>
    <t>Specialiserad psykiatrisk vård, totalt</t>
  </si>
  <si>
    <t xml:space="preserve">Tandvård, totalt (exkl moms) </t>
  </si>
  <si>
    <t>Övrig hälso- och sjukvård, totalt</t>
  </si>
  <si>
    <t>(31-33)</t>
  </si>
  <si>
    <t>(35-36)</t>
  </si>
  <si>
    <t>(37)</t>
  </si>
  <si>
    <t>(38)</t>
  </si>
  <si>
    <t>(39)</t>
  </si>
  <si>
    <t>(30)</t>
  </si>
  <si>
    <t>SERVICEVERKSAMHETER, TOTALT</t>
  </si>
  <si>
    <t xml:space="preserve">SERVICEVERKSAMHETER, TOTALT </t>
  </si>
  <si>
    <t xml:space="preserve">medicintekn. utrustning </t>
  </si>
  <si>
    <t xml:space="preserve">   därav inköp av byggnader</t>
  </si>
  <si>
    <t>Patientavgifter,</t>
  </si>
  <si>
    <t>och andra avgifter</t>
  </si>
  <si>
    <t>Försäljning</t>
  </si>
  <si>
    <t>HÄLSO-OCH SJUKVÅRD, TOTALT</t>
  </si>
  <si>
    <t>exkl 43x1)</t>
  </si>
  <si>
    <t>(43x1,</t>
  </si>
  <si>
    <t xml:space="preserve">exkl 446) </t>
  </si>
  <si>
    <t>(50-54)</t>
  </si>
  <si>
    <t>(58)</t>
  </si>
  <si>
    <t xml:space="preserve">(56-57, </t>
  </si>
  <si>
    <t>63-64)</t>
  </si>
  <si>
    <t xml:space="preserve">(55, 60, 62, </t>
  </si>
  <si>
    <t>73, 75-76)</t>
  </si>
  <si>
    <t>Externa kostnader</t>
  </si>
  <si>
    <t>eget åtagande</t>
  </si>
  <si>
    <t xml:space="preserve">Kostnad för </t>
  </si>
  <si>
    <t xml:space="preserve">Externa
lokalhyror
(601)
</t>
  </si>
  <si>
    <t>(40-41, 43</t>
  </si>
  <si>
    <t>SERVICEVERKSAMHETER , TOTALT</t>
  </si>
  <si>
    <t xml:space="preserve">L-BAS </t>
  </si>
  <si>
    <t>L-BAS</t>
  </si>
  <si>
    <t xml:space="preserve">Pensionskostnader </t>
  </si>
  <si>
    <t>Hushåll och</t>
  </si>
  <si>
    <t>Tandvård, totalt</t>
  </si>
  <si>
    <t xml:space="preserve">Erhållna bidrag </t>
  </si>
  <si>
    <t xml:space="preserve">Verksamhetsanknutna tjänster </t>
  </si>
  <si>
    <t>tillgångar</t>
  </si>
  <si>
    <t>DVO-</t>
  </si>
  <si>
    <t>kod</t>
  </si>
  <si>
    <t>inkomster          (2322)</t>
  </si>
  <si>
    <t>Verksamhetens kostnader (inkl. avskrivningar)</t>
  </si>
  <si>
    <t>Allmän regional utveckling, totalt</t>
  </si>
  <si>
    <t>Summa läkemedelskostnader</t>
  </si>
  <si>
    <t>SUMMA DELOMRÅDEN</t>
  </si>
  <si>
    <t>inkl.</t>
  </si>
  <si>
    <t>Övr kostnad</t>
  </si>
  <si>
    <t>Tandvård, exkl moms</t>
  </si>
  <si>
    <t xml:space="preserve">Externa hyres-intäkter
för fastigheter (364)
</t>
  </si>
  <si>
    <t>utgifter i immateriella tillgångar (1012, 1022)</t>
  </si>
  <si>
    <t>medicintekniska informations-system             (102)</t>
  </si>
  <si>
    <t>Lön arbetad och ej arbetad tid samt kostnadsersättningar och naturaförmån</t>
  </si>
  <si>
    <t xml:space="preserve">Flik 10  MOTPARTSREDOVISNING, vissa konton, miljoner kronor </t>
  </si>
  <si>
    <t xml:space="preserve">   därav inhyrd personal (555)</t>
  </si>
  <si>
    <t>av verksam-</t>
  </si>
  <si>
    <t>het</t>
  </si>
  <si>
    <t>stiftelser</t>
  </si>
  <si>
    <t>ningar och</t>
  </si>
  <si>
    <t>Ideella före-</t>
  </si>
  <si>
    <t xml:space="preserve">ningar och </t>
  </si>
  <si>
    <t>44</t>
  </si>
  <si>
    <t xml:space="preserve"> därav försäkringspremier</t>
  </si>
  <si>
    <t xml:space="preserve"> därav kundförluster och förluster på kortfristiga fordringar</t>
  </si>
  <si>
    <t xml:space="preserve"> därav patienttransporter</t>
  </si>
  <si>
    <t xml:space="preserve"> därav reparation och underhåll av fastigheter och lokaler</t>
  </si>
  <si>
    <t xml:space="preserve"> därav livsmedel och övriga råvaror</t>
  </si>
  <si>
    <t xml:space="preserve"> därav sjukvårdsartiklar och medicinskt material</t>
  </si>
  <si>
    <t xml:space="preserve">  därav dosdispensering</t>
  </si>
  <si>
    <t xml:space="preserve"> därav förändring av pensionsavsättning</t>
  </si>
  <si>
    <t xml:space="preserve"> därav sjukresor</t>
  </si>
  <si>
    <t xml:space="preserve"> därav sjuklön</t>
  </si>
  <si>
    <t xml:space="preserve">   därav öppen vård</t>
  </si>
  <si>
    <t xml:space="preserve"> därav sluten vård</t>
  </si>
  <si>
    <t xml:space="preserve"> därav tandvård</t>
  </si>
  <si>
    <t xml:space="preserve"> därav hemsjukvård med mera</t>
  </si>
  <si>
    <t xml:space="preserve"> därav övriga avgifter</t>
  </si>
  <si>
    <t xml:space="preserve"> därav tandvårdsersättningar från försäkringskassan</t>
  </si>
  <si>
    <t xml:space="preserve"> därav laboratorietjänster</t>
  </si>
  <si>
    <t xml:space="preserve"> därav medicintekniska tjänster</t>
  </si>
  <si>
    <t xml:space="preserve"> därav specialdestinerade statsbidrag </t>
  </si>
  <si>
    <t xml:space="preserve"> därav personalanknutna statsbidrag</t>
  </si>
  <si>
    <t xml:space="preserve"> därav 6%-ig ersättning vid upphandling</t>
  </si>
  <si>
    <t xml:space="preserve"> därav Investeringsbidrag</t>
  </si>
  <si>
    <t xml:space="preserve"> därav EU-bidrag  </t>
  </si>
  <si>
    <t xml:space="preserve"> därav vinst vid avyttring av im. o materiella anläggningst.</t>
  </si>
  <si>
    <t>Övrigt enligt konto 62, 64 (exkl. 641), 65-66, 69, 70, 72, 75, 76</t>
  </si>
  <si>
    <t>5615,5619</t>
  </si>
  <si>
    <t>43x1,46</t>
  </si>
  <si>
    <t>40-41,43exkl43x1</t>
  </si>
  <si>
    <t>Löner (exkl</t>
  </si>
  <si>
    <t>ersättning)</t>
  </si>
  <si>
    <t>verksamhet</t>
  </si>
  <si>
    <t>Allmänläkarvård (inkl. jourverksamhet)</t>
  </si>
  <si>
    <t>Sjuksköterskevård (inkl. jourverksamhet)</t>
  </si>
  <si>
    <t>övriga materiella tillgångar</t>
  </si>
  <si>
    <t>därav</t>
  </si>
  <si>
    <t xml:space="preserve">  därav färdtjänst</t>
  </si>
  <si>
    <t>710_1</t>
  </si>
  <si>
    <t xml:space="preserve">       varav färdtjänst</t>
  </si>
  <si>
    <t>73_borg</t>
  </si>
  <si>
    <t>Kultur, totalt</t>
  </si>
  <si>
    <t>Trafik och infrastruktur, totalt</t>
  </si>
  <si>
    <t xml:space="preserve"> därav läkemedel m.m. (utanför läkemedelsförmånen) inkl. läkemedelsrabatt</t>
  </si>
  <si>
    <t xml:space="preserve"> därav läkemedel, förbrukningsart,speciallivsmedel inom läkemedelsförmånen</t>
  </si>
  <si>
    <t>Fysioterapi och arbetsterapi</t>
  </si>
  <si>
    <t xml:space="preserve"> därav bidrag till infrastruktur</t>
  </si>
  <si>
    <t xml:space="preserve"> därav avgiftsbestämd ålderspension</t>
  </si>
  <si>
    <t>Funktionshinder- och hjälpmedelsverksamhet</t>
  </si>
  <si>
    <t xml:space="preserve">    därav funktionshinder- och hjälpmedelsverksamhet</t>
  </si>
  <si>
    <t xml:space="preserve">Nettokostnader </t>
  </si>
  <si>
    <t xml:space="preserve">Nettokostnader exkl </t>
  </si>
  <si>
    <t>Politisk verksamhet avs. hälso- och sjukvård</t>
  </si>
  <si>
    <t>Politisk verksamhet avs. regional utveckling</t>
  </si>
  <si>
    <t>Produktions-</t>
  </si>
  <si>
    <t xml:space="preserve">       varav ALF-medel</t>
  </si>
  <si>
    <t xml:space="preserve">  därav sluten psykiatrisk vård</t>
  </si>
  <si>
    <t xml:space="preserve">   varav kostnadsföring av bidrag till infrastruktur</t>
  </si>
  <si>
    <t xml:space="preserve">   varav upplösning av aktiverat bidrag till infrastruktur</t>
  </si>
  <si>
    <t xml:space="preserve"> därav biljettintäkter, trafiken</t>
  </si>
  <si>
    <t xml:space="preserve">   därav funktionshinder- och hjälpmedelsverksamhet</t>
  </si>
  <si>
    <t>trafikantavgifter</t>
  </si>
  <si>
    <t>Övrig utbildningsverksamhet</t>
  </si>
  <si>
    <t>Övrig kulturvererksamhet</t>
  </si>
  <si>
    <t>Övrig allmän regional utveckling</t>
  </si>
  <si>
    <t xml:space="preserve"> därav övriga bidrag</t>
  </si>
  <si>
    <t>1. Nettokostnader!H82</t>
  </si>
  <si>
    <t>1. Nettokostnader!H83</t>
  </si>
  <si>
    <t>1. Nettokostnader!H84</t>
  </si>
  <si>
    <t>1. Nettokostnader!E78</t>
  </si>
  <si>
    <t>2. Drift.  intäkter!L50</t>
  </si>
  <si>
    <t>2. Drift.  intäkter!L47</t>
  </si>
  <si>
    <t>3. Drift. kostnader!N53</t>
  </si>
  <si>
    <t>3. Drift. kostnader!N50</t>
  </si>
  <si>
    <t>5. Investeringar!J36</t>
  </si>
  <si>
    <t>Verksamhetens intäkter (exkl. interna intäkter)</t>
  </si>
  <si>
    <t>(78-79)</t>
  </si>
  <si>
    <t>Avskrivning, ned-</t>
  </si>
  <si>
    <t>etc. av anläggnings-</t>
  </si>
  <si>
    <t xml:space="preserve">skrivning o återföring </t>
  </si>
  <si>
    <t>795</t>
  </si>
  <si>
    <t>796</t>
  </si>
  <si>
    <t>Nedskrivning av anläggningstilllgångar</t>
  </si>
  <si>
    <t>Återföring av nedskrivning av anläggningstilllgångar</t>
  </si>
  <si>
    <t xml:space="preserve"> därav infriad borgen för lån</t>
  </si>
  <si>
    <t xml:space="preserve"> därav smittskyddsläkemedel</t>
  </si>
  <si>
    <t>därav landstingssubvention av läkemedel med mera</t>
  </si>
  <si>
    <t>5617</t>
  </si>
  <si>
    <t>5618</t>
  </si>
  <si>
    <t xml:space="preserve"> därav utbetalning av pensioner </t>
  </si>
  <si>
    <t>Museiverksamhet</t>
  </si>
  <si>
    <t>Avskrivningar, exkl nedskrivningar (konto 795-796)</t>
  </si>
  <si>
    <t>(5615, 5619)</t>
  </si>
  <si>
    <t>Patientavgifter, trafikantavgifter och 
andra avgifter</t>
  </si>
  <si>
    <t>RIKSTOTAL</t>
  </si>
  <si>
    <t>exkl. Region Gotland</t>
  </si>
  <si>
    <t>Landstingens finanser</t>
  </si>
  <si>
    <t>Räkenskapssammandrag 2016</t>
  </si>
  <si>
    <t>Information</t>
  </si>
  <si>
    <t>Eventuella differenser av denna sammanställning beror på avrundningar.</t>
  </si>
  <si>
    <t xml:space="preserve">2017-11-16: Publiceringen omfattar ett reviderat utfall av de variabler som rör läkemedel, </t>
  </si>
  <si>
    <t xml:space="preserve">köp av verksamhet fördelat på motpart samt försäljning av verksamhet fördelat på motpart. </t>
  </si>
  <si>
    <t>Resultaträkning 2016, mnkr</t>
  </si>
  <si>
    <t>RIKSTOTAL, exkl Gotland</t>
  </si>
  <si>
    <t>L-BAS 2013</t>
  </si>
  <si>
    <t>Landstinget</t>
  </si>
  <si>
    <t>Koncernen</t>
  </si>
  <si>
    <t xml:space="preserve">Verksamhetens intäkter </t>
  </si>
  <si>
    <t>30 - 39</t>
  </si>
  <si>
    <t xml:space="preserve">Verksamhetens  kostnader </t>
  </si>
  <si>
    <t>40 - 76, 78</t>
  </si>
  <si>
    <t xml:space="preserve">   därav omstruktureringskostnader </t>
  </si>
  <si>
    <t>Nedskrivningar</t>
  </si>
  <si>
    <t xml:space="preserve">Avskrivningar </t>
  </si>
  <si>
    <t>Verksamhetens nettokostnader</t>
  </si>
  <si>
    <t xml:space="preserve">Skatteintäkter </t>
  </si>
  <si>
    <t>Bidrag från/Avgifter till utjämningen</t>
  </si>
  <si>
    <t>821 - 825, 83</t>
  </si>
  <si>
    <t xml:space="preserve">Övriga generella bidrag </t>
  </si>
  <si>
    <t>828 - 829</t>
  </si>
  <si>
    <t>Finansiella intäkter</t>
  </si>
  <si>
    <t>Finansiella kostnader</t>
  </si>
  <si>
    <t>Resultat före extraordinära poster</t>
  </si>
  <si>
    <t xml:space="preserve">Extraordinära intäkter </t>
  </si>
  <si>
    <t xml:space="preserve">Extraordinära kostnader </t>
  </si>
  <si>
    <t xml:space="preserve">Skattekostnader/bokslutsdispositioner </t>
  </si>
  <si>
    <t xml:space="preserve">Årets resultat </t>
  </si>
  <si>
    <t>Specificering av pensionskostnader</t>
  </si>
  <si>
    <t>Avgiftsbestämd ålderspension i KAP-KL (exkl löneskatt)</t>
  </si>
  <si>
    <t>Förändring av pensionsavsättning (exkl löneskatt)</t>
  </si>
  <si>
    <t>Pensionsutbetalningar (exkl löneskatt) intjänade from 1998</t>
  </si>
  <si>
    <t>Pensionsutbetalningar (exkl löneskatt) intjänade tom 1997</t>
  </si>
  <si>
    <t xml:space="preserve">Räntedel i årets pensionskostnad </t>
  </si>
  <si>
    <t xml:space="preserve">Räntedel i årets löneskattekostnad </t>
  </si>
  <si>
    <t>Specificering av skatteintäkter</t>
  </si>
  <si>
    <t>Preliminära månatliga skatteinbetalningar</t>
  </si>
  <si>
    <t>Prognos för avräkningslikvid</t>
  </si>
  <si>
    <t>Justeringspost av skatteintäkter</t>
  </si>
  <si>
    <t>Summa</t>
  </si>
  <si>
    <t xml:space="preserve">Specificering av generellt statsbidrag o utjämning </t>
  </si>
  <si>
    <t>Inkomstutjämningsbidrag</t>
  </si>
  <si>
    <t>Strukturbidrag</t>
  </si>
  <si>
    <t>Införandebidrag</t>
  </si>
  <si>
    <t>Regleringsbidrag</t>
  </si>
  <si>
    <t>Kostnadsutjämningsbidrag</t>
  </si>
  <si>
    <t>Bidrag för läkemedelsförmånen</t>
  </si>
  <si>
    <t xml:space="preserve">Generella bidrag utanför utjämningssystemet </t>
  </si>
  <si>
    <t xml:space="preserve"> därav tillfälligt bidrag för flyktingmottagande</t>
  </si>
  <si>
    <t>del av 829</t>
  </si>
  <si>
    <t xml:space="preserve">  därav bidrag för förstärkning av hälso- och sjukvård</t>
  </si>
  <si>
    <t>Inkomstutjämningsavgift</t>
  </si>
  <si>
    <t>Regleringsavgift</t>
  </si>
  <si>
    <t>Kostnadsutjämningsavgift</t>
  </si>
  <si>
    <t>Specificering av finansiella intäkter/kostnader</t>
  </si>
  <si>
    <t>Utdelning på aktier och andelar</t>
  </si>
  <si>
    <t>841</t>
  </si>
  <si>
    <t>Ränteintäkter</t>
  </si>
  <si>
    <t>842, 845</t>
  </si>
  <si>
    <t>Vinst vid avyttring av finansiella anläggningstillgångar</t>
  </si>
  <si>
    <t>843</t>
  </si>
  <si>
    <t>Återföring av nedskrivning av finansiella tillgångar</t>
  </si>
  <si>
    <t>847</t>
  </si>
  <si>
    <t xml:space="preserve"> Realiserade valutakursvinster</t>
  </si>
  <si>
    <t xml:space="preserve"> Orealiserade valutakursvinster</t>
  </si>
  <si>
    <t>Övriga finansiella intäkter</t>
  </si>
  <si>
    <t xml:space="preserve"> därav borgensavgifter</t>
  </si>
  <si>
    <t>del av 849</t>
  </si>
  <si>
    <t xml:space="preserve"> därav återbetalningar för borgensåtaganden</t>
  </si>
  <si>
    <t>Summa finansiella intäkter</t>
  </si>
  <si>
    <t>Räntekostnader</t>
  </si>
  <si>
    <t>852, 855</t>
  </si>
  <si>
    <t>Förlust vid avyttring av finansiella anläggningstillgångar</t>
  </si>
  <si>
    <t>853</t>
  </si>
  <si>
    <t>Räntekostnad för revers LÖF</t>
  </si>
  <si>
    <r>
      <t>Nedskrivning av finansiella tillgångar</t>
    </r>
    <r>
      <rPr>
        <vertAlign val="superscript"/>
        <sz val="8"/>
        <rFont val="Helvetica"/>
        <family val="2"/>
      </rPr>
      <t xml:space="preserve"> </t>
    </r>
  </si>
  <si>
    <t>857</t>
  </si>
  <si>
    <t>Realiserade valutakursförluster</t>
  </si>
  <si>
    <t>Orealiserade valutakursförluster</t>
  </si>
  <si>
    <t xml:space="preserve">Övriga finansiella kostnader </t>
  </si>
  <si>
    <t>856, 859</t>
  </si>
  <si>
    <t>Summa finansiella kostnader</t>
  </si>
  <si>
    <t>Balanskravsresultat</t>
  </si>
  <si>
    <t>Årets resultat enligt resultaträkningen</t>
  </si>
  <si>
    <t>- reducering av samtliga realisationsvinster</t>
  </si>
  <si>
    <t>+ justering för realisationsvinster enl. undantagsmöjlighet</t>
  </si>
  <si>
    <t>+ justering för realisationsförluster enl. undantagsmöjlighet</t>
  </si>
  <si>
    <t>+ orealiserade förluster i värdepapper</t>
  </si>
  <si>
    <t>- justering för återföring av orealiserade förluster i värdepapper</t>
  </si>
  <si>
    <t>= Årets resultat efter balanskravsjusteringar</t>
  </si>
  <si>
    <t xml:space="preserve">- reservering av medel till resultatutjämningsreserv </t>
  </si>
  <si>
    <t>+ användning av medel från resultatutjämningsreserv</t>
  </si>
  <si>
    <t xml:space="preserve">= Balanskravsresultat </t>
  </si>
  <si>
    <t>Intern hantering inom landstinget: Synnerliga skäl att inte täcka underskott eller andra interna justeringar</t>
  </si>
  <si>
    <t>avgår: övriga justeringar</t>
  </si>
  <si>
    <t>tillägg: övriga justeringar</t>
  </si>
  <si>
    <t>= Resultat eftersynnerliga skäl m.m.</t>
  </si>
  <si>
    <t xml:space="preserve"> varav synnerliga skäl för att inte behöva återställa ett negativt resultat</t>
  </si>
  <si>
    <t>Balansräkning 2016,  mnkr</t>
  </si>
  <si>
    <t>RIKSTOTAL, exkl. Gotland</t>
  </si>
  <si>
    <t>Tillgångar</t>
  </si>
  <si>
    <t>ANLÄGGNINGSTILLGÅNGAR</t>
  </si>
  <si>
    <t>Immateriella anläggningstillgångar</t>
  </si>
  <si>
    <t>Byggnader och mark</t>
  </si>
  <si>
    <t>Mark</t>
  </si>
  <si>
    <t>Maskiner och inventarier</t>
  </si>
  <si>
    <t>Leasingavtal</t>
  </si>
  <si>
    <t>125</t>
  </si>
  <si>
    <t>Finansiella anläggningstillgångar</t>
  </si>
  <si>
    <t>13 exkl 139</t>
  </si>
  <si>
    <t>Aktier och andelar</t>
  </si>
  <si>
    <t xml:space="preserve">     varav hos koncernföretagen</t>
  </si>
  <si>
    <t>del av 131</t>
  </si>
  <si>
    <t>Obligationer, certifikat och andra värdepapper</t>
  </si>
  <si>
    <t>Långfristiga fordringar</t>
  </si>
  <si>
    <t xml:space="preserve">    varav hos koncernföretagen</t>
  </si>
  <si>
    <t>del av 137</t>
  </si>
  <si>
    <t>SUMMA ANLÄGGINGSTILLGÅNGAR</t>
  </si>
  <si>
    <t>10-13 exkl 139</t>
  </si>
  <si>
    <t>BIDRAG TILL  INFRASTRUKTUR</t>
  </si>
  <si>
    <t>139</t>
  </si>
  <si>
    <t>OMSÄTTNINGSTILLGÅNGAR</t>
  </si>
  <si>
    <t>Förråd / Lager</t>
  </si>
  <si>
    <t>14</t>
  </si>
  <si>
    <t>Kundfordringar</t>
  </si>
  <si>
    <t>15</t>
  </si>
  <si>
    <t>Fordringar hos koncernföretagen</t>
  </si>
  <si>
    <t>del av 15</t>
  </si>
  <si>
    <t>Övriga kortfristiga fordringar</t>
  </si>
  <si>
    <t>16</t>
  </si>
  <si>
    <t>Fordringar hos staten</t>
  </si>
  <si>
    <t>165</t>
  </si>
  <si>
    <t>del av 16</t>
  </si>
  <si>
    <t>Fordran mervärdesskatt</t>
  </si>
  <si>
    <t>168</t>
  </si>
  <si>
    <t>Förutbetalda kostnader och upplupna intäkter</t>
  </si>
  <si>
    <t>17</t>
  </si>
  <si>
    <t>Upplupna skatteintäkter</t>
  </si>
  <si>
    <t>178</t>
  </si>
  <si>
    <t>Summa kortfristiga fordringar</t>
  </si>
  <si>
    <t>15-17</t>
  </si>
  <si>
    <t>Kortfristiga placeringar</t>
  </si>
  <si>
    <t>18</t>
  </si>
  <si>
    <t>181</t>
  </si>
  <si>
    <t>Obligationer, förlagsbevis mm</t>
  </si>
  <si>
    <t>182</t>
  </si>
  <si>
    <t>Certifikat</t>
  </si>
  <si>
    <t>183</t>
  </si>
  <si>
    <t>Nedskrivning värdereglering av kortfristiga placeringar</t>
  </si>
  <si>
    <t>Kassa och bank</t>
  </si>
  <si>
    <t>19</t>
  </si>
  <si>
    <t>SUMMA OMSÄTTNINGSTILLGÅNGAR</t>
  </si>
  <si>
    <t>14-19</t>
  </si>
  <si>
    <t>SUMMA TILLGÅNGAR</t>
  </si>
  <si>
    <t>10-19</t>
  </si>
  <si>
    <t>Eget kapital, avsättningar och skulder</t>
  </si>
  <si>
    <t>EGET KAPITAL</t>
  </si>
  <si>
    <t>Årets resultat</t>
  </si>
  <si>
    <t>Resultatutjämningsreserv</t>
  </si>
  <si>
    <t>Övrigt eget kapital</t>
  </si>
  <si>
    <t>Eget kapital</t>
  </si>
  <si>
    <t>AVSÄTTNINGAR</t>
  </si>
  <si>
    <t>22</t>
  </si>
  <si>
    <t xml:space="preserve">   därav avsättningar för pensioner, intjänade fr om 1998, inkl löneskatt</t>
  </si>
  <si>
    <t>221-222</t>
  </si>
  <si>
    <t xml:space="preserve">   därav avsättningar för bidrag till infrastuktur</t>
  </si>
  <si>
    <t>del av 229</t>
  </si>
  <si>
    <t>Långfristiga skulder</t>
  </si>
  <si>
    <t>23</t>
  </si>
  <si>
    <t>Skuld för investeringsbidrag</t>
  </si>
  <si>
    <t>232</t>
  </si>
  <si>
    <t xml:space="preserve"> därav årets investeringsbidrag</t>
  </si>
  <si>
    <t>Checkräkningskredit</t>
  </si>
  <si>
    <t>233</t>
  </si>
  <si>
    <t>Lån i banker och kreditinstitut</t>
  </si>
  <si>
    <t>235</t>
  </si>
  <si>
    <t>Skulder till koncernföretag</t>
  </si>
  <si>
    <t>236</t>
  </si>
  <si>
    <t>Långfristig leasingskuld</t>
  </si>
  <si>
    <t>237</t>
  </si>
  <si>
    <t>Långfristiga lån i utländsk valuta</t>
  </si>
  <si>
    <t>Kortfristiga skulder</t>
  </si>
  <si>
    <t>24-28</t>
  </si>
  <si>
    <t>Leverantörsskulder</t>
  </si>
  <si>
    <t>241</t>
  </si>
  <si>
    <t xml:space="preserve">     varav till koncernföretag</t>
  </si>
  <si>
    <t>del av 241</t>
  </si>
  <si>
    <t>Moms och särskilda punktskatter</t>
  </si>
  <si>
    <t>Mervärdesskatt</t>
  </si>
  <si>
    <t>Kortfristig del av leasingskuld</t>
  </si>
  <si>
    <t>283</t>
  </si>
  <si>
    <t>Kortfristiga låneskulder</t>
  </si>
  <si>
    <t>284</t>
  </si>
  <si>
    <t>del av 284</t>
  </si>
  <si>
    <t>Kortfristig del av långfristiga skulder</t>
  </si>
  <si>
    <t>Kortfristiga lån i utländsk valuta</t>
  </si>
  <si>
    <t>286</t>
  </si>
  <si>
    <t>Summa konto 283-286</t>
  </si>
  <si>
    <t>283-286</t>
  </si>
  <si>
    <t>Skulder till staten</t>
  </si>
  <si>
    <t>287</t>
  </si>
  <si>
    <t>Upplupna kostnader och förutbetalda intäkter</t>
  </si>
  <si>
    <t>29</t>
  </si>
  <si>
    <t>Upplupna semesterlöner</t>
  </si>
  <si>
    <t>292</t>
  </si>
  <si>
    <t>Upplupna sociala avgifter enligt lag mm</t>
  </si>
  <si>
    <t>Upplupna sociala avgifter</t>
  </si>
  <si>
    <t>Upplupen löneskatt</t>
  </si>
  <si>
    <t xml:space="preserve">Upplupna pensionskostnader  avgiftsbestämd ålderspension                                                    </t>
  </si>
  <si>
    <t>296</t>
  </si>
  <si>
    <t>Förutbetalda skatteintäkter</t>
  </si>
  <si>
    <t>Kortfristiga skulder, totalt</t>
  </si>
  <si>
    <t>24-29</t>
  </si>
  <si>
    <t>SUMMA SKULDER</t>
  </si>
  <si>
    <t>23-29</t>
  </si>
  <si>
    <t>SUMMA SKULDER, AVSÄTTNINGAR OCH EGET KAPITAL</t>
  </si>
  <si>
    <t>20, 22,23-29</t>
  </si>
  <si>
    <t>Ansvarsförbindelser</t>
  </si>
  <si>
    <t>Pensionsförmåner intjänade före 1998</t>
  </si>
  <si>
    <t>-varav löneskatt</t>
  </si>
  <si>
    <t>Övriga ansvarsförbindelser</t>
  </si>
  <si>
    <t>-varav borgensåtaganden för lån</t>
  </si>
  <si>
    <t>-därav mot offentligt ägda bolag</t>
  </si>
  <si>
    <t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</si>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</sst>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0.000"/>
    <numFmt numFmtId="166" formatCode="#,##0.0"/>
    <numFmt numFmtId="167" formatCode="#,##0\ _k_r;[Red]&quot;-&quot;#,##0\ _k_r"/>
    <numFmt numFmtId="168" formatCode="#,##0\ &quot;kr&quot;;[Red]&quot;-&quot;#,##0\ &quot;kr&quot;"/>
    <numFmt numFmtId="169" formatCode="_(* #,##0_);_(* \(#,##0\);_(* &quot;-&quot;_);_(@_)"/>
    <numFmt numFmtId="170" formatCode="_(&quot;$&quot;* #,##0_);_(&quot;$&quot;* \(#,##0\);_(&quot;$&quot;* &quot;-&quot;_);_(@_)"/>
    <numFmt numFmtId="171" formatCode="#,###"/>
    <numFmt numFmtId="172" formatCode="#,##0;[Red]&quot;-&quot;#,##0"/>
  </numFmts>
  <fonts count="5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2"/>
      <name val="MS Sans Serif"/>
      <family val="2"/>
    </font>
    <font>
      <sz val="10"/>
      <color indexed="10"/>
      <name val="Arial"/>
      <family val="2"/>
    </font>
    <font>
      <sz val="9"/>
      <color indexed="57"/>
      <name val="Arial"/>
      <family val="2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10"/>
      <name val="Arial"/>
      <family val="2"/>
    </font>
    <font>
      <b/>
      <sz val="9"/>
      <color indexed="12"/>
      <name val="Arial"/>
      <family val="2"/>
    </font>
    <font>
      <i/>
      <sz val="9"/>
      <color indexed="47"/>
      <name val="Arial"/>
      <family val="2"/>
    </font>
    <font>
      <sz val="10"/>
      <color indexed="47"/>
      <name val="Arial"/>
      <family val="2"/>
    </font>
    <font>
      <sz val="9"/>
      <color indexed="47"/>
      <name val="Arial"/>
      <family val="2"/>
    </font>
    <font>
      <i/>
      <sz val="9"/>
      <color indexed="10"/>
      <name val="Arial"/>
      <family val="2"/>
    </font>
    <font>
      <sz val="9"/>
      <name val="Helvetica"/>
      <family val="2"/>
    </font>
    <font>
      <sz val="10"/>
      <color indexed="8"/>
      <name val="MS Sans Serif"/>
      <family val="2"/>
    </font>
    <font>
      <sz val="9"/>
      <color indexed="47"/>
      <name val="Times New Roman"/>
      <family val="1"/>
    </font>
    <font>
      <sz val="9"/>
      <name val="Times New Roman"/>
      <family val="1"/>
    </font>
    <font>
      <sz val="10"/>
      <name val="MS Sans Serif"/>
      <family val="2"/>
    </font>
    <font>
      <b/>
      <sz val="16"/>
      <color indexed="9"/>
      <name val="Arial"/>
      <family val="2"/>
    </font>
    <font>
      <b/>
      <sz val="9"/>
      <name val="Helvetica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7"/>
      <name val="Helvetica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FFCC"/>
      <name val="Arial"/>
      <family val="2"/>
    </font>
    <font>
      <sz val="9"/>
      <color theme="0"/>
      <name val="Arial"/>
      <family val="2"/>
    </font>
    <font>
      <b/>
      <sz val="9"/>
      <color rgb="FFFFFFCC"/>
      <name val="Arial"/>
      <family val="2"/>
    </font>
    <font>
      <sz val="9"/>
      <color theme="2"/>
      <name val="Arial"/>
      <family val="2"/>
    </font>
    <font>
      <b/>
      <sz val="9"/>
      <color theme="2"/>
      <name val="Arial"/>
      <family val="2"/>
    </font>
    <font>
      <b/>
      <sz val="26"/>
      <color indexed="8"/>
      <name val="Helvetica"/>
      <family val="2"/>
    </font>
    <font>
      <b/>
      <sz val="16"/>
      <color indexed="9"/>
      <name val="Helvetica"/>
      <family val="2"/>
    </font>
    <font>
      <sz val="9"/>
      <color indexed="8"/>
      <name val="Helvetica"/>
      <family val="2"/>
    </font>
    <font>
      <b/>
      <sz val="10"/>
      <name val="Helvetica"/>
      <family val="2"/>
    </font>
    <font>
      <sz val="10"/>
      <name val="Helvetica"/>
      <family val="2"/>
    </font>
    <font>
      <b/>
      <sz val="12"/>
      <name val="Helvetica"/>
      <family val="2"/>
    </font>
    <font>
      <b/>
      <sz val="7"/>
      <name val="Helvetica"/>
      <family val="2"/>
    </font>
    <font>
      <sz val="7"/>
      <color indexed="8"/>
      <name val="Helvetica"/>
      <family val="2"/>
    </font>
    <font>
      <b/>
      <sz val="7"/>
      <color indexed="8"/>
      <name val="Helvetica"/>
      <family val="2"/>
    </font>
    <font>
      <b/>
      <sz val="7"/>
      <name val="Arial"/>
      <family val="2"/>
    </font>
    <font>
      <b/>
      <sz val="7"/>
      <color indexed="10"/>
      <name val="Helvetica"/>
      <family val="2"/>
    </font>
    <font>
      <sz val="9"/>
      <color indexed="10"/>
      <name val="Helvetica"/>
      <family val="2"/>
    </font>
    <font>
      <vertAlign val="superscript"/>
      <sz val="8"/>
      <name val="Helvetica"/>
      <family val="2"/>
    </font>
    <font>
      <b/>
      <sz val="18"/>
      <color indexed="9"/>
      <name val="Arial"/>
      <family val="2"/>
    </font>
    <font>
      <sz val="9"/>
      <color rgb="FFFF0000"/>
      <name val="Helvetica"/>
      <family val="2"/>
    </font>
  </fonts>
  <fills count="1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gray125">
        <fgColor theme="0" tint="-0.24994659260841701"/>
        <bgColor theme="0" tint="-0.14999847407452621"/>
      </patternFill>
    </fill>
    <fill>
      <patternFill patternType="gray125">
        <fgColor indexed="22"/>
        <bgColor theme="0" tint="-0.14999847407452621"/>
      </patternFill>
    </fill>
    <fill>
      <patternFill patternType="gray125">
        <fgColor rgb="FFBFBFBF"/>
        <bgColor theme="0" tint="-0.1499984740745262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auto="1"/>
      </patternFill>
    </fill>
    <fill>
      <patternFill patternType="solid">
        <fgColor indexed="9"/>
        <bgColor auto="1"/>
      </patternFill>
    </fill>
    <fill>
      <patternFill patternType="gray125">
        <fgColor indexed="22"/>
        <bgColor theme="0"/>
      </patternFill>
    </fill>
  </fills>
  <borders count="1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34" fillId="0" borderId="0"/>
    <xf numFmtId="0" fontId="34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0" fontId="1" fillId="0" borderId="0"/>
    <xf numFmtId="0" fontId="1" fillId="0" borderId="0"/>
  </cellStyleXfs>
  <cellXfs count="751">
    <xf numFmtId="0" fontId="0" fillId="0" borderId="0" xfId="0"/>
    <xf numFmtId="0" fontId="29" fillId="2" borderId="0" xfId="0" quotePrefix="1" applyFont="1" applyFill="1" applyBorder="1" applyAlignment="1" applyProtection="1">
      <alignment horizontal="left"/>
    </xf>
    <xf numFmtId="0" fontId="31" fillId="2" borderId="0" xfId="0" quotePrefix="1" applyFont="1" applyFill="1" applyBorder="1" applyAlignment="1" applyProtection="1">
      <alignment horizontal="left"/>
    </xf>
    <xf numFmtId="0" fontId="3" fillId="5" borderId="1" xfId="0" applyFont="1" applyFill="1" applyBorder="1" applyProtection="1"/>
    <xf numFmtId="0" fontId="3" fillId="5" borderId="2" xfId="0" applyFont="1" applyFill="1" applyBorder="1" applyProtection="1"/>
    <xf numFmtId="0" fontId="3" fillId="5" borderId="3" xfId="0" applyFont="1" applyFill="1" applyBorder="1" applyProtection="1"/>
    <xf numFmtId="0" fontId="5" fillId="5" borderId="6" xfId="0" applyFont="1" applyFill="1" applyBorder="1" applyProtection="1"/>
    <xf numFmtId="0" fontId="5" fillId="5" borderId="1" xfId="0" applyFont="1" applyFill="1" applyBorder="1" applyProtection="1"/>
    <xf numFmtId="0" fontId="5" fillId="5" borderId="3" xfId="0" applyFont="1" applyFill="1" applyBorder="1" applyProtection="1"/>
    <xf numFmtId="0" fontId="5" fillId="5" borderId="7" xfId="0" applyFont="1" applyFill="1" applyBorder="1" applyProtection="1"/>
    <xf numFmtId="0" fontId="5" fillId="5" borderId="8" xfId="0" applyFont="1" applyFill="1" applyBorder="1" applyProtection="1"/>
    <xf numFmtId="0" fontId="5" fillId="5" borderId="9" xfId="0" applyFont="1" applyFill="1" applyBorder="1" applyProtection="1"/>
    <xf numFmtId="0" fontId="5" fillId="5" borderId="10" xfId="0" applyFont="1" applyFill="1" applyBorder="1" applyProtection="1"/>
    <xf numFmtId="0" fontId="5" fillId="5" borderId="12" xfId="0" applyFont="1" applyFill="1" applyBorder="1" applyProtection="1"/>
    <xf numFmtId="0" fontId="3" fillId="5" borderId="12" xfId="0" applyFont="1" applyFill="1" applyBorder="1" applyProtection="1"/>
    <xf numFmtId="0" fontId="3" fillId="5" borderId="13" xfId="0" applyFont="1" applyFill="1" applyBorder="1" applyProtection="1"/>
    <xf numFmtId="0" fontId="19" fillId="5" borderId="3" xfId="0" applyFont="1" applyFill="1" applyBorder="1" applyProtection="1"/>
    <xf numFmtId="0" fontId="3" fillId="5" borderId="14" xfId="0" applyFont="1" applyFill="1" applyBorder="1" applyProtection="1"/>
    <xf numFmtId="3" fontId="3" fillId="0" borderId="16" xfId="0" applyNumberFormat="1" applyFont="1" applyFill="1" applyBorder="1" applyAlignment="1" applyProtection="1">
      <alignment wrapText="1"/>
      <protection locked="0"/>
    </xf>
    <xf numFmtId="0" fontId="5" fillId="5" borderId="17" xfId="0" applyFont="1" applyFill="1" applyBorder="1" applyProtection="1"/>
    <xf numFmtId="0" fontId="5" fillId="5" borderId="18" xfId="0" applyFont="1" applyFill="1" applyBorder="1" applyProtection="1"/>
    <xf numFmtId="0" fontId="3" fillId="5" borderId="18" xfId="0" applyFont="1" applyFill="1" applyBorder="1" applyAlignment="1" applyProtection="1">
      <alignment wrapText="1"/>
    </xf>
    <xf numFmtId="0" fontId="5" fillId="5" borderId="18" xfId="0" applyFont="1" applyFill="1" applyBorder="1" applyAlignment="1" applyProtection="1">
      <alignment wrapText="1"/>
    </xf>
    <xf numFmtId="0" fontId="3" fillId="5" borderId="18" xfId="0" applyFont="1" applyFill="1" applyBorder="1" applyAlignment="1" applyProtection="1">
      <alignment horizontal="left"/>
    </xf>
    <xf numFmtId="0" fontId="3" fillId="5" borderId="18" xfId="0" applyFont="1" applyFill="1" applyBorder="1" applyProtection="1"/>
    <xf numFmtId="0" fontId="5" fillId="5" borderId="19" xfId="0" applyFont="1" applyFill="1" applyBorder="1" applyProtection="1"/>
    <xf numFmtId="0" fontId="5" fillId="5" borderId="4" xfId="0" applyFont="1" applyFill="1" applyBorder="1" applyProtection="1"/>
    <xf numFmtId="3" fontId="3" fillId="0" borderId="20" xfId="0" applyNumberFormat="1" applyFont="1" applyFill="1" applyBorder="1" applyProtection="1">
      <protection locked="0"/>
    </xf>
    <xf numFmtId="0" fontId="3" fillId="5" borderId="3" xfId="0" applyFont="1" applyFill="1" applyBorder="1" applyAlignment="1" applyProtection="1">
      <alignment horizontal="left"/>
    </xf>
    <xf numFmtId="0" fontId="3" fillId="5" borderId="1" xfId="0" applyFont="1" applyFill="1" applyBorder="1" applyAlignment="1" applyProtection="1">
      <alignment horizontal="left"/>
    </xf>
    <xf numFmtId="0" fontId="5" fillId="5" borderId="21" xfId="0" applyFont="1" applyFill="1" applyBorder="1" applyProtection="1"/>
    <xf numFmtId="0" fontId="5" fillId="5" borderId="22" xfId="0" applyFont="1" applyFill="1" applyBorder="1" applyProtection="1"/>
    <xf numFmtId="0" fontId="3" fillId="5" borderId="0" xfId="0" applyFont="1" applyFill="1" applyBorder="1" applyProtection="1"/>
    <xf numFmtId="0" fontId="3" fillId="5" borderId="23" xfId="0" applyFont="1" applyFill="1" applyBorder="1" applyProtection="1"/>
    <xf numFmtId="0" fontId="5" fillId="5" borderId="24" xfId="0" applyFont="1" applyFill="1" applyBorder="1" applyProtection="1"/>
    <xf numFmtId="0" fontId="3" fillId="5" borderId="24" xfId="0" applyFont="1" applyFill="1" applyBorder="1" applyAlignment="1" applyProtection="1">
      <alignment horizontal="left"/>
    </xf>
    <xf numFmtId="0" fontId="3" fillId="5" borderId="24" xfId="0" applyFont="1" applyFill="1" applyBorder="1" applyProtection="1"/>
    <xf numFmtId="0" fontId="5" fillId="5" borderId="25" xfId="0" applyFont="1" applyFill="1" applyBorder="1" applyProtection="1"/>
    <xf numFmtId="49" fontId="3" fillId="5" borderId="26" xfId="0" applyNumberFormat="1" applyFont="1" applyFill="1" applyBorder="1" applyAlignment="1" applyProtection="1">
      <alignment horizontal="left"/>
    </xf>
    <xf numFmtId="49" fontId="3" fillId="5" borderId="27" xfId="0" applyNumberFormat="1" applyFont="1" applyFill="1" applyBorder="1" applyAlignment="1" applyProtection="1">
      <alignment horizontal="left"/>
    </xf>
    <xf numFmtId="0" fontId="5" fillId="5" borderId="28" xfId="0" applyFont="1" applyFill="1" applyBorder="1" applyProtection="1"/>
    <xf numFmtId="0" fontId="6" fillId="5" borderId="1" xfId="0" applyFont="1" applyFill="1" applyBorder="1" applyProtection="1"/>
    <xf numFmtId="0" fontId="3" fillId="5" borderId="22" xfId="0" applyFont="1" applyFill="1" applyBorder="1" applyProtection="1"/>
    <xf numFmtId="0" fontId="5" fillId="5" borderId="31" xfId="0" applyFont="1" applyFill="1" applyBorder="1" applyProtection="1"/>
    <xf numFmtId="0" fontId="5" fillId="5" borderId="32" xfId="0" applyFont="1" applyFill="1" applyBorder="1" applyProtection="1"/>
    <xf numFmtId="0" fontId="5" fillId="5" borderId="33" xfId="0" applyFont="1" applyFill="1" applyBorder="1" applyProtection="1"/>
    <xf numFmtId="0" fontId="5" fillId="5" borderId="29" xfId="0" applyFont="1" applyFill="1" applyBorder="1" applyProtection="1"/>
    <xf numFmtId="0" fontId="5" fillId="5" borderId="34" xfId="0" applyFont="1" applyFill="1" applyBorder="1" applyProtection="1"/>
    <xf numFmtId="164" fontId="3" fillId="5" borderId="37" xfId="0" applyNumberFormat="1" applyFont="1" applyFill="1" applyBorder="1" applyProtection="1"/>
    <xf numFmtId="164" fontId="3" fillId="5" borderId="38" xfId="0" applyNumberFormat="1" applyFont="1" applyFill="1" applyBorder="1" applyProtection="1"/>
    <xf numFmtId="0" fontId="3" fillId="5" borderId="32" xfId="0" applyFont="1" applyFill="1" applyBorder="1" applyProtection="1"/>
    <xf numFmtId="3" fontId="3" fillId="0" borderId="39" xfId="0" applyNumberFormat="1" applyFont="1" applyFill="1" applyBorder="1" applyProtection="1">
      <protection locked="0"/>
    </xf>
    <xf numFmtId="3" fontId="3" fillId="0" borderId="40" xfId="0" applyNumberFormat="1" applyFont="1" applyFill="1" applyBorder="1" applyProtection="1">
      <protection locked="0"/>
    </xf>
    <xf numFmtId="3" fontId="3" fillId="0" borderId="11" xfId="0" applyNumberFormat="1" applyFont="1" applyFill="1" applyBorder="1" applyProtection="1">
      <protection locked="0"/>
    </xf>
    <xf numFmtId="0" fontId="3" fillId="5" borderId="37" xfId="0" applyFont="1" applyFill="1" applyBorder="1" applyProtection="1"/>
    <xf numFmtId="0" fontId="3" fillId="5" borderId="38" xfId="0" applyFont="1" applyFill="1" applyBorder="1" applyProtection="1"/>
    <xf numFmtId="0" fontId="5" fillId="5" borderId="43" xfId="0" applyNumberFormat="1" applyFont="1" applyFill="1" applyBorder="1" applyAlignment="1" applyProtection="1">
      <alignment horizontal="left"/>
    </xf>
    <xf numFmtId="0" fontId="3" fillId="5" borderId="34" xfId="0" applyFont="1" applyFill="1" applyBorder="1" applyProtection="1"/>
    <xf numFmtId="0" fontId="3" fillId="5" borderId="31" xfId="0" applyFont="1" applyFill="1" applyBorder="1" applyProtection="1"/>
    <xf numFmtId="0" fontId="3" fillId="5" borderId="1" xfId="0" applyFont="1" applyFill="1" applyBorder="1" applyAlignment="1" applyProtection="1">
      <alignment vertical="top"/>
    </xf>
    <xf numFmtId="0" fontId="9" fillId="5" borderId="31" xfId="0" applyFont="1" applyFill="1" applyBorder="1" applyProtection="1"/>
    <xf numFmtId="49" fontId="5" fillId="5" borderId="26" xfId="0" applyNumberFormat="1" applyFont="1" applyFill="1" applyBorder="1" applyAlignment="1" applyProtection="1">
      <alignment horizontal="left"/>
    </xf>
    <xf numFmtId="49" fontId="5" fillId="5" borderId="27" xfId="0" applyNumberFormat="1" applyFont="1" applyFill="1" applyBorder="1" applyAlignment="1" applyProtection="1">
      <alignment horizontal="left"/>
    </xf>
    <xf numFmtId="0" fontId="5" fillId="5" borderId="35" xfId="0" applyFont="1" applyFill="1" applyBorder="1" applyAlignment="1" applyProtection="1">
      <alignment horizontal="center"/>
    </xf>
    <xf numFmtId="0" fontId="5" fillId="5" borderId="7" xfId="0" applyNumberFormat="1" applyFont="1" applyFill="1" applyBorder="1" applyAlignment="1" applyProtection="1">
      <alignment horizontal="left"/>
    </xf>
    <xf numFmtId="0" fontId="3" fillId="5" borderId="6" xfId="0" applyFont="1" applyFill="1" applyBorder="1" applyAlignment="1" applyProtection="1">
      <alignment horizontal="center"/>
    </xf>
    <xf numFmtId="0" fontId="3" fillId="5" borderId="47" xfId="0" applyNumberFormat="1" applyFont="1" applyFill="1" applyBorder="1" applyAlignment="1" applyProtection="1">
      <alignment horizontal="center"/>
    </xf>
    <xf numFmtId="0" fontId="3" fillId="5" borderId="1" xfId="0" applyFont="1" applyFill="1" applyBorder="1" applyAlignment="1" applyProtection="1">
      <alignment horizontal="center"/>
    </xf>
    <xf numFmtId="3" fontId="3" fillId="5" borderId="2" xfId="0" applyNumberFormat="1" applyFont="1" applyFill="1" applyBorder="1" applyAlignment="1" applyProtection="1">
      <alignment horizontal="center"/>
    </xf>
    <xf numFmtId="0" fontId="5" fillId="5" borderId="48" xfId="0" applyFont="1" applyFill="1" applyBorder="1" applyAlignment="1" applyProtection="1">
      <alignment vertical="top" wrapText="1"/>
    </xf>
    <xf numFmtId="0" fontId="16" fillId="5" borderId="1" xfId="0" applyFont="1" applyFill="1" applyBorder="1" applyAlignment="1" applyProtection="1">
      <alignment vertical="top" wrapText="1"/>
    </xf>
    <xf numFmtId="0" fontId="16" fillId="5" borderId="44" xfId="0" applyFont="1" applyFill="1" applyBorder="1" applyAlignment="1" applyProtection="1">
      <alignment vertical="top" wrapText="1"/>
    </xf>
    <xf numFmtId="0" fontId="16" fillId="5" borderId="48" xfId="0" applyFont="1" applyFill="1" applyBorder="1" applyAlignment="1" applyProtection="1">
      <alignment vertical="top" wrapText="1"/>
    </xf>
    <xf numFmtId="0" fontId="15" fillId="5" borderId="3" xfId="0" applyFont="1" applyFill="1" applyBorder="1" applyProtection="1"/>
    <xf numFmtId="0" fontId="5" fillId="5" borderId="13" xfId="0" applyFont="1" applyFill="1" applyBorder="1" applyProtection="1"/>
    <xf numFmtId="0" fontId="3" fillId="5" borderId="49" xfId="0" applyFont="1" applyFill="1" applyBorder="1" applyProtection="1"/>
    <xf numFmtId="0" fontId="15" fillId="5" borderId="2" xfId="0" applyFont="1" applyFill="1" applyBorder="1" applyProtection="1"/>
    <xf numFmtId="0" fontId="19" fillId="5" borderId="2" xfId="0" applyFont="1" applyFill="1" applyBorder="1" applyProtection="1"/>
    <xf numFmtId="49" fontId="3" fillId="5" borderId="45" xfId="0" applyNumberFormat="1" applyFont="1" applyFill="1" applyBorder="1" applyAlignment="1" applyProtection="1">
      <alignment horizontal="left"/>
    </xf>
    <xf numFmtId="0" fontId="3" fillId="5" borderId="51" xfId="0" quotePrefix="1" applyFont="1" applyFill="1" applyBorder="1" applyProtection="1"/>
    <xf numFmtId="0" fontId="3" fillId="5" borderId="26" xfId="0" applyFont="1" applyFill="1" applyBorder="1" applyProtection="1"/>
    <xf numFmtId="0" fontId="3" fillId="5" borderId="1" xfId="0" applyFont="1" applyFill="1" applyBorder="1" applyAlignment="1" applyProtection="1">
      <alignment horizontal="left" vertical="top"/>
    </xf>
    <xf numFmtId="49" fontId="5" fillId="5" borderId="26" xfId="0" quotePrefix="1" applyNumberFormat="1" applyFont="1" applyFill="1" applyBorder="1" applyAlignment="1" applyProtection="1">
      <alignment horizontal="left"/>
    </xf>
    <xf numFmtId="0" fontId="5" fillId="5" borderId="53" xfId="0" applyFont="1" applyFill="1" applyBorder="1" applyProtection="1"/>
    <xf numFmtId="0" fontId="5" fillId="5" borderId="54" xfId="0" applyFont="1" applyFill="1" applyBorder="1" applyProtection="1"/>
    <xf numFmtId="0" fontId="5" fillId="5" borderId="55" xfId="0" applyFont="1" applyFill="1" applyBorder="1" applyProtection="1"/>
    <xf numFmtId="49" fontId="3" fillId="5" borderId="26" xfId="0" applyNumberFormat="1" applyFont="1" applyFill="1" applyBorder="1" applyProtection="1"/>
    <xf numFmtId="0" fontId="3" fillId="6" borderId="0" xfId="0" applyFont="1" applyFill="1" applyBorder="1" applyProtection="1"/>
    <xf numFmtId="0" fontId="5" fillId="6" borderId="0" xfId="0" applyFont="1" applyFill="1" applyBorder="1" applyProtection="1"/>
    <xf numFmtId="3" fontId="3" fillId="6" borderId="0" xfId="0" applyNumberFormat="1" applyFont="1" applyFill="1" applyBorder="1" applyProtection="1"/>
    <xf numFmtId="171" fontId="3" fillId="6" borderId="0" xfId="0" applyNumberFormat="1" applyFont="1" applyFill="1" applyBorder="1" applyProtection="1"/>
    <xf numFmtId="3" fontId="5" fillId="6" borderId="0" xfId="0" applyNumberFormat="1" applyFont="1" applyFill="1" applyBorder="1" applyProtection="1"/>
    <xf numFmtId="0" fontId="2" fillId="6" borderId="0" xfId="0" applyFont="1" applyFill="1"/>
    <xf numFmtId="0" fontId="3" fillId="6" borderId="0" xfId="0" applyFont="1" applyFill="1" applyBorder="1" applyAlignment="1" applyProtection="1">
      <alignment horizontal="center"/>
    </xf>
    <xf numFmtId="0" fontId="3" fillId="6" borderId="0" xfId="0" applyFont="1" applyFill="1" applyProtection="1"/>
    <xf numFmtId="0" fontId="7" fillId="6" borderId="0" xfId="0" applyFont="1" applyFill="1" applyProtection="1"/>
    <xf numFmtId="0" fontId="7" fillId="6" borderId="0" xfId="0" applyFont="1" applyFill="1" applyBorder="1" applyAlignment="1" applyProtection="1">
      <alignment wrapText="1"/>
    </xf>
    <xf numFmtId="0" fontId="22" fillId="6" borderId="0" xfId="0" applyFont="1" applyFill="1" applyProtection="1"/>
    <xf numFmtId="0" fontId="0" fillId="6" borderId="0" xfId="0" applyFill="1" applyProtection="1"/>
    <xf numFmtId="0" fontId="21" fillId="6" borderId="0" xfId="0" applyFont="1" applyFill="1" applyProtection="1"/>
    <xf numFmtId="0" fontId="3" fillId="5" borderId="3" xfId="0" quotePrefix="1" applyFont="1" applyFill="1" applyBorder="1" applyProtection="1"/>
    <xf numFmtId="0" fontId="3" fillId="5" borderId="44" xfId="0" applyFont="1" applyFill="1" applyBorder="1" applyProtection="1"/>
    <xf numFmtId="0" fontId="7" fillId="6" borderId="0" xfId="0" applyFont="1" applyFill="1" applyBorder="1" applyProtection="1"/>
    <xf numFmtId="0" fontId="29" fillId="6" borderId="0" xfId="0" quotePrefix="1" applyFont="1" applyFill="1" applyBorder="1" applyAlignment="1" applyProtection="1">
      <alignment horizontal="left"/>
    </xf>
    <xf numFmtId="0" fontId="9" fillId="6" borderId="0" xfId="0" applyFont="1" applyFill="1" applyBorder="1" applyProtection="1"/>
    <xf numFmtId="1" fontId="3" fillId="6" borderId="0" xfId="7" applyNumberFormat="1" applyFont="1" applyFill="1" applyBorder="1" applyAlignment="1" applyProtection="1">
      <alignment horizontal="center"/>
    </xf>
    <xf numFmtId="0" fontId="4" fillId="6" borderId="0" xfId="0" applyFont="1" applyFill="1" applyBorder="1" applyAlignment="1" applyProtection="1">
      <alignment horizontal="center"/>
    </xf>
    <xf numFmtId="3" fontId="8" fillId="6" borderId="0" xfId="7" applyNumberFormat="1" applyFont="1" applyFill="1" applyBorder="1" applyProtection="1"/>
    <xf numFmtId="9" fontId="5" fillId="6" borderId="0" xfId="7" applyFont="1" applyFill="1" applyBorder="1" applyProtection="1"/>
    <xf numFmtId="165" fontId="3" fillId="6" borderId="0" xfId="0" applyNumberFormat="1" applyFont="1" applyFill="1" applyBorder="1" applyProtection="1"/>
    <xf numFmtId="0" fontId="0" fillId="6" borderId="0" xfId="0" applyFill="1" applyBorder="1" applyProtection="1"/>
    <xf numFmtId="9" fontId="32" fillId="6" borderId="0" xfId="7" applyFont="1" applyFill="1" applyProtection="1"/>
    <xf numFmtId="49" fontId="5" fillId="6" borderId="0" xfId="0" applyNumberFormat="1" applyFont="1" applyFill="1" applyBorder="1" applyAlignment="1" applyProtection="1">
      <alignment horizontal="left"/>
    </xf>
    <xf numFmtId="166" fontId="8" fillId="6" borderId="0" xfId="7" applyNumberFormat="1" applyFont="1" applyFill="1" applyBorder="1" applyProtection="1"/>
    <xf numFmtId="3" fontId="4" fillId="6" borderId="0" xfId="0" applyNumberFormat="1" applyFont="1" applyFill="1" applyBorder="1" applyAlignment="1" applyProtection="1">
      <alignment horizontal="right"/>
    </xf>
    <xf numFmtId="0" fontId="4" fillId="6" borderId="0" xfId="0" applyFont="1" applyFill="1" applyBorder="1" applyProtection="1"/>
    <xf numFmtId="0" fontId="5" fillId="6" borderId="17" xfId="0" applyFont="1" applyFill="1" applyBorder="1" applyProtection="1"/>
    <xf numFmtId="3" fontId="5" fillId="6" borderId="17" xfId="0" applyNumberFormat="1" applyFont="1" applyFill="1" applyBorder="1" applyProtection="1"/>
    <xf numFmtId="3" fontId="3" fillId="6" borderId="17" xfId="0" applyNumberFormat="1" applyFont="1" applyFill="1" applyBorder="1" applyProtection="1"/>
    <xf numFmtId="0" fontId="14" fillId="6" borderId="0" xfId="0" applyFont="1" applyFill="1" applyBorder="1" applyProtection="1"/>
    <xf numFmtId="0" fontId="6" fillId="6" borderId="0" xfId="0" applyFont="1" applyFill="1" applyBorder="1" applyProtection="1"/>
    <xf numFmtId="0" fontId="23" fillId="6" borderId="0" xfId="0" applyFont="1" applyFill="1" applyBorder="1" applyProtection="1"/>
    <xf numFmtId="0" fontId="26" fillId="6" borderId="0" xfId="0" applyFont="1" applyFill="1" applyProtection="1"/>
    <xf numFmtId="166" fontId="26" fillId="6" borderId="0" xfId="0" applyNumberFormat="1" applyFont="1" applyFill="1" applyProtection="1"/>
    <xf numFmtId="166" fontId="27" fillId="6" borderId="0" xfId="0" applyNumberFormat="1" applyFont="1" applyFill="1" applyProtection="1"/>
    <xf numFmtId="166" fontId="20" fillId="6" borderId="0" xfId="0" applyNumberFormat="1" applyFont="1" applyFill="1" applyProtection="1"/>
    <xf numFmtId="0" fontId="20" fillId="6" borderId="0" xfId="0" applyFont="1" applyFill="1" applyProtection="1"/>
    <xf numFmtId="0" fontId="4" fillId="6" borderId="0" xfId="0" applyFont="1" applyFill="1" applyProtection="1"/>
    <xf numFmtId="0" fontId="23" fillId="6" borderId="0" xfId="0" applyFont="1" applyFill="1" applyProtection="1"/>
    <xf numFmtId="0" fontId="18" fillId="6" borderId="0" xfId="0" applyFont="1" applyFill="1" applyProtection="1"/>
    <xf numFmtId="0" fontId="5" fillId="6" borderId="0" xfId="0" applyFont="1" applyFill="1" applyProtection="1"/>
    <xf numFmtId="0" fontId="8" fillId="6" borderId="0" xfId="0" applyFont="1" applyFill="1" applyProtection="1"/>
    <xf numFmtId="3" fontId="13" fillId="6" borderId="0" xfId="0" applyNumberFormat="1" applyFont="1" applyFill="1" applyProtection="1"/>
    <xf numFmtId="0" fontId="13" fillId="6" borderId="0" xfId="0" applyFont="1" applyFill="1" applyProtection="1"/>
    <xf numFmtId="166" fontId="21" fillId="6" borderId="0" xfId="0" applyNumberFormat="1" applyFont="1" applyFill="1" applyProtection="1"/>
    <xf numFmtId="0" fontId="5" fillId="5" borderId="59" xfId="0" applyFont="1" applyFill="1" applyBorder="1" applyAlignment="1" applyProtection="1">
      <alignment vertical="top" wrapText="1"/>
    </xf>
    <xf numFmtId="0" fontId="3" fillId="5" borderId="59" xfId="0" applyFont="1" applyFill="1" applyBorder="1" applyAlignment="1" applyProtection="1">
      <alignment vertical="top" wrapText="1"/>
    </xf>
    <xf numFmtId="0" fontId="16" fillId="5" borderId="59" xfId="0" applyFont="1" applyFill="1" applyBorder="1" applyAlignment="1" applyProtection="1">
      <alignment vertical="top" wrapText="1"/>
    </xf>
    <xf numFmtId="0" fontId="16" fillId="5" borderId="53" xfId="0" applyFont="1" applyFill="1" applyBorder="1" applyAlignment="1" applyProtection="1">
      <alignment vertical="top" wrapText="1"/>
    </xf>
    <xf numFmtId="0" fontId="5" fillId="5" borderId="24" xfId="0" applyFont="1" applyFill="1" applyBorder="1" applyAlignment="1" applyProtection="1">
      <alignment vertical="top" wrapText="1"/>
    </xf>
    <xf numFmtId="0" fontId="16" fillId="5" borderId="24" xfId="0" applyFont="1" applyFill="1" applyBorder="1" applyAlignment="1" applyProtection="1">
      <alignment vertical="top" wrapText="1"/>
    </xf>
    <xf numFmtId="0" fontId="16" fillId="5" borderId="54" xfId="0" applyFont="1" applyFill="1" applyBorder="1" applyAlignment="1" applyProtection="1">
      <alignment vertical="top" wrapText="1"/>
    </xf>
    <xf numFmtId="0" fontId="5" fillId="5" borderId="44" xfId="0" applyFont="1" applyFill="1" applyBorder="1" applyProtection="1"/>
    <xf numFmtId="0" fontId="5" fillId="3" borderId="27" xfId="0" applyFont="1" applyFill="1" applyBorder="1" applyAlignment="1" applyProtection="1">
      <alignment horizontal="left"/>
    </xf>
    <xf numFmtId="0" fontId="3" fillId="3" borderId="27" xfId="0" applyFont="1" applyFill="1" applyBorder="1" applyAlignment="1" applyProtection="1">
      <alignment horizontal="left"/>
    </xf>
    <xf numFmtId="0" fontId="3" fillId="3" borderId="61" xfId="0" applyFont="1" applyFill="1" applyBorder="1" applyAlignment="1" applyProtection="1">
      <alignment horizontal="left"/>
    </xf>
    <xf numFmtId="0" fontId="5" fillId="5" borderId="35" xfId="0" applyFont="1" applyFill="1" applyBorder="1" applyProtection="1"/>
    <xf numFmtId="0" fontId="3" fillId="5" borderId="64" xfId="0" applyFont="1" applyFill="1" applyBorder="1" applyProtection="1"/>
    <xf numFmtId="0" fontId="5" fillId="5" borderId="69" xfId="0" applyFont="1" applyFill="1" applyBorder="1" applyProtection="1"/>
    <xf numFmtId="3" fontId="3" fillId="0" borderId="41" xfId="0" applyNumberFormat="1" applyFont="1" applyFill="1" applyBorder="1" applyProtection="1">
      <protection locked="0"/>
    </xf>
    <xf numFmtId="49" fontId="5" fillId="5" borderId="26" xfId="0" applyNumberFormat="1" applyFont="1" applyFill="1" applyBorder="1" applyProtection="1"/>
    <xf numFmtId="0" fontId="5" fillId="5" borderId="70" xfId="0" applyFont="1" applyFill="1" applyBorder="1" applyAlignment="1" applyProtection="1">
      <alignment horizontal="left" vertical="top" wrapText="1"/>
    </xf>
    <xf numFmtId="49" fontId="5" fillId="5" borderId="27" xfId="0" applyNumberFormat="1" applyFont="1" applyFill="1" applyBorder="1" applyProtection="1"/>
    <xf numFmtId="49" fontId="3" fillId="5" borderId="26" xfId="0" applyNumberFormat="1" applyFont="1" applyFill="1" applyBorder="1" applyAlignment="1" applyProtection="1">
      <alignment wrapText="1"/>
    </xf>
    <xf numFmtId="49" fontId="5" fillId="5" borderId="26" xfId="0" applyNumberFormat="1" applyFont="1" applyFill="1" applyBorder="1" applyAlignment="1" applyProtection="1">
      <alignment wrapText="1"/>
    </xf>
    <xf numFmtId="49" fontId="5" fillId="5" borderId="45" xfId="0" applyNumberFormat="1" applyFont="1" applyFill="1" applyBorder="1" applyAlignment="1" applyProtection="1">
      <alignment horizontal="left"/>
    </xf>
    <xf numFmtId="0" fontId="5" fillId="5" borderId="71" xfId="0" quotePrefix="1" applyFont="1" applyFill="1" applyBorder="1" applyAlignment="1" applyProtection="1">
      <alignment wrapText="1"/>
    </xf>
    <xf numFmtId="0" fontId="3" fillId="5" borderId="4" xfId="0" applyFont="1" applyFill="1" applyBorder="1" applyProtection="1"/>
    <xf numFmtId="3" fontId="3" fillId="0" borderId="56" xfId="0" applyNumberFormat="1" applyFont="1" applyFill="1" applyBorder="1" applyProtection="1">
      <protection locked="0"/>
    </xf>
    <xf numFmtId="3" fontId="3" fillId="0" borderId="73" xfId="0" applyNumberFormat="1" applyFont="1" applyFill="1" applyBorder="1" applyProtection="1">
      <protection locked="0"/>
    </xf>
    <xf numFmtId="0" fontId="7" fillId="5" borderId="6" xfId="0" applyNumberFormat="1" applyFont="1" applyFill="1" applyBorder="1" applyProtection="1"/>
    <xf numFmtId="0" fontId="7" fillId="5" borderId="22" xfId="0" applyNumberFormat="1" applyFont="1" applyFill="1" applyBorder="1" applyProtection="1"/>
    <xf numFmtId="49" fontId="3" fillId="5" borderId="37" xfId="0" applyNumberFormat="1" applyFont="1" applyFill="1" applyBorder="1" applyAlignment="1" applyProtection="1">
      <alignment horizontal="left"/>
    </xf>
    <xf numFmtId="3" fontId="3" fillId="0" borderId="5" xfId="0" applyNumberFormat="1" applyFont="1" applyFill="1" applyBorder="1" applyProtection="1">
      <protection locked="0"/>
    </xf>
    <xf numFmtId="3" fontId="3" fillId="0" borderId="76" xfId="0" applyNumberFormat="1" applyFont="1" applyFill="1" applyBorder="1" applyProtection="1">
      <protection locked="0"/>
    </xf>
    <xf numFmtId="0" fontId="0" fillId="5" borderId="0" xfId="0" applyFill="1" applyProtection="1"/>
    <xf numFmtId="0" fontId="11" fillId="6" borderId="0" xfId="0" applyFont="1" applyFill="1" applyProtection="1"/>
    <xf numFmtId="0" fontId="12" fillId="6" borderId="0" xfId="0" applyFont="1" applyFill="1" applyProtection="1"/>
    <xf numFmtId="0" fontId="9" fillId="6" borderId="0" xfId="0" applyFont="1" applyFill="1" applyProtection="1"/>
    <xf numFmtId="0" fontId="1" fillId="6" borderId="0" xfId="0" applyFont="1" applyFill="1" applyProtection="1"/>
    <xf numFmtId="0" fontId="11" fillId="5" borderId="0" xfId="0" applyFont="1" applyFill="1" applyProtection="1"/>
    <xf numFmtId="0" fontId="8" fillId="5" borderId="0" xfId="0" applyFont="1" applyFill="1" applyBorder="1" applyProtection="1"/>
    <xf numFmtId="0" fontId="8" fillId="5" borderId="0" xfId="0" applyFont="1" applyFill="1" applyProtection="1"/>
    <xf numFmtId="3" fontId="3" fillId="0" borderId="80" xfId="0" applyNumberFormat="1" applyFont="1" applyFill="1" applyBorder="1" applyProtection="1">
      <protection locked="0"/>
    </xf>
    <xf numFmtId="3" fontId="3" fillId="0" borderId="81" xfId="0" applyNumberFormat="1" applyFont="1" applyFill="1" applyBorder="1" applyProtection="1">
      <protection locked="0"/>
    </xf>
    <xf numFmtId="3" fontId="3" fillId="0" borderId="15" xfId="0" applyNumberFormat="1" applyFont="1" applyFill="1" applyBorder="1" applyProtection="1">
      <protection locked="0"/>
    </xf>
    <xf numFmtId="3" fontId="3" fillId="0" borderId="82" xfId="0" applyNumberFormat="1" applyFont="1" applyFill="1" applyBorder="1" applyProtection="1">
      <protection locked="0"/>
    </xf>
    <xf numFmtId="3" fontId="3" fillId="0" borderId="83" xfId="0" applyNumberFormat="1" applyFont="1" applyFill="1" applyBorder="1" applyProtection="1">
      <protection locked="0"/>
    </xf>
    <xf numFmtId="3" fontId="3" fillId="0" borderId="84" xfId="0" applyNumberFormat="1" applyFont="1" applyFill="1" applyBorder="1" applyProtection="1">
      <protection locked="0"/>
    </xf>
    <xf numFmtId="0" fontId="3" fillId="5" borderId="38" xfId="0" applyFont="1" applyFill="1" applyBorder="1" applyAlignment="1" applyProtection="1">
      <alignment horizontal="center"/>
    </xf>
    <xf numFmtId="0" fontId="3" fillId="5" borderId="33" xfId="0" applyFont="1" applyFill="1" applyBorder="1" applyProtection="1"/>
    <xf numFmtId="166" fontId="1" fillId="5" borderId="86" xfId="0" applyNumberFormat="1" applyFont="1" applyFill="1" applyBorder="1" applyAlignment="1" applyProtection="1">
      <alignment wrapText="1"/>
    </xf>
    <xf numFmtId="166" fontId="1" fillId="5" borderId="87" xfId="0" applyNumberFormat="1" applyFont="1" applyFill="1" applyBorder="1" applyAlignment="1" applyProtection="1">
      <alignment wrapText="1"/>
    </xf>
    <xf numFmtId="166" fontId="1" fillId="5" borderId="32" xfId="0" applyNumberFormat="1" applyFont="1" applyFill="1" applyBorder="1" applyAlignment="1" applyProtection="1">
      <alignment wrapText="1"/>
    </xf>
    <xf numFmtId="166" fontId="1" fillId="5" borderId="17" xfId="0" applyNumberFormat="1" applyFont="1" applyFill="1" applyBorder="1" applyAlignment="1" applyProtection="1">
      <alignment wrapText="1"/>
    </xf>
    <xf numFmtId="166" fontId="1" fillId="5" borderId="67" xfId="0" applyNumberFormat="1" applyFont="1" applyFill="1" applyBorder="1" applyAlignment="1" applyProtection="1">
      <alignment wrapText="1"/>
    </xf>
    <xf numFmtId="166" fontId="1" fillId="5" borderId="46" xfId="0" applyNumberFormat="1" applyFont="1" applyFill="1" applyBorder="1" applyAlignment="1" applyProtection="1">
      <alignment wrapText="1"/>
    </xf>
    <xf numFmtId="49" fontId="3" fillId="5" borderId="26" xfId="0" applyNumberFormat="1" applyFont="1" applyFill="1" applyBorder="1" applyAlignment="1" applyProtection="1">
      <alignment horizontal="left" wrapText="1"/>
    </xf>
    <xf numFmtId="0" fontId="3" fillId="5" borderId="37" xfId="0" applyFont="1" applyFill="1" applyBorder="1" applyAlignment="1" applyProtection="1">
      <alignment horizontal="left"/>
    </xf>
    <xf numFmtId="0" fontId="3" fillId="5" borderId="38" xfId="0" applyFont="1" applyFill="1" applyBorder="1" applyAlignment="1" applyProtection="1">
      <alignment horizontal="left"/>
    </xf>
    <xf numFmtId="3" fontId="1" fillId="6" borderId="0" xfId="0" applyNumberFormat="1" applyFont="1" applyFill="1" applyBorder="1" applyProtection="1">
      <protection locked="0"/>
    </xf>
    <xf numFmtId="3" fontId="1" fillId="6" borderId="0" xfId="7" applyNumberFormat="1" applyFont="1" applyFill="1" applyBorder="1" applyProtection="1">
      <protection locked="0"/>
    </xf>
    <xf numFmtId="3" fontId="3" fillId="5" borderId="36" xfId="0" applyNumberFormat="1" applyFont="1" applyFill="1" applyBorder="1" applyAlignment="1" applyProtection="1">
      <alignment horizontal="right"/>
    </xf>
    <xf numFmtId="0" fontId="3" fillId="5" borderId="10" xfId="0" applyFont="1" applyFill="1" applyBorder="1" applyAlignment="1" applyProtection="1">
      <alignment horizontal="center"/>
    </xf>
    <xf numFmtId="166" fontId="1" fillId="6" borderId="0" xfId="7" applyNumberFormat="1" applyFont="1" applyFill="1" applyBorder="1" applyProtection="1"/>
    <xf numFmtId="3" fontId="1" fillId="6" borderId="0" xfId="0" applyNumberFormat="1" applyFont="1" applyFill="1" applyBorder="1" applyAlignment="1" applyProtection="1">
      <alignment horizontal="right"/>
    </xf>
    <xf numFmtId="3" fontId="3" fillId="0" borderId="12" xfId="0" applyNumberFormat="1" applyFont="1" applyFill="1" applyBorder="1" applyProtection="1">
      <protection locked="0"/>
    </xf>
    <xf numFmtId="3" fontId="3" fillId="0" borderId="72" xfId="7" applyNumberFormat="1" applyFont="1" applyFill="1" applyBorder="1" applyProtection="1">
      <protection locked="0"/>
    </xf>
    <xf numFmtId="3" fontId="3" fillId="6" borderId="12" xfId="0" applyNumberFormat="1" applyFont="1" applyFill="1" applyBorder="1" applyProtection="1">
      <protection locked="0"/>
    </xf>
    <xf numFmtId="3" fontId="3" fillId="0" borderId="13" xfId="0" applyNumberFormat="1" applyFont="1" applyFill="1" applyBorder="1" applyProtection="1">
      <protection locked="0"/>
    </xf>
    <xf numFmtId="3" fontId="5" fillId="0" borderId="13" xfId="0" applyNumberFormat="1" applyFont="1" applyFill="1" applyBorder="1" applyProtection="1">
      <protection locked="0"/>
    </xf>
    <xf numFmtId="3" fontId="5" fillId="0" borderId="72" xfId="7" applyNumberFormat="1" applyFont="1" applyFill="1" applyBorder="1" applyProtection="1">
      <protection locked="0"/>
    </xf>
    <xf numFmtId="3" fontId="5" fillId="6" borderId="1" xfId="0" applyNumberFormat="1" applyFont="1" applyFill="1" applyBorder="1" applyProtection="1">
      <protection locked="0"/>
    </xf>
    <xf numFmtId="3" fontId="5" fillId="6" borderId="33" xfId="7" applyNumberFormat="1" applyFont="1" applyFill="1" applyBorder="1" applyProtection="1">
      <protection locked="0"/>
    </xf>
    <xf numFmtId="3" fontId="3" fillId="0" borderId="18" xfId="0" applyNumberFormat="1" applyFont="1" applyFill="1" applyBorder="1" applyProtection="1">
      <protection locked="0"/>
    </xf>
    <xf numFmtId="3" fontId="3" fillId="0" borderId="50" xfId="0" applyNumberFormat="1" applyFont="1" applyFill="1" applyBorder="1" applyProtection="1">
      <protection locked="0"/>
    </xf>
    <xf numFmtId="3" fontId="5" fillId="0" borderId="50" xfId="0" applyNumberFormat="1" applyFont="1" applyFill="1" applyBorder="1" applyProtection="1">
      <protection locked="0"/>
    </xf>
    <xf numFmtId="3" fontId="5" fillId="6" borderId="2" xfId="0" applyNumberFormat="1" applyFont="1" applyFill="1" applyBorder="1" applyProtection="1">
      <protection locked="0"/>
    </xf>
    <xf numFmtId="3" fontId="3" fillId="0" borderId="90" xfId="7" applyNumberFormat="1" applyFont="1" applyFill="1" applyBorder="1" applyProtection="1">
      <protection locked="0"/>
    </xf>
    <xf numFmtId="3" fontId="3" fillId="6" borderId="2" xfId="0" applyNumberFormat="1" applyFont="1" applyFill="1" applyBorder="1" applyProtection="1">
      <protection locked="0"/>
    </xf>
    <xf numFmtId="3" fontId="3" fillId="6" borderId="91" xfId="7" applyNumberFormat="1" applyFont="1" applyFill="1" applyBorder="1" applyProtection="1">
      <protection locked="0"/>
    </xf>
    <xf numFmtId="3" fontId="3" fillId="0" borderId="21" xfId="0" applyNumberFormat="1" applyFont="1" applyFill="1" applyBorder="1" applyProtection="1">
      <protection locked="0"/>
    </xf>
    <xf numFmtId="3" fontId="3" fillId="0" borderId="16" xfId="0" applyNumberFormat="1" applyFont="1" applyFill="1" applyBorder="1" applyProtection="1">
      <protection locked="0"/>
    </xf>
    <xf numFmtId="3" fontId="3" fillId="0" borderId="79" xfId="0" applyNumberFormat="1" applyFont="1" applyFill="1" applyBorder="1" applyProtection="1">
      <protection locked="0"/>
    </xf>
    <xf numFmtId="3" fontId="3" fillId="0" borderId="92" xfId="7" applyNumberFormat="1" applyFont="1" applyFill="1" applyBorder="1" applyProtection="1">
      <protection locked="0"/>
    </xf>
    <xf numFmtId="3" fontId="3" fillId="0" borderId="49" xfId="0" applyNumberFormat="1" applyFont="1" applyFill="1" applyBorder="1" applyProtection="1">
      <protection locked="0"/>
    </xf>
    <xf numFmtId="3" fontId="3" fillId="0" borderId="49" xfId="0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Fill="1" applyBorder="1" applyAlignment="1" applyProtection="1">
      <alignment wrapText="1"/>
      <protection locked="0"/>
    </xf>
    <xf numFmtId="3" fontId="3" fillId="0" borderId="4" xfId="7" applyNumberFormat="1" applyFont="1" applyFill="1" applyBorder="1" applyProtection="1">
      <protection locked="0"/>
    </xf>
    <xf numFmtId="3" fontId="3" fillId="0" borderId="58" xfId="7" applyNumberFormat="1" applyFont="1" applyFill="1" applyBorder="1" applyProtection="1">
      <protection locked="0"/>
    </xf>
    <xf numFmtId="3" fontId="3" fillId="0" borderId="93" xfId="0" applyNumberFormat="1" applyFont="1" applyFill="1" applyBorder="1" applyProtection="1">
      <protection locked="0"/>
    </xf>
    <xf numFmtId="166" fontId="3" fillId="5" borderId="77" xfId="0" applyNumberFormat="1" applyFont="1" applyFill="1" applyBorder="1" applyAlignment="1" applyProtection="1">
      <alignment wrapText="1"/>
    </xf>
    <xf numFmtId="166" fontId="3" fillId="5" borderId="47" xfId="0" applyNumberFormat="1" applyFont="1" applyFill="1" applyBorder="1" applyAlignment="1" applyProtection="1">
      <alignment wrapText="1"/>
    </xf>
    <xf numFmtId="166" fontId="3" fillId="5" borderId="6" xfId="0" applyNumberFormat="1" applyFont="1" applyFill="1" applyBorder="1" applyAlignment="1" applyProtection="1">
      <alignment wrapText="1"/>
    </xf>
    <xf numFmtId="166" fontId="3" fillId="5" borderId="86" xfId="0" applyNumberFormat="1" applyFont="1" applyFill="1" applyBorder="1" applyAlignment="1" applyProtection="1">
      <alignment wrapText="1"/>
    </xf>
    <xf numFmtId="166" fontId="3" fillId="5" borderId="42" xfId="0" applyNumberFormat="1" applyFont="1" applyFill="1" applyBorder="1" applyAlignment="1" applyProtection="1">
      <alignment wrapText="1"/>
    </xf>
    <xf numFmtId="3" fontId="3" fillId="0" borderId="3" xfId="0" applyNumberFormat="1" applyFont="1" applyFill="1" applyBorder="1" applyProtection="1">
      <protection locked="0"/>
    </xf>
    <xf numFmtId="166" fontId="3" fillId="5" borderId="14" xfId="0" applyNumberFormat="1" applyFont="1" applyFill="1" applyBorder="1" applyAlignment="1" applyProtection="1">
      <alignment wrapText="1"/>
    </xf>
    <xf numFmtId="166" fontId="3" fillId="5" borderId="3" xfId="0" applyNumberFormat="1" applyFont="1" applyFill="1" applyBorder="1" applyAlignment="1" applyProtection="1">
      <alignment wrapText="1"/>
    </xf>
    <xf numFmtId="166" fontId="3" fillId="5" borderId="32" xfId="0" applyNumberFormat="1" applyFont="1" applyFill="1" applyBorder="1" applyAlignment="1" applyProtection="1">
      <alignment wrapText="1"/>
    </xf>
    <xf numFmtId="166" fontId="3" fillId="5" borderId="68" xfId="0" applyNumberFormat="1" applyFont="1" applyFill="1" applyBorder="1" applyAlignment="1" applyProtection="1">
      <alignment wrapText="1"/>
    </xf>
    <xf numFmtId="3" fontId="3" fillId="5" borderId="79" xfId="0" applyNumberFormat="1" applyFont="1" applyFill="1" applyBorder="1" applyProtection="1">
      <protection locked="0"/>
    </xf>
    <xf numFmtId="49" fontId="3" fillId="5" borderId="28" xfId="0" applyNumberFormat="1" applyFont="1" applyFill="1" applyBorder="1" applyAlignment="1" applyProtection="1"/>
    <xf numFmtId="49" fontId="3" fillId="5" borderId="46" xfId="0" applyNumberFormat="1" applyFont="1" applyFill="1" applyBorder="1" applyAlignment="1" applyProtection="1"/>
    <xf numFmtId="3" fontId="3" fillId="0" borderId="64" xfId="0" applyNumberFormat="1" applyFont="1" applyFill="1" applyBorder="1" applyProtection="1">
      <protection locked="0"/>
    </xf>
    <xf numFmtId="3" fontId="3" fillId="0" borderId="64" xfId="0" applyNumberFormat="1" applyFont="1" applyFill="1" applyBorder="1" applyAlignment="1" applyProtection="1">
      <alignment wrapText="1"/>
      <protection locked="0"/>
    </xf>
    <xf numFmtId="3" fontId="3" fillId="0" borderId="26" xfId="0" applyNumberFormat="1" applyFont="1" applyFill="1" applyBorder="1" applyAlignment="1" applyProtection="1">
      <alignment wrapText="1"/>
      <protection locked="0"/>
    </xf>
    <xf numFmtId="3" fontId="3" fillId="0" borderId="26" xfId="0" applyNumberFormat="1" applyFont="1" applyFill="1" applyBorder="1" applyProtection="1">
      <protection locked="0"/>
    </xf>
    <xf numFmtId="3" fontId="3" fillId="0" borderId="94" xfId="0" applyNumberFormat="1" applyFont="1" applyFill="1" applyBorder="1" applyProtection="1">
      <protection locked="0"/>
    </xf>
    <xf numFmtId="3" fontId="3" fillId="0" borderId="45" xfId="0" applyNumberFormat="1" applyFont="1" applyFill="1" applyBorder="1" applyProtection="1">
      <protection locked="0"/>
    </xf>
    <xf numFmtId="3" fontId="3" fillId="0" borderId="95" xfId="0" applyNumberFormat="1" applyFont="1" applyFill="1" applyBorder="1" applyProtection="1">
      <protection locked="0"/>
    </xf>
    <xf numFmtId="3" fontId="3" fillId="0" borderId="96" xfId="0" applyNumberFormat="1" applyFont="1" applyFill="1" applyBorder="1" applyProtection="1">
      <protection locked="0"/>
    </xf>
    <xf numFmtId="3" fontId="3" fillId="0" borderId="76" xfId="7" applyNumberFormat="1" applyFont="1" applyFill="1" applyBorder="1" applyProtection="1">
      <protection locked="0"/>
    </xf>
    <xf numFmtId="3" fontId="3" fillId="0" borderId="97" xfId="0" applyNumberFormat="1" applyFont="1" applyFill="1" applyBorder="1" applyProtection="1">
      <protection locked="0"/>
    </xf>
    <xf numFmtId="0" fontId="36" fillId="6" borderId="0" xfId="0" applyFont="1" applyFill="1" applyBorder="1" applyProtection="1"/>
    <xf numFmtId="49" fontId="38" fillId="6" borderId="0" xfId="0" applyNumberFormat="1" applyFont="1" applyFill="1" applyBorder="1" applyAlignment="1" applyProtection="1">
      <alignment horizontal="left"/>
    </xf>
    <xf numFmtId="0" fontId="37" fillId="5" borderId="17" xfId="0" applyFont="1" applyFill="1" applyBorder="1" applyProtection="1"/>
    <xf numFmtId="0" fontId="39" fillId="5" borderId="67" xfId="0" applyFont="1" applyFill="1" applyBorder="1" applyProtection="1"/>
    <xf numFmtId="49" fontId="37" fillId="5" borderId="75" xfId="0" applyNumberFormat="1" applyFont="1" applyFill="1" applyBorder="1" applyProtection="1"/>
    <xf numFmtId="0" fontId="5" fillId="5" borderId="42" xfId="0" applyFont="1" applyFill="1" applyBorder="1" applyAlignment="1" applyProtection="1">
      <alignment horizontal="left" vertical="center" wrapText="1"/>
    </xf>
    <xf numFmtId="0" fontId="5" fillId="5" borderId="49" xfId="0" applyFont="1" applyFill="1" applyBorder="1" applyAlignment="1" applyProtection="1">
      <alignment vertical="center" wrapText="1"/>
    </xf>
    <xf numFmtId="0" fontId="5" fillId="5" borderId="12" xfId="0" applyFont="1" applyFill="1" applyBorder="1" applyAlignment="1" applyProtection="1">
      <alignment vertical="center"/>
    </xf>
    <xf numFmtId="0" fontId="5" fillId="5" borderId="99" xfId="0" applyFont="1" applyFill="1" applyBorder="1" applyAlignment="1" applyProtection="1">
      <alignment vertical="center" wrapText="1"/>
    </xf>
    <xf numFmtId="0" fontId="3" fillId="5" borderId="22" xfId="0" applyFont="1" applyFill="1" applyBorder="1" applyAlignment="1" applyProtection="1">
      <alignment vertical="center" wrapText="1"/>
    </xf>
    <xf numFmtId="0" fontId="3" fillId="5" borderId="42" xfId="0" applyFont="1" applyFill="1" applyBorder="1" applyAlignment="1" applyProtection="1">
      <alignment vertical="center" wrapText="1"/>
    </xf>
    <xf numFmtId="0" fontId="3" fillId="5" borderId="49" xfId="0" applyFont="1" applyFill="1" applyBorder="1" applyAlignment="1" applyProtection="1">
      <alignment vertical="center"/>
    </xf>
    <xf numFmtId="0" fontId="3" fillId="5" borderId="49" xfId="0" applyFont="1" applyFill="1" applyBorder="1" applyAlignment="1" applyProtection="1">
      <alignment vertical="center" wrapText="1"/>
    </xf>
    <xf numFmtId="0" fontId="3" fillId="5" borderId="12" xfId="0" applyFont="1" applyFill="1" applyBorder="1" applyAlignment="1" applyProtection="1">
      <alignment vertical="center"/>
    </xf>
    <xf numFmtId="0" fontId="5" fillId="5" borderId="35" xfId="0" applyFont="1" applyFill="1" applyBorder="1" applyAlignment="1" applyProtection="1">
      <alignment horizontal="left"/>
    </xf>
    <xf numFmtId="49" fontId="5" fillId="5" borderId="27" xfId="0" quotePrefix="1" applyNumberFormat="1" applyFont="1" applyFill="1" applyBorder="1" applyProtection="1"/>
    <xf numFmtId="49" fontId="37" fillId="5" borderId="88" xfId="0" applyNumberFormat="1" applyFont="1" applyFill="1" applyBorder="1" applyAlignment="1" applyProtection="1">
      <alignment horizontal="left"/>
    </xf>
    <xf numFmtId="3" fontId="3" fillId="0" borderId="72" xfId="0" applyNumberFormat="1" applyFont="1" applyFill="1" applyBorder="1" applyAlignment="1" applyProtection="1">
      <alignment horizontal="right"/>
      <protection locked="0"/>
    </xf>
    <xf numFmtId="3" fontId="5" fillId="0" borderId="94" xfId="0" applyNumberFormat="1" applyFont="1" applyFill="1" applyBorder="1" applyAlignment="1" applyProtection="1">
      <alignment horizontal="right"/>
      <protection locked="0"/>
    </xf>
    <xf numFmtId="3" fontId="5" fillId="0" borderId="72" xfId="0" applyNumberFormat="1" applyFont="1" applyFill="1" applyBorder="1" applyAlignment="1" applyProtection="1">
      <alignment horizontal="right"/>
      <protection locked="0"/>
    </xf>
    <xf numFmtId="3" fontId="3" fillId="0" borderId="100" xfId="0" applyNumberFormat="1" applyFont="1" applyFill="1" applyBorder="1" applyAlignment="1" applyProtection="1">
      <alignment horizontal="right"/>
      <protection locked="0"/>
    </xf>
    <xf numFmtId="0" fontId="36" fillId="0" borderId="0" xfId="0" applyFont="1" applyFill="1" applyBorder="1" applyProtection="1"/>
    <xf numFmtId="0" fontId="5" fillId="7" borderId="101" xfId="0" applyFont="1" applyFill="1" applyBorder="1" applyProtection="1"/>
    <xf numFmtId="0" fontId="5" fillId="7" borderId="22" xfId="0" applyFont="1" applyFill="1" applyBorder="1" applyProtection="1"/>
    <xf numFmtId="0" fontId="3" fillId="7" borderId="24" xfId="0" applyFont="1" applyFill="1" applyBorder="1" applyAlignment="1" applyProtection="1">
      <alignment horizontal="left"/>
    </xf>
    <xf numFmtId="0" fontId="3" fillId="7" borderId="3" xfId="0" applyFont="1" applyFill="1" applyBorder="1" applyAlignment="1" applyProtection="1">
      <alignment horizontal="left"/>
    </xf>
    <xf numFmtId="0" fontId="3" fillId="5" borderId="37" xfId="0" applyFont="1" applyFill="1" applyBorder="1" applyAlignment="1" applyProtection="1">
      <alignment horizontal="center"/>
    </xf>
    <xf numFmtId="0" fontId="16" fillId="7" borderId="24" xfId="0" applyFont="1" applyFill="1" applyBorder="1" applyAlignment="1" applyProtection="1">
      <alignment vertical="top" wrapText="1"/>
    </xf>
    <xf numFmtId="0" fontId="16" fillId="7" borderId="1" xfId="0" applyFont="1" applyFill="1" applyBorder="1" applyAlignment="1" applyProtection="1">
      <alignment vertical="top" wrapText="1"/>
    </xf>
    <xf numFmtId="0" fontId="3" fillId="7" borderId="102" xfId="0" applyFont="1" applyFill="1" applyBorder="1" applyAlignment="1" applyProtection="1">
      <alignment vertical="center" wrapText="1"/>
    </xf>
    <xf numFmtId="0" fontId="16" fillId="5" borderId="35" xfId="0" applyFont="1" applyFill="1" applyBorder="1" applyAlignment="1" applyProtection="1">
      <alignment vertical="top" wrapText="1"/>
    </xf>
    <xf numFmtId="0" fontId="16" fillId="7" borderId="48" xfId="0" applyFont="1" applyFill="1" applyBorder="1" applyAlignment="1" applyProtection="1">
      <alignment vertical="top" wrapText="1"/>
    </xf>
    <xf numFmtId="0" fontId="16" fillId="7" borderId="7" xfId="0" applyFont="1" applyFill="1" applyBorder="1" applyAlignment="1" applyProtection="1">
      <alignment vertical="top" wrapText="1"/>
    </xf>
    <xf numFmtId="0" fontId="3" fillId="7" borderId="27" xfId="0" applyFont="1" applyFill="1" applyBorder="1" applyAlignment="1" applyProtection="1">
      <alignment horizontal="left"/>
    </xf>
    <xf numFmtId="49" fontId="3" fillId="7" borderId="26" xfId="0" applyNumberFormat="1" applyFont="1" applyFill="1" applyBorder="1" applyProtection="1"/>
    <xf numFmtId="0" fontId="3" fillId="7" borderId="18" xfId="0" applyFont="1" applyFill="1" applyBorder="1" applyProtection="1"/>
    <xf numFmtId="0" fontId="3" fillId="7" borderId="25" xfId="0" applyFont="1" applyFill="1" applyBorder="1" applyProtection="1"/>
    <xf numFmtId="0" fontId="3" fillId="7" borderId="10" xfId="0" applyFont="1" applyFill="1" applyBorder="1" applyProtection="1"/>
    <xf numFmtId="0" fontId="5" fillId="7" borderId="1" xfId="0" applyFont="1" applyFill="1" applyBorder="1" applyProtection="1"/>
    <xf numFmtId="0" fontId="3" fillId="5" borderId="38" xfId="0" applyFont="1" applyFill="1" applyBorder="1" applyAlignment="1" applyProtection="1">
      <alignment horizontal="center" vertical="top" wrapText="1"/>
    </xf>
    <xf numFmtId="0" fontId="3" fillId="5" borderId="1" xfId="0" applyFont="1" applyFill="1" applyBorder="1" applyAlignment="1" applyProtection="1">
      <alignment horizontal="center" vertical="top" wrapText="1"/>
    </xf>
    <xf numFmtId="0" fontId="3" fillId="5" borderId="48" xfId="0" applyFont="1" applyFill="1" applyBorder="1" applyAlignment="1" applyProtection="1">
      <alignment vertical="top" wrapText="1"/>
    </xf>
    <xf numFmtId="3" fontId="3" fillId="0" borderId="94" xfId="0" applyNumberFormat="1" applyFont="1" applyFill="1" applyBorder="1" applyAlignment="1" applyProtection="1">
      <alignment wrapText="1"/>
      <protection locked="0"/>
    </xf>
    <xf numFmtId="3" fontId="5" fillId="8" borderId="96" xfId="7" applyNumberFormat="1" applyFont="1" applyFill="1" applyBorder="1" applyProtection="1"/>
    <xf numFmtId="3" fontId="5" fillId="10" borderId="96" xfId="7" applyNumberFormat="1" applyFont="1" applyFill="1" applyBorder="1" applyProtection="1"/>
    <xf numFmtId="3" fontId="5" fillId="10" borderId="90" xfId="7" applyNumberFormat="1" applyFont="1" applyFill="1" applyBorder="1" applyProtection="1"/>
    <xf numFmtId="3" fontId="5" fillId="8" borderId="90" xfId="7" applyNumberFormat="1" applyFont="1" applyFill="1" applyBorder="1" applyProtection="1"/>
    <xf numFmtId="3" fontId="5" fillId="10" borderId="104" xfId="7" applyNumberFormat="1" applyFont="1" applyFill="1" applyBorder="1" applyProtection="1"/>
    <xf numFmtId="3" fontId="5" fillId="8" borderId="106" xfId="7" applyNumberFormat="1" applyFont="1" applyFill="1" applyBorder="1" applyProtection="1"/>
    <xf numFmtId="0" fontId="3" fillId="5" borderId="14" xfId="0" applyNumberFormat="1" applyFont="1" applyFill="1" applyBorder="1" applyAlignment="1" applyProtection="1">
      <alignment horizontal="center"/>
    </xf>
    <xf numFmtId="0" fontId="3" fillId="5" borderId="77" xfId="0" applyFont="1" applyFill="1" applyBorder="1" applyAlignment="1" applyProtection="1">
      <alignment vertical="top"/>
    </xf>
    <xf numFmtId="3" fontId="5" fillId="8" borderId="39" xfId="0" applyNumberFormat="1" applyFont="1" applyFill="1" applyBorder="1" applyProtection="1"/>
    <xf numFmtId="3" fontId="5" fillId="8" borderId="89" xfId="0" applyNumberFormat="1" applyFont="1" applyFill="1" applyBorder="1" applyProtection="1"/>
    <xf numFmtId="3" fontId="5" fillId="9" borderId="94" xfId="0" applyNumberFormat="1" applyFont="1" applyFill="1" applyBorder="1" applyProtection="1"/>
    <xf numFmtId="3" fontId="5" fillId="9" borderId="16" xfId="0" applyNumberFormat="1" applyFont="1" applyFill="1" applyBorder="1" applyProtection="1"/>
    <xf numFmtId="3" fontId="5" fillId="8" borderId="41" xfId="0" applyNumberFormat="1" applyFont="1" applyFill="1" applyBorder="1" applyProtection="1"/>
    <xf numFmtId="3" fontId="5" fillId="8" borderId="107" xfId="0" applyNumberFormat="1" applyFont="1" applyFill="1" applyBorder="1" applyProtection="1"/>
    <xf numFmtId="3" fontId="3" fillId="10" borderId="108" xfId="0" applyNumberFormat="1" applyFont="1" applyFill="1" applyBorder="1" applyProtection="1"/>
    <xf numFmtId="3" fontId="5" fillId="10" borderId="63" xfId="0" applyNumberFormat="1" applyFont="1" applyFill="1" applyBorder="1" applyProtection="1"/>
    <xf numFmtId="3" fontId="5" fillId="10" borderId="27" xfId="0" applyNumberFormat="1" applyFont="1" applyFill="1" applyBorder="1" applyProtection="1"/>
    <xf numFmtId="0" fontId="3" fillId="5" borderId="1" xfId="0" quotePrefix="1" applyFont="1" applyFill="1" applyBorder="1" applyAlignment="1" applyProtection="1">
      <alignment horizontal="left"/>
    </xf>
    <xf numFmtId="0" fontId="3" fillId="7" borderId="1" xfId="0" quotePrefix="1" applyFont="1" applyFill="1" applyBorder="1" applyAlignment="1" applyProtection="1">
      <alignment horizontal="left"/>
    </xf>
    <xf numFmtId="3" fontId="5" fillId="8" borderId="109" xfId="0" applyNumberFormat="1" applyFont="1" applyFill="1" applyBorder="1" applyProtection="1"/>
    <xf numFmtId="3" fontId="5" fillId="8" borderId="110" xfId="0" applyNumberFormat="1" applyFont="1" applyFill="1" applyBorder="1" applyProtection="1"/>
    <xf numFmtId="3" fontId="5" fillId="8" borderId="111" xfId="0" applyNumberFormat="1" applyFont="1" applyFill="1" applyBorder="1" applyProtection="1"/>
    <xf numFmtId="3" fontId="5" fillId="8" borderId="5" xfId="0" applyNumberFormat="1" applyFont="1" applyFill="1" applyBorder="1" applyProtection="1"/>
    <xf numFmtId="171" fontId="5" fillId="10" borderId="27" xfId="0" applyNumberFormat="1" applyFont="1" applyFill="1" applyBorder="1" applyProtection="1"/>
    <xf numFmtId="3" fontId="5" fillId="10" borderId="5" xfId="0" applyNumberFormat="1" applyFont="1" applyFill="1" applyBorder="1" applyProtection="1"/>
    <xf numFmtId="3" fontId="5" fillId="9" borderId="108" xfId="0" applyNumberFormat="1" applyFont="1" applyFill="1" applyBorder="1" applyProtection="1"/>
    <xf numFmtId="171" fontId="5" fillId="10" borderId="57" xfId="0" applyNumberFormat="1" applyFont="1" applyFill="1" applyBorder="1" applyProtection="1"/>
    <xf numFmtId="3" fontId="5" fillId="9" borderId="60" xfId="0" applyNumberFormat="1" applyFont="1" applyFill="1" applyBorder="1" applyProtection="1"/>
    <xf numFmtId="3" fontId="5" fillId="9" borderId="21" xfId="0" applyNumberFormat="1" applyFont="1" applyFill="1" applyBorder="1" applyProtection="1"/>
    <xf numFmtId="3" fontId="5" fillId="9" borderId="95" xfId="0" applyNumberFormat="1" applyFont="1" applyFill="1" applyBorder="1" applyProtection="1"/>
    <xf numFmtId="3" fontId="5" fillId="9" borderId="12" xfId="0" applyNumberFormat="1" applyFont="1" applyFill="1" applyBorder="1" applyProtection="1"/>
    <xf numFmtId="3" fontId="5" fillId="8" borderId="23" xfId="0" applyNumberFormat="1" applyFont="1" applyFill="1" applyBorder="1" applyProtection="1"/>
    <xf numFmtId="3" fontId="5" fillId="8" borderId="49" xfId="0" applyNumberFormat="1" applyFont="1" applyFill="1" applyBorder="1" applyProtection="1"/>
    <xf numFmtId="3" fontId="5" fillId="9" borderId="68" xfId="0" applyNumberFormat="1" applyFont="1" applyFill="1" applyBorder="1" applyProtection="1"/>
    <xf numFmtId="3" fontId="5" fillId="9" borderId="101" xfId="0" applyNumberFormat="1" applyFont="1" applyFill="1" applyBorder="1" applyProtection="1"/>
    <xf numFmtId="3" fontId="5" fillId="9" borderId="112" xfId="0" applyNumberFormat="1" applyFont="1" applyFill="1" applyBorder="1" applyProtection="1"/>
    <xf numFmtId="3" fontId="5" fillId="9" borderId="72" xfId="0" applyNumberFormat="1" applyFont="1" applyFill="1" applyBorder="1" applyProtection="1"/>
    <xf numFmtId="3" fontId="5" fillId="9" borderId="27" xfId="0" applyNumberFormat="1" applyFont="1" applyFill="1" applyBorder="1" applyProtection="1"/>
    <xf numFmtId="3" fontId="5" fillId="9" borderId="49" xfId="0" applyNumberFormat="1" applyFont="1" applyFill="1" applyBorder="1" applyProtection="1"/>
    <xf numFmtId="3" fontId="5" fillId="9" borderId="18" xfId="0" applyNumberFormat="1" applyFont="1" applyFill="1" applyBorder="1" applyProtection="1"/>
    <xf numFmtId="3" fontId="5" fillId="9" borderId="26" xfId="0" applyNumberFormat="1" applyFont="1" applyFill="1" applyBorder="1" applyProtection="1"/>
    <xf numFmtId="3" fontId="5" fillId="9" borderId="64" xfId="0" applyNumberFormat="1" applyFont="1" applyFill="1" applyBorder="1" applyProtection="1"/>
    <xf numFmtId="3" fontId="5" fillId="9" borderId="99" xfId="0" applyNumberFormat="1" applyFont="1" applyFill="1" applyBorder="1" applyProtection="1"/>
    <xf numFmtId="3" fontId="5" fillId="9" borderId="113" xfId="0" applyNumberFormat="1" applyFont="1" applyFill="1" applyBorder="1" applyProtection="1"/>
    <xf numFmtId="3" fontId="5" fillId="9" borderId="114" xfId="0" applyNumberFormat="1" applyFont="1" applyFill="1" applyBorder="1" applyProtection="1"/>
    <xf numFmtId="3" fontId="30" fillId="9" borderId="72" xfId="0" applyNumberFormat="1" applyFont="1" applyFill="1" applyBorder="1" applyProtection="1"/>
    <xf numFmtId="3" fontId="30" fillId="9" borderId="94" xfId="0" applyNumberFormat="1" applyFont="1" applyFill="1" applyBorder="1" applyProtection="1"/>
    <xf numFmtId="3" fontId="30" fillId="9" borderId="46" xfId="0" applyNumberFormat="1" applyFont="1" applyFill="1" applyBorder="1" applyProtection="1"/>
    <xf numFmtId="3" fontId="5" fillId="9" borderId="1" xfId="0" applyNumberFormat="1" applyFont="1" applyFill="1" applyBorder="1" applyProtection="1"/>
    <xf numFmtId="3" fontId="5" fillId="9" borderId="10" xfId="0" applyNumberFormat="1" applyFont="1" applyFill="1" applyBorder="1" applyProtection="1"/>
    <xf numFmtId="3" fontId="5" fillId="9" borderId="2" xfId="0" applyNumberFormat="1" applyFont="1" applyFill="1" applyBorder="1" applyProtection="1"/>
    <xf numFmtId="3" fontId="5" fillId="9" borderId="33" xfId="0" applyNumberFormat="1" applyFont="1" applyFill="1" applyBorder="1" applyProtection="1"/>
    <xf numFmtId="3" fontId="5" fillId="9" borderId="97" xfId="0" applyNumberFormat="1" applyFont="1" applyFill="1" applyBorder="1" applyProtection="1"/>
    <xf numFmtId="0" fontId="3" fillId="5" borderId="3" xfId="0" quotePrefix="1" applyFont="1" applyFill="1" applyBorder="1" applyAlignment="1" applyProtection="1">
      <alignment horizontal="left"/>
    </xf>
    <xf numFmtId="0" fontId="3" fillId="5" borderId="14" xfId="0" applyFont="1" applyFill="1" applyBorder="1" applyAlignment="1" applyProtection="1">
      <alignment horizontal="center"/>
    </xf>
    <xf numFmtId="164" fontId="5" fillId="5" borderId="35" xfId="0" applyNumberFormat="1" applyFont="1" applyFill="1" applyBorder="1" applyProtection="1"/>
    <xf numFmtId="164" fontId="5" fillId="5" borderId="37" xfId="0" applyNumberFormat="1" applyFont="1" applyFill="1" applyBorder="1" applyProtection="1"/>
    <xf numFmtId="3" fontId="5" fillId="8" borderId="12" xfId="0" applyNumberFormat="1" applyFont="1" applyFill="1" applyBorder="1" applyProtection="1"/>
    <xf numFmtId="3" fontId="5" fillId="9" borderId="28" xfId="0" applyNumberFormat="1" applyFont="1" applyFill="1" applyBorder="1" applyProtection="1"/>
    <xf numFmtId="3" fontId="3" fillId="0" borderId="22" xfId="7" applyNumberFormat="1" applyFont="1" applyFill="1" applyBorder="1" applyProtection="1">
      <protection locked="0"/>
    </xf>
    <xf numFmtId="3" fontId="3" fillId="0" borderId="3" xfId="7" applyNumberFormat="1" applyFont="1" applyFill="1" applyBorder="1" applyProtection="1">
      <protection locked="0"/>
    </xf>
    <xf numFmtId="0" fontId="5" fillId="5" borderId="38" xfId="0" applyFont="1" applyFill="1" applyBorder="1" applyAlignment="1" applyProtection="1">
      <alignment horizontal="left" vertical="top"/>
    </xf>
    <xf numFmtId="0" fontId="5" fillId="5" borderId="38" xfId="0" applyFont="1" applyFill="1" applyBorder="1" applyAlignment="1" applyProtection="1">
      <alignment horizontal="left"/>
    </xf>
    <xf numFmtId="0" fontId="5" fillId="5" borderId="13" xfId="0" applyFont="1" applyFill="1" applyBorder="1" applyAlignment="1" applyProtection="1">
      <alignment wrapText="1"/>
    </xf>
    <xf numFmtId="0" fontId="5" fillId="5" borderId="22" xfId="0" applyFont="1" applyFill="1" applyBorder="1" applyAlignment="1" applyProtection="1">
      <alignment wrapText="1"/>
    </xf>
    <xf numFmtId="0" fontId="5" fillId="5" borderId="37" xfId="0" applyFont="1" applyFill="1" applyBorder="1" applyAlignment="1" applyProtection="1">
      <alignment horizontal="left"/>
    </xf>
    <xf numFmtId="0" fontId="16" fillId="5" borderId="38" xfId="0" applyFont="1" applyFill="1" applyBorder="1" applyAlignment="1" applyProtection="1">
      <alignment vertical="top" wrapText="1"/>
    </xf>
    <xf numFmtId="0" fontId="1" fillId="5" borderId="0" xfId="0" applyFont="1" applyFill="1" applyProtection="1"/>
    <xf numFmtId="0" fontId="3" fillId="5" borderId="12" xfId="0" applyFont="1" applyFill="1" applyBorder="1" applyAlignment="1" applyProtection="1">
      <alignment wrapText="1"/>
    </xf>
    <xf numFmtId="3" fontId="3" fillId="0" borderId="12" xfId="7" applyNumberFormat="1" applyFont="1" applyFill="1" applyBorder="1" applyProtection="1">
      <protection locked="0"/>
    </xf>
    <xf numFmtId="3" fontId="5" fillId="10" borderId="79" xfId="0" applyNumberFormat="1" applyFont="1" applyFill="1" applyBorder="1" applyProtection="1"/>
    <xf numFmtId="0" fontId="3" fillId="5" borderId="77" xfId="0" applyFont="1" applyFill="1" applyBorder="1" applyProtection="1"/>
    <xf numFmtId="0" fontId="3" fillId="5" borderId="7" xfId="0" applyFont="1" applyFill="1" applyBorder="1" applyProtection="1"/>
    <xf numFmtId="0" fontId="5" fillId="5" borderId="34" xfId="0" applyFont="1" applyFill="1" applyBorder="1" applyAlignment="1" applyProtection="1">
      <alignment horizontal="left"/>
    </xf>
    <xf numFmtId="0" fontId="5" fillId="5" borderId="44" xfId="0" applyFont="1" applyFill="1" applyBorder="1" applyAlignment="1" applyProtection="1">
      <alignment horizontal="left"/>
    </xf>
    <xf numFmtId="3" fontId="3" fillId="0" borderId="97" xfId="7" applyNumberFormat="1" applyFont="1" applyFill="1" applyBorder="1" applyProtection="1">
      <protection locked="0"/>
    </xf>
    <xf numFmtId="3" fontId="5" fillId="0" borderId="18" xfId="0" applyNumberFormat="1" applyFont="1" applyFill="1" applyBorder="1" applyProtection="1">
      <protection locked="0"/>
    </xf>
    <xf numFmtId="3" fontId="5" fillId="0" borderId="12" xfId="0" applyNumberFormat="1" applyFont="1" applyFill="1" applyBorder="1" applyProtection="1">
      <protection locked="0"/>
    </xf>
    <xf numFmtId="3" fontId="5" fillId="0" borderId="94" xfId="7" applyNumberFormat="1" applyFont="1" applyFill="1" applyBorder="1" applyProtection="1">
      <protection locked="0"/>
    </xf>
    <xf numFmtId="0" fontId="3" fillId="5" borderId="75" xfId="0" applyFont="1" applyFill="1" applyBorder="1" applyAlignment="1" applyProtection="1">
      <alignment horizontal="center"/>
    </xf>
    <xf numFmtId="0" fontId="3" fillId="5" borderId="117" xfId="0" applyNumberFormat="1" applyFont="1" applyFill="1" applyBorder="1" applyAlignment="1" applyProtection="1">
      <alignment horizontal="center"/>
    </xf>
    <xf numFmtId="0" fontId="3" fillId="5" borderId="13" xfId="0" quotePrefix="1" applyFont="1" applyFill="1" applyBorder="1" applyProtection="1"/>
    <xf numFmtId="0" fontId="5" fillId="5" borderId="28" xfId="0" applyFont="1" applyFill="1" applyBorder="1" applyAlignment="1" applyProtection="1">
      <alignment wrapText="1"/>
    </xf>
    <xf numFmtId="0" fontId="16" fillId="5" borderId="121" xfId="0" applyFont="1" applyFill="1" applyBorder="1" applyAlignment="1" applyProtection="1">
      <alignment vertical="top" wrapText="1"/>
    </xf>
    <xf numFmtId="3" fontId="5" fillId="8" borderId="16" xfId="0" applyNumberFormat="1" applyFont="1" applyFill="1" applyBorder="1" applyProtection="1"/>
    <xf numFmtId="3" fontId="3" fillId="0" borderId="25" xfId="7" applyNumberFormat="1" applyFont="1" applyFill="1" applyBorder="1" applyProtection="1">
      <protection locked="0"/>
    </xf>
    <xf numFmtId="3" fontId="3" fillId="0" borderId="16" xfId="7" applyNumberFormat="1" applyFont="1" applyFill="1" applyBorder="1" applyProtection="1">
      <protection locked="0"/>
    </xf>
    <xf numFmtId="3" fontId="5" fillId="9" borderId="65" xfId="0" applyNumberFormat="1" applyFont="1" applyFill="1" applyBorder="1" applyProtection="1"/>
    <xf numFmtId="0" fontId="5" fillId="7" borderId="3" xfId="0" applyFont="1" applyFill="1" applyBorder="1" applyProtection="1"/>
    <xf numFmtId="0" fontId="5" fillId="7" borderId="12" xfId="0" applyFont="1" applyFill="1" applyBorder="1" applyProtection="1"/>
    <xf numFmtId="49" fontId="3" fillId="7" borderId="26" xfId="0" applyNumberFormat="1" applyFont="1" applyFill="1" applyBorder="1" applyAlignment="1" applyProtection="1">
      <alignment horizontal="left"/>
    </xf>
    <xf numFmtId="3" fontId="3" fillId="6" borderId="118" xfId="0" applyNumberFormat="1" applyFont="1" applyFill="1" applyBorder="1" applyProtection="1">
      <protection locked="0"/>
    </xf>
    <xf numFmtId="3" fontId="3" fillId="6" borderId="30" xfId="0" applyNumberFormat="1" applyFont="1" applyFill="1" applyBorder="1" applyProtection="1">
      <protection locked="0"/>
    </xf>
    <xf numFmtId="49" fontId="5" fillId="5" borderId="57" xfId="0" applyNumberFormat="1" applyFont="1" applyFill="1" applyBorder="1" applyProtection="1"/>
    <xf numFmtId="49" fontId="5" fillId="5" borderId="75" xfId="0" applyNumberFormat="1" applyFont="1" applyFill="1" applyBorder="1" applyProtection="1"/>
    <xf numFmtId="49" fontId="5" fillId="7" borderId="26" xfId="0" applyNumberFormat="1" applyFont="1" applyFill="1" applyBorder="1" applyAlignment="1" applyProtection="1">
      <alignment horizontal="left"/>
    </xf>
    <xf numFmtId="0" fontId="5" fillId="5" borderId="27" xfId="0" applyFont="1" applyFill="1" applyBorder="1" applyProtection="1"/>
    <xf numFmtId="0" fontId="5" fillId="5" borderId="64" xfId="0" applyFont="1" applyFill="1" applyBorder="1" applyProtection="1"/>
    <xf numFmtId="3" fontId="3" fillId="6" borderId="49" xfId="0" applyNumberFormat="1" applyFont="1" applyFill="1" applyBorder="1" applyProtection="1">
      <protection locked="0"/>
    </xf>
    <xf numFmtId="3" fontId="3" fillId="6" borderId="12" xfId="7" applyNumberFormat="1" applyFont="1" applyFill="1" applyBorder="1" applyProtection="1">
      <protection locked="0"/>
    </xf>
    <xf numFmtId="3" fontId="3" fillId="6" borderId="16" xfId="7" applyNumberFormat="1" applyFont="1" applyFill="1" applyBorder="1" applyProtection="1">
      <protection locked="0"/>
    </xf>
    <xf numFmtId="49" fontId="5" fillId="5" borderId="57" xfId="0" applyNumberFormat="1" applyFont="1" applyFill="1" applyBorder="1" applyAlignment="1" applyProtection="1">
      <alignment horizontal="left"/>
    </xf>
    <xf numFmtId="49" fontId="5" fillId="5" borderId="38" xfId="0" applyNumberFormat="1" applyFont="1" applyFill="1" applyBorder="1" applyAlignment="1" applyProtection="1">
      <alignment horizontal="left"/>
    </xf>
    <xf numFmtId="49" fontId="5" fillId="5" borderId="38" xfId="0" quotePrefix="1" applyNumberFormat="1" applyFont="1" applyFill="1" applyBorder="1" applyAlignment="1" applyProtection="1">
      <alignment horizontal="left"/>
    </xf>
    <xf numFmtId="0" fontId="40" fillId="5" borderId="17" xfId="0" applyFont="1" applyFill="1" applyBorder="1" applyProtection="1"/>
    <xf numFmtId="0" fontId="41" fillId="5" borderId="67" xfId="0" applyFont="1" applyFill="1" applyBorder="1" applyProtection="1"/>
    <xf numFmtId="0" fontId="40" fillId="3" borderId="27" xfId="0" applyFont="1" applyFill="1" applyBorder="1" applyAlignment="1" applyProtection="1">
      <alignment horizontal="left"/>
    </xf>
    <xf numFmtId="3" fontId="1" fillId="5" borderId="63" xfId="0" applyNumberFormat="1" applyFont="1" applyFill="1" applyBorder="1" applyProtection="1"/>
    <xf numFmtId="3" fontId="1" fillId="5" borderId="26" xfId="0" applyNumberFormat="1" applyFont="1" applyFill="1" applyBorder="1" applyProtection="1"/>
    <xf numFmtId="0" fontId="3" fillId="5" borderId="12" xfId="0" quotePrefix="1" applyFont="1" applyFill="1" applyBorder="1" applyAlignment="1" applyProtection="1">
      <alignment wrapText="1"/>
    </xf>
    <xf numFmtId="0" fontId="29" fillId="6" borderId="125" xfId="0" quotePrefix="1" applyFont="1" applyFill="1" applyBorder="1" applyAlignment="1" applyProtection="1">
      <alignment horizontal="left"/>
    </xf>
    <xf numFmtId="0" fontId="16" fillId="5" borderId="8" xfId="0" applyFont="1" applyFill="1" applyBorder="1" applyAlignment="1" applyProtection="1">
      <alignment vertical="top" wrapText="1"/>
    </xf>
    <xf numFmtId="0" fontId="16" fillId="5" borderId="10" xfId="0" applyFont="1" applyFill="1" applyBorder="1" applyAlignment="1" applyProtection="1">
      <alignment vertical="top" wrapText="1"/>
    </xf>
    <xf numFmtId="0" fontId="37" fillId="5" borderId="57" xfId="0" applyFont="1" applyFill="1" applyBorder="1" applyProtection="1"/>
    <xf numFmtId="0" fontId="5" fillId="3" borderId="37" xfId="0" applyFont="1" applyFill="1" applyBorder="1" applyAlignment="1" applyProtection="1">
      <alignment horizontal="left"/>
    </xf>
    <xf numFmtId="49" fontId="5" fillId="6" borderId="34" xfId="0" applyNumberFormat="1" applyFont="1" applyFill="1" applyBorder="1" applyProtection="1"/>
    <xf numFmtId="0" fontId="3" fillId="3" borderId="26" xfId="0" applyFont="1" applyFill="1" applyBorder="1" applyAlignment="1" applyProtection="1">
      <alignment horizontal="left"/>
    </xf>
    <xf numFmtId="0" fontId="5" fillId="3" borderId="22" xfId="0" applyFont="1" applyFill="1" applyBorder="1" applyAlignment="1" applyProtection="1">
      <alignment horizontal="left" vertical="center" wrapText="1"/>
    </xf>
    <xf numFmtId="0" fontId="3" fillId="3" borderId="22" xfId="0" applyFont="1" applyFill="1" applyBorder="1" applyAlignment="1" applyProtection="1">
      <alignment horizontal="left" vertical="center"/>
    </xf>
    <xf numFmtId="0" fontId="3" fillId="7" borderId="22" xfId="0" applyFont="1" applyFill="1" applyBorder="1" applyAlignment="1" applyProtection="1">
      <alignment horizontal="left" vertical="center"/>
    </xf>
    <xf numFmtId="0" fontId="5" fillId="3" borderId="22" xfId="0" applyFont="1" applyFill="1" applyBorder="1" applyAlignment="1" applyProtection="1">
      <alignment horizontal="left" vertical="center"/>
    </xf>
    <xf numFmtId="0" fontId="3" fillId="3" borderId="62" xfId="0" applyFont="1" applyFill="1" applyBorder="1" applyAlignment="1" applyProtection="1">
      <alignment horizontal="left" vertical="center"/>
    </xf>
    <xf numFmtId="0" fontId="5" fillId="3" borderId="28" xfId="0" applyFont="1" applyFill="1" applyBorder="1" applyAlignment="1" applyProtection="1">
      <alignment horizontal="left" vertical="center"/>
    </xf>
    <xf numFmtId="49" fontId="5" fillId="5" borderId="45" xfId="0" applyNumberFormat="1" applyFont="1" applyFill="1" applyBorder="1" applyProtection="1"/>
    <xf numFmtId="0" fontId="3" fillId="6" borderId="34" xfId="0" applyFont="1" applyFill="1" applyBorder="1" applyProtection="1"/>
    <xf numFmtId="0" fontId="3" fillId="5" borderId="52" xfId="0" quotePrefix="1" applyFont="1" applyFill="1" applyBorder="1" applyAlignment="1" applyProtection="1">
      <alignment wrapText="1"/>
    </xf>
    <xf numFmtId="0" fontId="31" fillId="7" borderId="0" xfId="0" quotePrefix="1" applyFont="1" applyFill="1" applyBorder="1" applyAlignment="1" applyProtection="1">
      <alignment horizontal="left"/>
    </xf>
    <xf numFmtId="0" fontId="10" fillId="6" borderId="0" xfId="0" applyFont="1" applyFill="1" applyProtection="1"/>
    <xf numFmtId="0" fontId="43" fillId="2" borderId="0" xfId="11" quotePrefix="1" applyFont="1" applyFill="1" applyBorder="1" applyAlignment="1" applyProtection="1">
      <alignment horizontal="left"/>
    </xf>
    <xf numFmtId="3" fontId="44" fillId="6" borderId="0" xfId="11" applyNumberFormat="1" applyFont="1" applyFill="1" applyBorder="1" applyProtection="1">
      <protection locked="0"/>
    </xf>
    <xf numFmtId="0" fontId="1" fillId="0" borderId="0" xfId="11"/>
    <xf numFmtId="0" fontId="1" fillId="0" borderId="44" xfId="11" applyBorder="1"/>
    <xf numFmtId="0" fontId="45" fillId="6" borderId="0" xfId="11" applyFont="1" applyFill="1"/>
    <xf numFmtId="0" fontId="46" fillId="6" borderId="0" xfId="11" applyFont="1" applyFill="1" applyBorder="1"/>
    <xf numFmtId="0" fontId="47" fillId="5" borderId="126" xfId="11" applyNumberFormat="1" applyFont="1" applyFill="1" applyBorder="1" applyAlignment="1" applyProtection="1">
      <alignment horizontal="left"/>
    </xf>
    <xf numFmtId="0" fontId="30" fillId="6" borderId="0" xfId="11" applyFont="1" applyFill="1" applyBorder="1" applyAlignment="1">
      <alignment horizontal="left"/>
    </xf>
    <xf numFmtId="0" fontId="24" fillId="6" borderId="0" xfId="11" applyFont="1" applyFill="1" applyBorder="1"/>
    <xf numFmtId="0" fontId="48" fillId="5" borderId="127" xfId="11" applyNumberFormat="1" applyFont="1" applyFill="1" applyBorder="1" applyAlignment="1" applyProtection="1">
      <alignment horizontal="left"/>
    </xf>
    <xf numFmtId="2" fontId="48" fillId="5" borderId="128" xfId="11" applyNumberFormat="1" applyFont="1" applyFill="1" applyBorder="1" applyAlignment="1" applyProtection="1">
      <alignment horizontal="left" wrapText="1"/>
    </xf>
    <xf numFmtId="0" fontId="48" fillId="5" borderId="128" xfId="11" applyNumberFormat="1" applyFont="1" applyFill="1" applyBorder="1" applyAlignment="1" applyProtection="1">
      <alignment horizontal="left"/>
    </xf>
    <xf numFmtId="0" fontId="48" fillId="5" borderId="129" xfId="11" applyNumberFormat="1" applyFont="1" applyFill="1" applyBorder="1" applyAlignment="1" applyProtection="1">
      <alignment horizontal="left"/>
    </xf>
    <xf numFmtId="3" fontId="44" fillId="6" borderId="42" xfId="11" applyNumberFormat="1" applyFont="1" applyFill="1" applyBorder="1" applyProtection="1">
      <protection locked="0"/>
    </xf>
    <xf numFmtId="0" fontId="49" fillId="5" borderId="104" xfId="11" applyFont="1" applyFill="1" applyBorder="1" applyAlignment="1">
      <alignment horizontal="left"/>
    </xf>
    <xf numFmtId="0" fontId="49" fillId="5" borderId="40" xfId="11" applyFont="1" applyFill="1" applyBorder="1" applyAlignment="1">
      <alignment horizontal="left"/>
    </xf>
    <xf numFmtId="3" fontId="49" fillId="0" borderId="40" xfId="11" applyNumberFormat="1" applyFont="1" applyFill="1" applyBorder="1" applyProtection="1">
      <protection locked="0"/>
    </xf>
    <xf numFmtId="3" fontId="49" fillId="0" borderId="130" xfId="11" applyNumberFormat="1" applyFont="1" applyFill="1" applyBorder="1" applyProtection="1">
      <protection locked="0"/>
    </xf>
    <xf numFmtId="0" fontId="49" fillId="5" borderId="120" xfId="11" applyFont="1" applyFill="1" applyBorder="1" applyAlignment="1">
      <alignment horizontal="left"/>
    </xf>
    <xf numFmtId="0" fontId="49" fillId="5" borderId="11" xfId="11" applyFont="1" applyFill="1" applyBorder="1" applyAlignment="1">
      <alignment horizontal="left"/>
    </xf>
    <xf numFmtId="3" fontId="49" fillId="0" borderId="74" xfId="11" applyNumberFormat="1" applyFont="1" applyFill="1" applyBorder="1" applyProtection="1">
      <protection locked="0"/>
    </xf>
    <xf numFmtId="0" fontId="50" fillId="5" borderId="120" xfId="11" applyFont="1" applyFill="1" applyBorder="1" applyAlignment="1">
      <alignment horizontal="left"/>
    </xf>
    <xf numFmtId="0" fontId="50" fillId="5" borderId="11" xfId="11" applyFont="1" applyFill="1" applyBorder="1" applyAlignment="1">
      <alignment horizontal="left"/>
    </xf>
    <xf numFmtId="3" fontId="51" fillId="8" borderId="74" xfId="8" applyNumberFormat="1" applyFont="1" applyFill="1" applyBorder="1" applyProtection="1"/>
    <xf numFmtId="0" fontId="33" fillId="5" borderId="120" xfId="11" applyFont="1" applyFill="1" applyBorder="1" applyAlignment="1">
      <alignment horizontal="left" wrapText="1"/>
    </xf>
    <xf numFmtId="0" fontId="49" fillId="5" borderId="131" xfId="11" applyFont="1" applyFill="1" applyBorder="1" applyAlignment="1">
      <alignment horizontal="left"/>
    </xf>
    <xf numFmtId="0" fontId="50" fillId="5" borderId="132" xfId="11" applyFont="1" applyFill="1" applyBorder="1" applyAlignment="1">
      <alignment horizontal="left"/>
    </xf>
    <xf numFmtId="0" fontId="50" fillId="5" borderId="133" xfId="11" applyFont="1" applyFill="1" applyBorder="1" applyAlignment="1">
      <alignment horizontal="left"/>
    </xf>
    <xf numFmtId="3" fontId="51" fillId="8" borderId="134" xfId="8" applyNumberFormat="1" applyFont="1" applyFill="1" applyBorder="1" applyProtection="1"/>
    <xf numFmtId="3" fontId="51" fillId="8" borderId="15" xfId="8" applyNumberFormat="1" applyFont="1" applyFill="1" applyBorder="1" applyProtection="1"/>
    <xf numFmtId="0" fontId="33" fillId="6" borderId="0" xfId="11" applyFont="1" applyFill="1" applyBorder="1" applyAlignment="1">
      <alignment horizontal="left"/>
    </xf>
    <xf numFmtId="0" fontId="50" fillId="6" borderId="0" xfId="11" applyFont="1" applyFill="1" applyBorder="1" applyAlignment="1">
      <alignment horizontal="left"/>
    </xf>
    <xf numFmtId="3" fontId="49" fillId="0" borderId="0" xfId="11" applyNumberFormat="1" applyFont="1" applyFill="1" applyBorder="1" applyProtection="1">
      <protection locked="0"/>
    </xf>
    <xf numFmtId="0" fontId="47" fillId="6" borderId="44" xfId="11" applyFont="1" applyFill="1" applyBorder="1" applyAlignment="1">
      <alignment horizontal="left"/>
    </xf>
    <xf numFmtId="1" fontId="52" fillId="0" borderId="44" xfId="11" applyNumberFormat="1" applyFont="1" applyFill="1" applyBorder="1" applyAlignment="1">
      <alignment horizontal="left"/>
    </xf>
    <xf numFmtId="3" fontId="44" fillId="6" borderId="44" xfId="11" applyNumberFormat="1" applyFont="1" applyFill="1" applyBorder="1" applyProtection="1">
      <protection locked="0"/>
    </xf>
    <xf numFmtId="0" fontId="33" fillId="5" borderId="104" xfId="11" applyFont="1" applyFill="1" applyBorder="1" applyAlignment="1">
      <alignment horizontal="left"/>
    </xf>
    <xf numFmtId="1" fontId="33" fillId="5" borderId="40" xfId="11" applyNumberFormat="1" applyFont="1" applyFill="1" applyBorder="1" applyAlignment="1">
      <alignment horizontal="left"/>
    </xf>
    <xf numFmtId="3" fontId="49" fillId="0" borderId="5" xfId="11" applyNumberFormat="1" applyFont="1" applyFill="1" applyBorder="1" applyProtection="1">
      <protection locked="0"/>
    </xf>
    <xf numFmtId="0" fontId="33" fillId="5" borderId="120" xfId="11" applyFont="1" applyFill="1" applyBorder="1" applyAlignment="1">
      <alignment horizontal="left"/>
    </xf>
    <xf numFmtId="1" fontId="33" fillId="5" borderId="11" xfId="11" applyNumberFormat="1" applyFont="1" applyFill="1" applyBorder="1" applyAlignment="1">
      <alignment horizontal="left" wrapText="1"/>
    </xf>
    <xf numFmtId="1" fontId="33" fillId="5" borderId="11" xfId="11" applyNumberFormat="1" applyFont="1" applyFill="1" applyBorder="1" applyAlignment="1">
      <alignment horizontal="left"/>
    </xf>
    <xf numFmtId="3" fontId="44" fillId="6" borderId="48" xfId="11" applyNumberFormat="1" applyFont="1" applyFill="1" applyBorder="1" applyProtection="1">
      <protection locked="0"/>
    </xf>
    <xf numFmtId="0" fontId="33" fillId="5" borderId="132" xfId="11" applyFont="1" applyFill="1" applyBorder="1" applyAlignment="1">
      <alignment horizontal="left"/>
    </xf>
    <xf numFmtId="1" fontId="33" fillId="5" borderId="133" xfId="11" applyNumberFormat="1" applyFont="1" applyFill="1" applyBorder="1" applyAlignment="1">
      <alignment horizontal="left"/>
    </xf>
    <xf numFmtId="3" fontId="49" fillId="0" borderId="15" xfId="11" applyNumberFormat="1" applyFont="1" applyFill="1" applyBorder="1" applyProtection="1">
      <protection locked="0"/>
    </xf>
    <xf numFmtId="1" fontId="48" fillId="6" borderId="0" xfId="11" applyNumberFormat="1" applyFont="1" applyFill="1" applyBorder="1" applyAlignment="1">
      <alignment horizontal="left"/>
    </xf>
    <xf numFmtId="0" fontId="24" fillId="6" borderId="44" xfId="11" applyFont="1" applyFill="1" applyBorder="1"/>
    <xf numFmtId="3" fontId="24" fillId="6" borderId="44" xfId="11" applyNumberFormat="1" applyFont="1" applyFill="1" applyBorder="1" applyProtection="1">
      <protection locked="0"/>
    </xf>
    <xf numFmtId="3" fontId="24" fillId="6" borderId="0" xfId="11" applyNumberFormat="1" applyFont="1" applyFill="1" applyBorder="1" applyProtection="1">
      <protection locked="0"/>
    </xf>
    <xf numFmtId="0" fontId="33" fillId="5" borderId="40" xfId="11" applyFont="1" applyFill="1" applyBorder="1" applyAlignment="1">
      <alignment horizontal="left"/>
    </xf>
    <xf numFmtId="0" fontId="33" fillId="5" borderId="11" xfId="11" applyFont="1" applyFill="1" applyBorder="1" applyAlignment="1">
      <alignment horizontal="left"/>
    </xf>
    <xf numFmtId="0" fontId="48" fillId="5" borderId="132" xfId="11" applyFont="1" applyFill="1" applyBorder="1" applyAlignment="1">
      <alignment horizontal="left"/>
    </xf>
    <xf numFmtId="0" fontId="52" fillId="5" borderId="133" xfId="11" applyFont="1" applyFill="1" applyBorder="1" applyAlignment="1">
      <alignment horizontal="center"/>
    </xf>
    <xf numFmtId="3" fontId="53" fillId="6" borderId="42" xfId="11" applyNumberFormat="1" applyFont="1" applyFill="1" applyBorder="1" applyProtection="1">
      <protection locked="0"/>
    </xf>
    <xf numFmtId="3" fontId="53" fillId="0" borderId="0" xfId="11" applyNumberFormat="1" applyFont="1" applyFill="1" applyBorder="1" applyProtection="1">
      <protection locked="0"/>
    </xf>
    <xf numFmtId="0" fontId="53" fillId="6" borderId="44" xfId="11" applyFont="1" applyFill="1" applyBorder="1"/>
    <xf numFmtId="0" fontId="53" fillId="6" borderId="44" xfId="11" applyFont="1" applyFill="1" applyBorder="1" applyProtection="1">
      <protection locked="0"/>
    </xf>
    <xf numFmtId="0" fontId="53" fillId="6" borderId="0" xfId="11" applyFont="1" applyFill="1" applyBorder="1" applyProtection="1">
      <protection locked="0"/>
    </xf>
    <xf numFmtId="0" fontId="44" fillId="6" borderId="42" xfId="11" applyFont="1" applyFill="1" applyBorder="1" applyProtection="1">
      <protection locked="0"/>
    </xf>
    <xf numFmtId="0" fontId="33" fillId="7" borderId="120" xfId="11" applyFont="1" applyFill="1" applyBorder="1" applyAlignment="1">
      <alignment horizontal="left"/>
    </xf>
    <xf numFmtId="0" fontId="33" fillId="7" borderId="11" xfId="11" applyFont="1" applyFill="1" applyBorder="1" applyAlignment="1">
      <alignment horizontal="left"/>
    </xf>
    <xf numFmtId="0" fontId="48" fillId="5" borderId="133" xfId="11" applyFont="1" applyFill="1" applyBorder="1" applyAlignment="1">
      <alignment horizontal="left"/>
    </xf>
    <xf numFmtId="0" fontId="53" fillId="6" borderId="42" xfId="11" applyFont="1" applyFill="1" applyBorder="1" applyProtection="1">
      <protection locked="0"/>
    </xf>
    <xf numFmtId="0" fontId="53" fillId="0" borderId="0" xfId="11" applyFont="1" applyFill="1" applyBorder="1" applyProtection="1">
      <protection locked="0"/>
    </xf>
    <xf numFmtId="0" fontId="24" fillId="6" borderId="44" xfId="11" applyFont="1" applyFill="1" applyBorder="1" applyAlignment="1">
      <alignment horizontal="left"/>
    </xf>
    <xf numFmtId="0" fontId="24" fillId="6" borderId="44" xfId="11" applyFont="1" applyFill="1" applyBorder="1" applyAlignment="1" applyProtection="1">
      <alignment horizontal="left"/>
      <protection locked="0"/>
    </xf>
    <xf numFmtId="0" fontId="33" fillId="5" borderId="40" xfId="11" quotePrefix="1" applyFont="1" applyFill="1" applyBorder="1" applyAlignment="1">
      <alignment horizontal="left"/>
    </xf>
    <xf numFmtId="0" fontId="33" fillId="5" borderId="11" xfId="11" quotePrefix="1" applyFont="1" applyFill="1" applyBorder="1" applyAlignment="1">
      <alignment horizontal="left"/>
    </xf>
    <xf numFmtId="3" fontId="49" fillId="0" borderId="41" xfId="11" applyNumberFormat="1" applyFont="1" applyFill="1" applyBorder="1" applyProtection="1">
      <protection locked="0"/>
    </xf>
    <xf numFmtId="3" fontId="44" fillId="6" borderId="77" xfId="11" applyNumberFormat="1" applyFont="1" applyFill="1" applyBorder="1" applyProtection="1">
      <protection locked="0"/>
    </xf>
    <xf numFmtId="0" fontId="33" fillId="5" borderId="133" xfId="11" quotePrefix="1" applyFont="1" applyFill="1" applyBorder="1" applyAlignment="1">
      <alignment horizontal="left"/>
    </xf>
    <xf numFmtId="3" fontId="49" fillId="0" borderId="116" xfId="11" applyNumberFormat="1" applyFont="1" applyFill="1" applyBorder="1" applyProtection="1">
      <protection locked="0"/>
    </xf>
    <xf numFmtId="0" fontId="48" fillId="5" borderId="133" xfId="11" quotePrefix="1" applyFont="1" applyFill="1" applyBorder="1" applyAlignment="1">
      <alignment horizontal="left"/>
    </xf>
    <xf numFmtId="0" fontId="53" fillId="6" borderId="0" xfId="11" applyFont="1" applyFill="1" applyBorder="1" applyAlignment="1">
      <alignment horizontal="left"/>
    </xf>
    <xf numFmtId="0" fontId="53" fillId="6" borderId="0" xfId="11" applyFont="1" applyFill="1" applyBorder="1"/>
    <xf numFmtId="0" fontId="11" fillId="4" borderId="44" xfId="12" applyFont="1" applyFill="1" applyBorder="1" applyAlignment="1" applyProtection="1">
      <alignment vertical="top"/>
    </xf>
    <xf numFmtId="0" fontId="24" fillId="6" borderId="44" xfId="11" applyFont="1" applyFill="1" applyBorder="1" applyProtection="1">
      <protection locked="0"/>
    </xf>
    <xf numFmtId="0" fontId="24" fillId="6" borderId="0" xfId="11" applyFont="1" applyFill="1" applyBorder="1" applyProtection="1">
      <protection locked="0"/>
    </xf>
    <xf numFmtId="0" fontId="48" fillId="3" borderId="135" xfId="12" applyFont="1" applyFill="1" applyBorder="1" applyAlignment="1" applyProtection="1">
      <alignment horizontal="left"/>
    </xf>
    <xf numFmtId="0" fontId="24" fillId="5" borderId="136" xfId="11" applyFont="1" applyFill="1" applyBorder="1"/>
    <xf numFmtId="3" fontId="51" fillId="8" borderId="137" xfId="8" applyNumberFormat="1" applyFont="1" applyFill="1" applyBorder="1" applyProtection="1"/>
    <xf numFmtId="0" fontId="24" fillId="6" borderId="42" xfId="11" applyFont="1" applyFill="1" applyBorder="1" applyProtection="1">
      <protection locked="0"/>
    </xf>
    <xf numFmtId="0" fontId="33" fillId="3" borderId="124" xfId="12" quotePrefix="1" applyFont="1" applyFill="1" applyBorder="1" applyAlignment="1" applyProtection="1">
      <alignment horizontal="left"/>
    </xf>
    <xf numFmtId="0" fontId="24" fillId="5" borderId="23" xfId="11" applyFont="1" applyFill="1" applyBorder="1"/>
    <xf numFmtId="0" fontId="24" fillId="5" borderId="95" xfId="11" applyFont="1" applyFill="1" applyBorder="1"/>
    <xf numFmtId="0" fontId="24" fillId="5" borderId="20" xfId="11" applyFont="1" applyFill="1" applyBorder="1"/>
    <xf numFmtId="0" fontId="48" fillId="5" borderId="138" xfId="11" quotePrefix="1" applyFont="1" applyFill="1" applyBorder="1" applyAlignment="1">
      <alignment horizontal="left"/>
    </xf>
    <xf numFmtId="0" fontId="24" fillId="5" borderId="81" xfId="11" applyFont="1" applyFill="1" applyBorder="1"/>
    <xf numFmtId="0" fontId="33" fillId="5" borderId="124" xfId="11" quotePrefix="1" applyFont="1" applyFill="1" applyBorder="1" applyAlignment="1">
      <alignment horizontal="left"/>
    </xf>
    <xf numFmtId="0" fontId="24" fillId="5" borderId="39" xfId="11" applyFont="1" applyFill="1" applyBorder="1"/>
    <xf numFmtId="0" fontId="33" fillId="5" borderId="64" xfId="11" quotePrefix="1" applyFont="1" applyFill="1" applyBorder="1" applyAlignment="1">
      <alignment horizontal="left"/>
    </xf>
    <xf numFmtId="0" fontId="48" fillId="3" borderId="138" xfId="12" quotePrefix="1" applyFont="1" applyFill="1" applyBorder="1" applyAlignment="1" applyProtection="1">
      <alignment horizontal="left"/>
    </xf>
    <xf numFmtId="0" fontId="48" fillId="3" borderId="9" xfId="12" quotePrefix="1" applyFont="1" applyFill="1" applyBorder="1" applyAlignment="1" applyProtection="1">
      <alignment horizontal="left" wrapText="1"/>
    </xf>
    <xf numFmtId="0" fontId="24" fillId="5" borderId="83" xfId="11" applyFont="1" applyFill="1" applyBorder="1"/>
    <xf numFmtId="3" fontId="48" fillId="0" borderId="139" xfId="11" applyNumberFormat="1" applyFont="1" applyFill="1" applyBorder="1" applyProtection="1">
      <protection locked="0"/>
    </xf>
    <xf numFmtId="0" fontId="33" fillId="3" borderId="124" xfId="12" applyFont="1" applyFill="1" applyBorder="1" applyAlignment="1" applyProtection="1">
      <alignment horizontal="left"/>
    </xf>
    <xf numFmtId="0" fontId="33" fillId="3" borderId="39" xfId="12" applyFont="1" applyFill="1" applyBorder="1" applyAlignment="1" applyProtection="1">
      <alignment horizontal="left"/>
    </xf>
    <xf numFmtId="0" fontId="46" fillId="6" borderId="42" xfId="11" applyFont="1" applyFill="1" applyBorder="1" applyProtection="1">
      <protection locked="0"/>
    </xf>
    <xf numFmtId="0" fontId="33" fillId="7" borderId="135" xfId="11" applyFont="1" applyFill="1" applyBorder="1" applyAlignment="1" applyProtection="1">
      <alignment horizontal="left"/>
    </xf>
    <xf numFmtId="0" fontId="33" fillId="11" borderId="136" xfId="11" applyFont="1" applyFill="1" applyBorder="1" applyAlignment="1" applyProtection="1">
      <alignment horizontal="left"/>
    </xf>
    <xf numFmtId="0" fontId="49" fillId="0" borderId="139" xfId="11" applyFont="1" applyFill="1" applyBorder="1" applyProtection="1">
      <protection locked="0"/>
    </xf>
    <xf numFmtId="0" fontId="55" fillId="2" borderId="0" xfId="11" quotePrefix="1" applyFont="1" applyFill="1" applyBorder="1" applyAlignment="1" applyProtection="1">
      <alignment horizontal="left"/>
    </xf>
    <xf numFmtId="0" fontId="31" fillId="2" borderId="0" xfId="11" quotePrefix="1" applyFont="1" applyFill="1" applyBorder="1" applyAlignment="1" applyProtection="1">
      <alignment horizontal="left"/>
    </xf>
    <xf numFmtId="3" fontId="56" fillId="6" borderId="0" xfId="11" applyNumberFormat="1" applyFont="1" applyFill="1" applyBorder="1" applyProtection="1">
      <protection locked="0"/>
    </xf>
    <xf numFmtId="0" fontId="5" fillId="5" borderId="140" xfId="11" applyFont="1" applyFill="1" applyBorder="1" applyAlignment="1">
      <alignment horizontal="left"/>
    </xf>
    <xf numFmtId="0" fontId="5" fillId="5" borderId="141" xfId="11" quotePrefix="1" applyFont="1" applyFill="1" applyBorder="1" applyAlignment="1" applyProtection="1">
      <alignment horizontal="left"/>
    </xf>
    <xf numFmtId="0" fontId="5" fillId="5" borderId="142" xfId="11" quotePrefix="1" applyFont="1" applyFill="1" applyBorder="1" applyAlignment="1" applyProtection="1">
      <alignment horizontal="left"/>
    </xf>
    <xf numFmtId="0" fontId="5" fillId="6" borderId="54" xfId="11" applyFont="1" applyFill="1" applyBorder="1" applyAlignment="1">
      <alignment horizontal="left"/>
    </xf>
    <xf numFmtId="0" fontId="3" fillId="6" borderId="54" xfId="11" applyFont="1" applyFill="1" applyBorder="1"/>
    <xf numFmtId="0" fontId="3" fillId="6" borderId="54" xfId="11" applyFont="1" applyFill="1" applyBorder="1" applyProtection="1"/>
    <xf numFmtId="0" fontId="5" fillId="5" borderId="126" xfId="11" applyFont="1" applyFill="1" applyBorder="1"/>
    <xf numFmtId="49" fontId="5" fillId="5" borderId="143" xfId="11" applyNumberFormat="1" applyFont="1" applyFill="1" applyBorder="1" applyAlignment="1">
      <alignment wrapText="1"/>
    </xf>
    <xf numFmtId="0" fontId="5" fillId="5" borderId="143" xfId="11" applyFont="1" applyFill="1" applyBorder="1"/>
    <xf numFmtId="0" fontId="5" fillId="5" borderId="139" xfId="11" applyFont="1" applyFill="1" applyBorder="1"/>
    <xf numFmtId="0" fontId="5" fillId="5" borderId="104" xfId="11" applyFont="1" applyFill="1" applyBorder="1" applyAlignment="1">
      <alignment horizontal="left" wrapText="1"/>
    </xf>
    <xf numFmtId="49" fontId="5" fillId="5" borderId="40" xfId="11" applyNumberFormat="1" applyFont="1" applyFill="1" applyBorder="1" applyAlignment="1">
      <alignment wrapText="1"/>
    </xf>
    <xf numFmtId="0" fontId="5" fillId="0" borderId="40" xfId="11" applyFont="1" applyFill="1" applyBorder="1"/>
    <xf numFmtId="0" fontId="5" fillId="0" borderId="130" xfId="11" applyFont="1" applyFill="1" applyBorder="1"/>
    <xf numFmtId="3" fontId="56" fillId="6" borderId="42" xfId="11" applyNumberFormat="1" applyFont="1" applyFill="1" applyBorder="1" applyProtection="1">
      <protection locked="0"/>
    </xf>
    <xf numFmtId="0" fontId="5" fillId="5" borderId="120" xfId="11" applyFont="1" applyFill="1" applyBorder="1" applyAlignment="1">
      <alignment horizontal="left" wrapText="1"/>
    </xf>
    <xf numFmtId="0" fontId="5" fillId="5" borderId="60" xfId="11" applyFont="1" applyFill="1" applyBorder="1" applyAlignment="1">
      <alignment horizontal="left" wrapText="1"/>
    </xf>
    <xf numFmtId="3" fontId="5" fillId="8" borderId="60" xfId="8" applyNumberFormat="1" applyFont="1" applyFill="1" applyBorder="1" applyProtection="1"/>
    <xf numFmtId="3" fontId="5" fillId="8" borderId="103" xfId="8" applyNumberFormat="1" applyFont="1" applyFill="1" applyBorder="1" applyProtection="1"/>
    <xf numFmtId="3" fontId="5" fillId="8" borderId="74" xfId="8" applyNumberFormat="1" applyFont="1" applyFill="1" applyBorder="1" applyProtection="1"/>
    <xf numFmtId="3" fontId="5" fillId="8" borderId="62" xfId="8" applyNumberFormat="1" applyFont="1" applyFill="1" applyBorder="1" applyProtection="1"/>
    <xf numFmtId="0" fontId="3" fillId="5" borderId="120" xfId="11" applyFont="1" applyFill="1" applyBorder="1" applyAlignment="1">
      <alignment horizontal="left" wrapText="1"/>
    </xf>
    <xf numFmtId="0" fontId="3" fillId="5" borderId="60" xfId="11" applyFont="1" applyFill="1" applyBorder="1" applyAlignment="1">
      <alignment horizontal="left" wrapText="1"/>
    </xf>
    <xf numFmtId="3" fontId="16" fillId="0" borderId="60" xfId="11" applyNumberFormat="1" applyFont="1" applyFill="1" applyBorder="1" applyProtection="1">
      <protection locked="0"/>
    </xf>
    <xf numFmtId="3" fontId="16" fillId="0" borderId="99" xfId="11" applyNumberFormat="1" applyFont="1" applyFill="1" applyBorder="1" applyProtection="1"/>
    <xf numFmtId="3" fontId="5" fillId="8" borderId="78" xfId="8" applyNumberFormat="1" applyFont="1" applyFill="1" applyBorder="1" applyProtection="1"/>
    <xf numFmtId="3" fontId="5" fillId="8" borderId="1" xfId="8" applyNumberFormat="1" applyFont="1" applyFill="1" applyBorder="1" applyProtection="1"/>
    <xf numFmtId="3" fontId="16" fillId="0" borderId="11" xfId="11" applyNumberFormat="1" applyFont="1" applyFill="1" applyBorder="1" applyProtection="1">
      <protection locked="0"/>
    </xf>
    <xf numFmtId="3" fontId="35" fillId="6" borderId="42" xfId="11" applyNumberFormat="1" applyFont="1" applyFill="1" applyBorder="1" applyProtection="1">
      <protection locked="0"/>
    </xf>
    <xf numFmtId="0" fontId="3" fillId="5" borderId="120" xfId="11" quotePrefix="1" applyFont="1" applyFill="1" applyBorder="1" applyAlignment="1">
      <alignment horizontal="left" wrapText="1"/>
    </xf>
    <xf numFmtId="3" fontId="35" fillId="6" borderId="48" xfId="11" applyNumberFormat="1" applyFont="1" applyFill="1" applyBorder="1" applyProtection="1">
      <protection locked="0"/>
    </xf>
    <xf numFmtId="0" fontId="5" fillId="5" borderId="132" xfId="11" applyFont="1" applyFill="1" applyBorder="1" applyAlignment="1">
      <alignment horizontal="left" wrapText="1"/>
    </xf>
    <xf numFmtId="0" fontId="5" fillId="5" borderId="134" xfId="11" applyFont="1" applyFill="1" applyBorder="1" applyAlignment="1">
      <alignment horizontal="left" wrapText="1"/>
    </xf>
    <xf numFmtId="3" fontId="5" fillId="8" borderId="134" xfId="8" applyNumberFormat="1" applyFont="1" applyFill="1" applyBorder="1" applyProtection="1"/>
    <xf numFmtId="3" fontId="5" fillId="8" borderId="48" xfId="8" applyNumberFormat="1" applyFont="1" applyFill="1" applyBorder="1" applyProtection="1"/>
    <xf numFmtId="0" fontId="5" fillId="5" borderId="144" xfId="11" applyFont="1" applyFill="1" applyBorder="1" applyAlignment="1">
      <alignment horizontal="left" wrapText="1"/>
    </xf>
    <xf numFmtId="0" fontId="5" fillId="5" borderId="145" xfId="11" applyFont="1" applyFill="1" applyBorder="1" applyAlignment="1">
      <alignment horizontal="left" wrapText="1"/>
    </xf>
    <xf numFmtId="3" fontId="17" fillId="0" borderId="145" xfId="11" applyNumberFormat="1" applyFont="1" applyFill="1" applyBorder="1" applyProtection="1">
      <protection locked="0"/>
    </xf>
    <xf numFmtId="3" fontId="17" fillId="0" borderId="139" xfId="11" applyNumberFormat="1" applyFont="1" applyFill="1" applyBorder="1" applyProtection="1">
      <protection locked="0"/>
    </xf>
    <xf numFmtId="0" fontId="5" fillId="5" borderId="104" xfId="11" applyFont="1" applyFill="1" applyBorder="1"/>
    <xf numFmtId="0" fontId="5" fillId="5" borderId="40" xfId="11" applyFont="1" applyFill="1" applyBorder="1"/>
    <xf numFmtId="0" fontId="3" fillId="0" borderId="74" xfId="11" applyFont="1" applyFill="1" applyBorder="1" applyProtection="1"/>
    <xf numFmtId="0" fontId="3" fillId="0" borderId="130" xfId="11" applyFont="1" applyFill="1" applyBorder="1" applyProtection="1"/>
    <xf numFmtId="0" fontId="5" fillId="5" borderId="11" xfId="11" applyFont="1" applyFill="1" applyBorder="1" applyAlignment="1">
      <alignment horizontal="left" wrapText="1"/>
    </xf>
    <xf numFmtId="0" fontId="5" fillId="5" borderId="64" xfId="11" applyFont="1" applyFill="1" applyBorder="1" applyAlignment="1">
      <alignment horizontal="left" wrapText="1"/>
    </xf>
    <xf numFmtId="3" fontId="5" fillId="8" borderId="15" xfId="8" applyNumberFormat="1" applyFont="1" applyFill="1" applyBorder="1" applyProtection="1"/>
    <xf numFmtId="0" fontId="3" fillId="5" borderId="64" xfId="11" applyFont="1" applyFill="1" applyBorder="1" applyAlignment="1">
      <alignment horizontal="left"/>
    </xf>
    <xf numFmtId="0" fontId="3" fillId="5" borderId="11" xfId="11" applyFont="1" applyFill="1" applyBorder="1" applyAlignment="1">
      <alignment horizontal="left" wrapText="1"/>
    </xf>
    <xf numFmtId="3" fontId="5" fillId="8" borderId="139" xfId="8" applyNumberFormat="1" applyFont="1" applyFill="1" applyBorder="1" applyProtection="1"/>
    <xf numFmtId="0" fontId="3" fillId="5" borderId="64" xfId="11" applyFont="1" applyFill="1" applyBorder="1" applyAlignment="1">
      <alignment horizontal="left" wrapText="1"/>
    </xf>
    <xf numFmtId="0" fontId="3" fillId="5" borderId="11" xfId="11" applyFont="1" applyFill="1" applyBorder="1" applyAlignment="1">
      <alignment horizontal="left" vertical="justify"/>
    </xf>
    <xf numFmtId="0" fontId="3" fillId="5" borderId="11" xfId="11" applyFont="1" applyFill="1" applyBorder="1" applyAlignment="1">
      <alignment horizontal="left"/>
    </xf>
    <xf numFmtId="0" fontId="5" fillId="5" borderId="133" xfId="11" applyFont="1" applyFill="1" applyBorder="1" applyAlignment="1">
      <alignment horizontal="left" wrapText="1"/>
    </xf>
    <xf numFmtId="0" fontId="5" fillId="6" borderId="146" xfId="11" applyFont="1" applyFill="1" applyBorder="1" applyAlignment="1">
      <alignment horizontal="left" wrapText="1"/>
    </xf>
    <xf numFmtId="49" fontId="5" fillId="6" borderId="146" xfId="11" applyNumberFormat="1" applyFont="1" applyFill="1" applyBorder="1"/>
    <xf numFmtId="0" fontId="3" fillId="6" borderId="146" xfId="11" applyFont="1" applyFill="1" applyBorder="1" applyProtection="1">
      <protection locked="0"/>
    </xf>
    <xf numFmtId="0" fontId="5" fillId="5" borderId="143" xfId="11" applyFont="1" applyFill="1" applyBorder="1" applyProtection="1"/>
    <xf numFmtId="0" fontId="5" fillId="5" borderId="84" xfId="11" applyFont="1" applyFill="1" applyBorder="1" applyProtection="1"/>
    <xf numFmtId="49" fontId="5" fillId="5" borderId="40" xfId="11" applyNumberFormat="1" applyFont="1" applyFill="1" applyBorder="1"/>
    <xf numFmtId="49" fontId="5" fillId="0" borderId="40" xfId="11" applyNumberFormat="1" applyFont="1" applyFill="1" applyBorder="1"/>
    <xf numFmtId="49" fontId="5" fillId="0" borderId="74" xfId="11" applyNumberFormat="1" applyFont="1" applyFill="1" applyBorder="1"/>
    <xf numFmtId="0" fontId="3" fillId="5" borderId="120" xfId="11" applyFont="1" applyFill="1" applyBorder="1" applyAlignment="1">
      <alignment horizontal="left"/>
    </xf>
    <xf numFmtId="49" fontId="3" fillId="5" borderId="11" xfId="11" applyNumberFormat="1" applyFont="1" applyFill="1" applyBorder="1"/>
    <xf numFmtId="3" fontId="3" fillId="0" borderId="40" xfId="11" applyNumberFormat="1" applyFont="1" applyFill="1" applyBorder="1"/>
    <xf numFmtId="3" fontId="3" fillId="0" borderId="74" xfId="11" applyNumberFormat="1" applyFont="1" applyFill="1" applyBorder="1"/>
    <xf numFmtId="49" fontId="3" fillId="5" borderId="120" xfId="11" applyNumberFormat="1" applyFont="1" applyFill="1" applyBorder="1" applyAlignment="1">
      <alignment wrapText="1"/>
    </xf>
    <xf numFmtId="49" fontId="3" fillId="5" borderId="132" xfId="11" applyNumberFormat="1" applyFont="1" applyFill="1" applyBorder="1" applyAlignment="1">
      <alignment wrapText="1"/>
    </xf>
    <xf numFmtId="49" fontId="3" fillId="5" borderId="133" xfId="11" applyNumberFormat="1" applyFont="1" applyFill="1" applyBorder="1"/>
    <xf numFmtId="3" fontId="16" fillId="0" borderId="133" xfId="11" applyNumberFormat="1" applyFont="1" applyFill="1" applyBorder="1" applyProtection="1">
      <protection locked="0"/>
    </xf>
    <xf numFmtId="3" fontId="16" fillId="0" borderId="134" xfId="11" applyNumberFormat="1" applyFont="1" applyFill="1" applyBorder="1" applyProtection="1">
      <protection locked="0"/>
    </xf>
    <xf numFmtId="0" fontId="3" fillId="5" borderId="11" xfId="11" quotePrefix="1" applyFont="1" applyFill="1" applyBorder="1" applyAlignment="1">
      <alignment horizontal="left"/>
    </xf>
    <xf numFmtId="3" fontId="16" fillId="0" borderId="40" xfId="11" applyNumberFormat="1" applyFont="1" applyFill="1" applyBorder="1" applyProtection="1">
      <protection locked="0"/>
    </xf>
    <xf numFmtId="3" fontId="16" fillId="0" borderId="74" xfId="11" applyNumberFormat="1" applyFont="1" applyFill="1" applyBorder="1" applyProtection="1">
      <protection locked="0"/>
    </xf>
    <xf numFmtId="3" fontId="16" fillId="0" borderId="15" xfId="11" applyNumberFormat="1" applyFont="1" applyFill="1" applyBorder="1" applyProtection="1">
      <protection locked="0"/>
    </xf>
    <xf numFmtId="0" fontId="16" fillId="5" borderId="11" xfId="11" applyFont="1" applyFill="1" applyBorder="1" applyAlignment="1">
      <alignment horizontal="left"/>
    </xf>
    <xf numFmtId="3" fontId="16" fillId="0" borderId="99" xfId="11" applyNumberFormat="1" applyFont="1" applyFill="1" applyBorder="1" applyProtection="1">
      <protection locked="0"/>
    </xf>
    <xf numFmtId="3" fontId="16" fillId="0" borderId="139" xfId="11" applyNumberFormat="1" applyFont="1" applyFill="1" applyBorder="1" applyProtection="1">
      <protection locked="0"/>
    </xf>
    <xf numFmtId="0" fontId="3" fillId="5" borderId="132" xfId="11" applyFont="1" applyFill="1" applyBorder="1" applyAlignment="1">
      <alignment horizontal="left" wrapText="1"/>
    </xf>
    <xf numFmtId="0" fontId="16" fillId="5" borderId="133" xfId="11" applyFont="1" applyFill="1" applyBorder="1" applyAlignment="1">
      <alignment horizontal="left"/>
    </xf>
    <xf numFmtId="3" fontId="35" fillId="6" borderId="77" xfId="11" applyNumberFormat="1" applyFont="1" applyFill="1" applyBorder="1" applyProtection="1">
      <protection locked="0"/>
    </xf>
    <xf numFmtId="0" fontId="17" fillId="5" borderId="11" xfId="11" applyFont="1" applyFill="1" applyBorder="1" applyAlignment="1">
      <alignment horizontal="left"/>
    </xf>
    <xf numFmtId="0" fontId="17" fillId="5" borderId="40" xfId="11" applyFont="1" applyFill="1" applyBorder="1" applyAlignment="1">
      <alignment horizontal="left"/>
    </xf>
    <xf numFmtId="0" fontId="3" fillId="5" borderId="132" xfId="11" applyFont="1" applyFill="1" applyBorder="1" applyAlignment="1">
      <alignment horizontal="left"/>
    </xf>
    <xf numFmtId="0" fontId="3" fillId="5" borderId="133" xfId="11" quotePrefix="1" applyFont="1" applyFill="1" applyBorder="1" applyAlignment="1">
      <alignment horizontal="left"/>
    </xf>
    <xf numFmtId="0" fontId="5" fillId="5" borderId="132" xfId="11" applyFont="1" applyFill="1" applyBorder="1"/>
    <xf numFmtId="49" fontId="5" fillId="5" borderId="133" xfId="11" applyNumberFormat="1" applyFont="1" applyFill="1" applyBorder="1"/>
    <xf numFmtId="0" fontId="5" fillId="5" borderId="147" xfId="11" applyFont="1" applyFill="1" applyBorder="1"/>
    <xf numFmtId="49" fontId="5" fillId="5" borderId="148" xfId="11" applyNumberFormat="1" applyFont="1" applyFill="1" applyBorder="1"/>
    <xf numFmtId="3" fontId="5" fillId="8" borderId="137" xfId="8" applyNumberFormat="1" applyFont="1" applyFill="1" applyBorder="1" applyProtection="1"/>
    <xf numFmtId="3" fontId="5" fillId="8" borderId="84" xfId="8" applyNumberFormat="1" applyFont="1" applyFill="1" applyBorder="1" applyProtection="1"/>
    <xf numFmtId="0" fontId="7" fillId="6" borderId="0" xfId="11" applyFont="1" applyFill="1" applyBorder="1"/>
    <xf numFmtId="0" fontId="3" fillId="6" borderId="0" xfId="11" applyFont="1" applyFill="1" applyBorder="1"/>
    <xf numFmtId="3" fontId="35" fillId="6" borderId="0" xfId="11" applyNumberFormat="1" applyFont="1" applyFill="1" applyBorder="1" applyProtection="1">
      <protection locked="0"/>
    </xf>
    <xf numFmtId="0" fontId="3" fillId="6" borderId="0" xfId="11" applyFont="1" applyFill="1" applyBorder="1" applyProtection="1">
      <protection locked="0"/>
    </xf>
    <xf numFmtId="0" fontId="5" fillId="5" borderId="123" xfId="11" applyFont="1" applyFill="1" applyBorder="1" applyAlignment="1">
      <alignment horizontal="left"/>
    </xf>
    <xf numFmtId="0" fontId="16" fillId="5" borderId="119" xfId="11" applyFont="1" applyFill="1" applyBorder="1"/>
    <xf numFmtId="0" fontId="5" fillId="5" borderId="115" xfId="11" applyFont="1" applyFill="1" applyBorder="1" applyProtection="1">
      <protection locked="0"/>
    </xf>
    <xf numFmtId="0" fontId="3" fillId="6" borderId="0" xfId="11" applyFont="1" applyFill="1" applyProtection="1">
      <protection locked="0"/>
    </xf>
    <xf numFmtId="0" fontId="16" fillId="5" borderId="20" xfId="11" applyFont="1" applyFill="1" applyBorder="1"/>
    <xf numFmtId="0" fontId="3" fillId="6" borderId="42" xfId="11" applyFont="1" applyFill="1" applyBorder="1" applyProtection="1">
      <protection locked="0"/>
    </xf>
    <xf numFmtId="0" fontId="3" fillId="5" borderId="64" xfId="11" quotePrefix="1" applyFont="1" applyFill="1" applyBorder="1" applyAlignment="1">
      <alignment horizontal="left" wrapText="1"/>
    </xf>
    <xf numFmtId="0" fontId="3" fillId="5" borderId="149" xfId="11" quotePrefix="1" applyFont="1" applyFill="1" applyBorder="1" applyAlignment="1">
      <alignment horizontal="left" wrapText="1"/>
    </xf>
    <xf numFmtId="0" fontId="16" fillId="5" borderId="150" xfId="11" applyFont="1" applyFill="1" applyBorder="1"/>
    <xf numFmtId="3" fontId="16" fillId="0" borderId="151" xfId="11" applyNumberFormat="1" applyFont="1" applyFill="1" applyBorder="1" applyProtection="1">
      <protection locked="0"/>
    </xf>
    <xf numFmtId="0" fontId="3" fillId="6" borderId="17" xfId="0" applyFont="1" applyFill="1" applyBorder="1" applyProtection="1"/>
    <xf numFmtId="3" fontId="3" fillId="12" borderId="72" xfId="0" applyNumberFormat="1" applyFont="1" applyFill="1" applyBorder="1" applyProtection="1"/>
    <xf numFmtId="3" fontId="3" fillId="13" borderId="72" xfId="0" applyNumberFormat="1" applyFont="1" applyFill="1" applyBorder="1" applyProtection="1"/>
    <xf numFmtId="0" fontId="42" fillId="7" borderId="42" xfId="0" applyFont="1" applyFill="1" applyBorder="1" applyAlignment="1">
      <alignment wrapText="1"/>
    </xf>
    <xf numFmtId="0" fontId="42" fillId="7" borderId="0" xfId="0" applyFont="1" applyFill="1" applyBorder="1" applyAlignment="1">
      <alignment wrapText="1"/>
    </xf>
    <xf numFmtId="0" fontId="5" fillId="5" borderId="35" xfId="0" applyFont="1" applyFill="1" applyBorder="1" applyAlignment="1" applyProtection="1">
      <alignment horizontal="left" vertical="top" wrapText="1"/>
    </xf>
    <xf numFmtId="0" fontId="5" fillId="5" borderId="37" xfId="0" applyFont="1" applyFill="1" applyBorder="1" applyAlignment="1" applyProtection="1">
      <alignment horizontal="left" vertical="top" wrapText="1"/>
    </xf>
    <xf numFmtId="0" fontId="5" fillId="5" borderId="38" xfId="0" applyFont="1" applyFill="1" applyBorder="1" applyAlignment="1" applyProtection="1">
      <alignment horizontal="left" vertical="top" wrapText="1"/>
    </xf>
    <xf numFmtId="0" fontId="5" fillId="5" borderId="51" xfId="0" applyFont="1" applyFill="1" applyBorder="1" applyAlignment="1" applyProtection="1"/>
    <xf numFmtId="0" fontId="5" fillId="5" borderId="54" xfId="0" applyFont="1" applyFill="1" applyBorder="1" applyAlignment="1"/>
    <xf numFmtId="0" fontId="0" fillId="0" borderId="3" xfId="0" applyBorder="1" applyAlignment="1">
      <alignment horizontal="left" wrapText="1"/>
    </xf>
    <xf numFmtId="0" fontId="5" fillId="5" borderId="53" xfId="0" applyFont="1" applyFill="1" applyBorder="1" applyAlignment="1" applyProtection="1"/>
    <xf numFmtId="3" fontId="3" fillId="0" borderId="5" xfId="7" applyNumberFormat="1" applyFont="1" applyFill="1" applyBorder="1" applyProtection="1"/>
    <xf numFmtId="3" fontId="2" fillId="0" borderId="0" xfId="7" applyNumberFormat="1" applyFont="1" applyFill="1" applyBorder="1" applyProtection="1"/>
    <xf numFmtId="3" fontId="3" fillId="0" borderId="27" xfId="0" applyNumberFormat="1" applyFont="1" applyFill="1" applyBorder="1" applyProtection="1"/>
    <xf numFmtId="3" fontId="3" fillId="0" borderId="90" xfId="7" applyNumberFormat="1" applyFont="1" applyFill="1" applyBorder="1" applyProtection="1"/>
    <xf numFmtId="166" fontId="2" fillId="0" borderId="0" xfId="7" applyNumberFormat="1" applyFont="1" applyFill="1" applyBorder="1" applyProtection="1"/>
    <xf numFmtId="3" fontId="5" fillId="8" borderId="23" xfId="7" applyNumberFormat="1" applyFont="1" applyFill="1" applyBorder="1" applyProtection="1"/>
    <xf numFmtId="3" fontId="5" fillId="8" borderId="39" xfId="7" applyNumberFormat="1" applyFont="1" applyFill="1" applyBorder="1" applyProtection="1"/>
    <xf numFmtId="3" fontId="3" fillId="0" borderId="4" xfId="7" applyNumberFormat="1" applyFont="1" applyFill="1" applyBorder="1" applyProtection="1"/>
    <xf numFmtId="3" fontId="5" fillId="8" borderId="152" xfId="7" applyNumberFormat="1" applyFont="1" applyFill="1" applyBorder="1" applyProtection="1"/>
    <xf numFmtId="3" fontId="5" fillId="10" borderId="153" xfId="7" applyNumberFormat="1" applyFont="1" applyFill="1" applyBorder="1" applyProtection="1"/>
    <xf numFmtId="3" fontId="5" fillId="10" borderId="120" xfId="7" applyNumberFormat="1" applyFont="1" applyFill="1" applyBorder="1" applyProtection="1"/>
    <xf numFmtId="3" fontId="3" fillId="0" borderId="4" xfId="0" applyNumberFormat="1" applyFont="1" applyFill="1" applyBorder="1" applyProtection="1"/>
    <xf numFmtId="3" fontId="3" fillId="0" borderId="104" xfId="0" applyNumberFormat="1" applyFont="1" applyFill="1" applyBorder="1" applyProtection="1"/>
    <xf numFmtId="3" fontId="3" fillId="6" borderId="39" xfId="0" applyNumberFormat="1" applyFont="1" applyFill="1" applyBorder="1" applyProtection="1"/>
    <xf numFmtId="3" fontId="3" fillId="6" borderId="0" xfId="7" applyNumberFormat="1" applyFont="1" applyFill="1" applyBorder="1" applyProtection="1"/>
    <xf numFmtId="3" fontId="35" fillId="6" borderId="0" xfId="0" applyNumberFormat="1" applyFont="1" applyFill="1" applyBorder="1" applyProtection="1"/>
    <xf numFmtId="3" fontId="35" fillId="6" borderId="0" xfId="7" applyNumberFormat="1" applyFont="1" applyFill="1" applyBorder="1" applyProtection="1"/>
    <xf numFmtId="166" fontId="3" fillId="0" borderId="0" xfId="7" applyNumberFormat="1" applyFont="1" applyFill="1" applyBorder="1" applyAlignment="1" applyProtection="1">
      <alignment horizontal="right"/>
    </xf>
    <xf numFmtId="166" fontId="3" fillId="0" borderId="0" xfId="7" applyNumberFormat="1" applyFont="1" applyFill="1" applyBorder="1" applyProtection="1"/>
    <xf numFmtId="3" fontId="3" fillId="0" borderId="0" xfId="7" applyNumberFormat="1" applyFont="1" applyFill="1" applyBorder="1" applyProtection="1"/>
    <xf numFmtId="3" fontId="35" fillId="0" borderId="0" xfId="0" applyNumberFormat="1" applyFont="1" applyFill="1" applyBorder="1" applyProtection="1"/>
    <xf numFmtId="3" fontId="35" fillId="0" borderId="0" xfId="7" applyNumberFormat="1" applyFont="1" applyFill="1" applyBorder="1" applyProtection="1"/>
    <xf numFmtId="3" fontId="3" fillId="0" borderId="0" xfId="0" applyNumberFormat="1" applyFont="1" applyFill="1" applyBorder="1" applyProtection="1"/>
    <xf numFmtId="0" fontId="3" fillId="0" borderId="0" xfId="0" applyFont="1" applyFill="1" applyBorder="1" applyProtection="1"/>
    <xf numFmtId="0" fontId="3" fillId="5" borderId="117" xfId="0" applyFont="1" applyFill="1" applyBorder="1" applyAlignment="1" applyProtection="1">
      <alignment vertical="top" wrapText="1"/>
    </xf>
    <xf numFmtId="0" fontId="3" fillId="5" borderId="10" xfId="0" quotePrefix="1" applyFont="1" applyFill="1" applyBorder="1" applyAlignment="1" applyProtection="1">
      <alignment vertical="top" wrapText="1"/>
    </xf>
    <xf numFmtId="3" fontId="5" fillId="10" borderId="39" xfId="7" applyNumberFormat="1" applyFont="1" applyFill="1" applyBorder="1" applyProtection="1"/>
    <xf numFmtId="3" fontId="1" fillId="6" borderId="125" xfId="7" applyNumberFormat="1" applyFont="1" applyFill="1" applyBorder="1" applyProtection="1">
      <protection locked="0"/>
    </xf>
    <xf numFmtId="3" fontId="8" fillId="6" borderId="125" xfId="7" applyNumberFormat="1" applyFont="1" applyFill="1" applyBorder="1" applyProtection="1"/>
    <xf numFmtId="3" fontId="5" fillId="8" borderId="155" xfId="7" applyNumberFormat="1" applyFont="1" applyFill="1" applyBorder="1" applyProtection="1"/>
    <xf numFmtId="3" fontId="3" fillId="0" borderId="90" xfId="0" applyNumberFormat="1" applyFont="1" applyFill="1" applyBorder="1" applyProtection="1">
      <protection locked="0"/>
    </xf>
    <xf numFmtId="3" fontId="3" fillId="0" borderId="98" xfId="7" applyNumberFormat="1" applyFont="1" applyFill="1" applyBorder="1" applyProtection="1"/>
    <xf numFmtId="3" fontId="5" fillId="8" borderId="109" xfId="7" applyNumberFormat="1" applyFont="1" applyFill="1" applyBorder="1" applyProtection="1"/>
    <xf numFmtId="0" fontId="4" fillId="6" borderId="125" xfId="0" applyFont="1" applyFill="1" applyBorder="1" applyAlignment="1" applyProtection="1">
      <alignment horizontal="center"/>
    </xf>
    <xf numFmtId="3" fontId="3" fillId="0" borderId="156" xfId="0" applyNumberFormat="1" applyFont="1" applyFill="1" applyBorder="1" applyProtection="1">
      <protection locked="0"/>
    </xf>
    <xf numFmtId="3" fontId="3" fillId="0" borderId="122" xfId="0" applyNumberFormat="1" applyFont="1" applyFill="1" applyBorder="1" applyProtection="1"/>
    <xf numFmtId="3" fontId="3" fillId="0" borderId="154" xfId="0" applyNumberFormat="1" applyFont="1" applyFill="1" applyBorder="1" applyProtection="1"/>
    <xf numFmtId="0" fontId="4" fillId="6" borderId="17" xfId="0" applyFont="1" applyFill="1" applyBorder="1" applyProtection="1"/>
    <xf numFmtId="3" fontId="3" fillId="6" borderId="32" xfId="7" applyNumberFormat="1" applyFont="1" applyFill="1" applyBorder="1" applyProtection="1"/>
    <xf numFmtId="3" fontId="5" fillId="8" borderId="98" xfId="7" applyNumberFormat="1" applyFont="1" applyFill="1" applyBorder="1" applyProtection="1"/>
    <xf numFmtId="49" fontId="5" fillId="5" borderId="37" xfId="0" applyNumberFormat="1" applyFont="1" applyFill="1" applyBorder="1" applyAlignment="1" applyProtection="1">
      <alignment horizontal="left"/>
    </xf>
    <xf numFmtId="49" fontId="5" fillId="5" borderId="61" xfId="0" applyNumberFormat="1" applyFont="1" applyFill="1" applyBorder="1" applyAlignment="1" applyProtection="1">
      <alignment horizontal="left"/>
    </xf>
    <xf numFmtId="0" fontId="5" fillId="5" borderId="157" xfId="0" applyFont="1" applyFill="1" applyBorder="1" applyAlignment="1" applyProtection="1">
      <alignment wrapText="1"/>
    </xf>
    <xf numFmtId="3" fontId="5" fillId="8" borderId="97" xfId="7" applyNumberFormat="1" applyFont="1" applyFill="1" applyBorder="1" applyProtection="1"/>
    <xf numFmtId="3" fontId="3" fillId="0" borderId="29" xfId="0" applyNumberFormat="1" applyFont="1" applyFill="1" applyBorder="1" applyProtection="1"/>
    <xf numFmtId="0" fontId="3" fillId="0" borderId="29" xfId="0" applyFont="1" applyFill="1" applyBorder="1" applyProtection="1"/>
    <xf numFmtId="166" fontId="2" fillId="6" borderId="32" xfId="7" applyNumberFormat="1" applyFont="1" applyFill="1" applyBorder="1" applyProtection="1"/>
    <xf numFmtId="0" fontId="5" fillId="6" borderId="32" xfId="0" applyFont="1" applyFill="1" applyBorder="1" applyProtection="1"/>
    <xf numFmtId="9" fontId="5" fillId="6" borderId="32" xfId="7" applyFont="1" applyFill="1" applyBorder="1" applyProtection="1"/>
    <xf numFmtId="0" fontId="3" fillId="6" borderId="32" xfId="0" applyFont="1" applyFill="1" applyBorder="1" applyProtection="1"/>
    <xf numFmtId="3" fontId="3" fillId="0" borderId="106" xfId="0" applyNumberFormat="1" applyFont="1" applyFill="1" applyBorder="1" applyProtection="1">
      <protection locked="0"/>
    </xf>
    <xf numFmtId="3" fontId="3" fillId="0" borderId="66" xfId="7" applyNumberFormat="1" applyFont="1" applyFill="1" applyBorder="1" applyProtection="1"/>
    <xf numFmtId="3" fontId="3" fillId="6" borderId="31" xfId="7" applyNumberFormat="1" applyFont="1" applyFill="1" applyBorder="1" applyProtection="1"/>
    <xf numFmtId="3" fontId="5" fillId="8" borderId="122" xfId="7" applyNumberFormat="1" applyFont="1" applyFill="1" applyBorder="1" applyProtection="1"/>
    <xf numFmtId="3" fontId="3" fillId="6" borderId="68" xfId="0" applyNumberFormat="1" applyFont="1" applyFill="1" applyBorder="1" applyProtection="1"/>
    <xf numFmtId="3" fontId="3" fillId="6" borderId="29" xfId="7" applyNumberFormat="1" applyFont="1" applyFill="1" applyBorder="1" applyProtection="1"/>
    <xf numFmtId="3" fontId="5" fillId="8" borderId="105" xfId="7" applyNumberFormat="1" applyFont="1" applyFill="1" applyBorder="1" applyProtection="1"/>
    <xf numFmtId="3" fontId="5" fillId="8" borderId="158" xfId="7" applyNumberFormat="1" applyFont="1" applyFill="1" applyBorder="1" applyProtection="1"/>
    <xf numFmtId="3" fontId="3" fillId="6" borderId="90" xfId="7" applyNumberFormat="1" applyFont="1" applyFill="1" applyBorder="1" applyProtection="1"/>
    <xf numFmtId="3" fontId="3" fillId="6" borderId="72" xfId="7" applyNumberFormat="1" applyFont="1" applyFill="1" applyBorder="1" applyProtection="1"/>
    <xf numFmtId="3" fontId="3" fillId="6" borderId="76" xfId="7" applyNumberFormat="1" applyFont="1" applyFill="1" applyBorder="1" applyProtection="1"/>
    <xf numFmtId="3" fontId="5" fillId="6" borderId="72" xfId="7" applyNumberFormat="1" applyFont="1" applyFill="1" applyBorder="1" applyProtection="1"/>
    <xf numFmtId="3" fontId="3" fillId="6" borderId="96" xfId="7" applyNumberFormat="1" applyFont="1" applyFill="1" applyBorder="1" applyProtection="1"/>
    <xf numFmtId="3" fontId="3" fillId="6" borderId="104" xfId="0" applyNumberFormat="1" applyFont="1" applyFill="1" applyBorder="1" applyProtection="1"/>
    <xf numFmtId="3" fontId="3" fillId="6" borderId="4" xfId="0" applyNumberFormat="1" applyFont="1" applyFill="1" applyBorder="1" applyProtection="1"/>
    <xf numFmtId="3" fontId="5" fillId="6" borderId="14" xfId="0" applyNumberFormat="1" applyFont="1" applyFill="1" applyBorder="1" applyProtection="1"/>
    <xf numFmtId="3" fontId="5" fillId="6" borderId="118" xfId="0" applyNumberFormat="1" applyFont="1" applyFill="1" applyBorder="1" applyProtection="1"/>
    <xf numFmtId="3" fontId="5" fillId="8" borderId="147" xfId="7" applyNumberFormat="1" applyFont="1" applyFill="1" applyBorder="1" applyProtection="1"/>
    <xf numFmtId="3" fontId="5" fillId="8" borderId="85" xfId="7" applyNumberFormat="1" applyFont="1" applyFill="1" applyBorder="1" applyProtection="1"/>
    <xf numFmtId="3" fontId="3" fillId="0" borderId="0" xfId="0" applyNumberFormat="1" applyFont="1" applyFill="1" applyBorder="1" applyAlignment="1" applyProtection="1">
      <alignment horizontal="right"/>
    </xf>
    <xf numFmtId="166" fontId="3" fillId="6" borderId="34" xfId="7" applyNumberFormat="1" applyFont="1" applyFill="1" applyBorder="1" applyProtection="1"/>
    <xf numFmtId="3" fontId="3" fillId="0" borderId="159" xfId="0" applyNumberFormat="1" applyFont="1" applyFill="1" applyBorder="1" applyProtection="1">
      <protection locked="0"/>
    </xf>
    <xf numFmtId="3" fontId="5" fillId="8" borderId="65" xfId="7" applyNumberFormat="1" applyFont="1" applyFill="1" applyBorder="1" applyProtection="1"/>
    <xf numFmtId="3" fontId="5" fillId="9" borderId="79" xfId="0" applyNumberFormat="1" applyFont="1" applyFill="1" applyBorder="1" applyProtection="1"/>
    <xf numFmtId="0" fontId="3" fillId="5" borderId="28" xfId="0" applyFont="1" applyFill="1" applyBorder="1" applyProtection="1"/>
    <xf numFmtId="0" fontId="5" fillId="5" borderId="78" xfId="0" applyFont="1" applyFill="1" applyBorder="1" applyProtection="1"/>
    <xf numFmtId="0" fontId="5" fillId="5" borderId="1" xfId="0" applyFont="1" applyFill="1" applyBorder="1" applyAlignment="1" applyProtection="1">
      <alignment horizontal="left"/>
    </xf>
    <xf numFmtId="3" fontId="30" fillId="9" borderId="22" xfId="0" applyNumberFormat="1" applyFont="1" applyFill="1" applyBorder="1" applyProtection="1"/>
    <xf numFmtId="0" fontId="5" fillId="5" borderId="24" xfId="0" applyFont="1" applyFill="1" applyBorder="1" applyAlignment="1" applyProtection="1">
      <alignment horizontal="left"/>
    </xf>
    <xf numFmtId="3" fontId="3" fillId="0" borderId="94" xfId="0" applyNumberFormat="1" applyFont="1" applyFill="1" applyBorder="1" applyAlignment="1" applyProtection="1">
      <alignment horizontal="right" wrapText="1"/>
      <protection locked="0"/>
    </xf>
    <xf numFmtId="3" fontId="30" fillId="9" borderId="12" xfId="0" applyNumberFormat="1" applyFont="1" applyFill="1" applyBorder="1" applyProtection="1"/>
    <xf numFmtId="3" fontId="3" fillId="0" borderId="161" xfId="0" applyNumberFormat="1" applyFont="1" applyFill="1" applyBorder="1" applyAlignment="1" applyProtection="1">
      <alignment wrapText="1"/>
      <protection locked="0"/>
    </xf>
    <xf numFmtId="3" fontId="30" fillId="9" borderId="162" xfId="0" applyNumberFormat="1" applyFont="1" applyFill="1" applyBorder="1" applyProtection="1"/>
    <xf numFmtId="3" fontId="3" fillId="0" borderId="13" xfId="0" applyNumberFormat="1" applyFont="1" applyFill="1" applyBorder="1" applyAlignment="1" applyProtection="1">
      <alignment wrapText="1"/>
      <protection locked="0"/>
    </xf>
    <xf numFmtId="3" fontId="30" fillId="9" borderId="160" xfId="0" applyNumberFormat="1" applyFont="1" applyFill="1" applyBorder="1" applyProtection="1"/>
    <xf numFmtId="3" fontId="3" fillId="0" borderId="22" xfId="0" applyNumberFormat="1" applyFont="1" applyFill="1" applyBorder="1" applyAlignment="1" applyProtection="1">
      <alignment horizontal="right"/>
      <protection locked="0"/>
    </xf>
    <xf numFmtId="3" fontId="5" fillId="0" borderId="12" xfId="0" applyNumberFormat="1" applyFont="1" applyFill="1" applyBorder="1" applyAlignment="1" applyProtection="1">
      <alignment horizontal="right"/>
      <protection locked="0"/>
    </xf>
    <xf numFmtId="3" fontId="5" fillId="0" borderId="22" xfId="0" applyNumberFormat="1" applyFont="1" applyFill="1" applyBorder="1" applyAlignment="1" applyProtection="1">
      <alignment horizontal="right"/>
      <protection locked="0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3" fontId="30" fillId="9" borderId="28" xfId="0" applyNumberFormat="1" applyFont="1" applyFill="1" applyBorder="1" applyProtection="1"/>
    <xf numFmtId="3" fontId="33" fillId="5" borderId="3" xfId="0" applyNumberFormat="1" applyFont="1" applyFill="1" applyBorder="1" applyAlignment="1" applyProtection="1">
      <alignment horizontal="left" vertical="top" wrapText="1"/>
    </xf>
    <xf numFmtId="3" fontId="3" fillId="0" borderId="94" xfId="0" applyNumberFormat="1" applyFont="1" applyFill="1" applyBorder="1" applyProtection="1"/>
    <xf numFmtId="171" fontId="3" fillId="0" borderId="27" xfId="0" applyNumberFormat="1" applyFont="1" applyFill="1" applyBorder="1" applyProtection="1"/>
    <xf numFmtId="171" fontId="3" fillId="0" borderId="22" xfId="0" applyNumberFormat="1" applyFont="1" applyFill="1" applyBorder="1" applyProtection="1"/>
    <xf numFmtId="3" fontId="3" fillId="0" borderId="5" xfId="0" applyNumberFormat="1" applyFont="1" applyFill="1" applyBorder="1" applyProtection="1"/>
    <xf numFmtId="3" fontId="3" fillId="6" borderId="94" xfId="0" applyNumberFormat="1" applyFont="1" applyFill="1" applyBorder="1" applyProtection="1"/>
    <xf numFmtId="171" fontId="3" fillId="6" borderId="27" xfId="0" applyNumberFormat="1" applyFont="1" applyFill="1" applyBorder="1" applyProtection="1"/>
    <xf numFmtId="171" fontId="3" fillId="6" borderId="22" xfId="0" applyNumberFormat="1" applyFont="1" applyFill="1" applyBorder="1" applyProtection="1"/>
    <xf numFmtId="3" fontId="3" fillId="6" borderId="5" xfId="0" applyNumberFormat="1" applyFont="1" applyFill="1" applyBorder="1" applyProtection="1"/>
    <xf numFmtId="171" fontId="5" fillId="10" borderId="22" xfId="0" applyNumberFormat="1" applyFont="1" applyFill="1" applyBorder="1" applyProtection="1"/>
    <xf numFmtId="3" fontId="3" fillId="14" borderId="94" xfId="0" applyNumberFormat="1" applyFont="1" applyFill="1" applyBorder="1" applyProtection="1"/>
    <xf numFmtId="3" fontId="5" fillId="14" borderId="72" xfId="0" applyNumberFormat="1" applyFont="1" applyFill="1" applyBorder="1" applyProtection="1"/>
    <xf numFmtId="171" fontId="5" fillId="10" borderId="79" xfId="0" applyNumberFormat="1" applyFont="1" applyFill="1" applyBorder="1" applyProtection="1"/>
    <xf numFmtId="171" fontId="3" fillId="6" borderId="37" xfId="0" applyNumberFormat="1" applyFont="1" applyFill="1" applyBorder="1" applyProtection="1"/>
    <xf numFmtId="171" fontId="3" fillId="6" borderId="45" xfId="0" applyNumberFormat="1" applyFont="1" applyFill="1" applyBorder="1" applyProtection="1"/>
    <xf numFmtId="171" fontId="3" fillId="0" borderId="37" xfId="0" applyNumberFormat="1" applyFont="1" applyFill="1" applyBorder="1" applyProtection="1"/>
    <xf numFmtId="3" fontId="3" fillId="0" borderId="17" xfId="0" applyNumberFormat="1" applyFont="1" applyFill="1" applyBorder="1" applyProtection="1"/>
    <xf numFmtId="3" fontId="3" fillId="0" borderId="100" xfId="0" applyNumberFormat="1" applyFont="1" applyFill="1" applyBorder="1" applyProtection="1"/>
    <xf numFmtId="3" fontId="3" fillId="0" borderId="72" xfId="0" applyNumberFormat="1" applyFont="1" applyFill="1" applyBorder="1" applyProtection="1"/>
    <xf numFmtId="0" fontId="3" fillId="0" borderId="32" xfId="0" applyFont="1" applyFill="1" applyBorder="1" applyProtection="1"/>
    <xf numFmtId="3" fontId="5" fillId="10" borderId="88" xfId="0" applyNumberFormat="1" applyFont="1" applyFill="1" applyBorder="1" applyProtection="1"/>
    <xf numFmtId="3" fontId="5" fillId="8" borderId="163" xfId="0" applyNumberFormat="1" applyFont="1" applyFill="1" applyBorder="1" applyProtection="1"/>
    <xf numFmtId="3" fontId="5" fillId="8" borderId="19" xfId="0" applyNumberFormat="1" applyFont="1" applyFill="1" applyBorder="1" applyProtection="1"/>
    <xf numFmtId="0" fontId="3" fillId="5" borderId="159" xfId="0" quotePrefix="1" applyFont="1" applyFill="1" applyBorder="1" applyProtection="1"/>
    <xf numFmtId="0" fontId="5" fillId="5" borderId="65" xfId="0" applyFont="1" applyFill="1" applyBorder="1" applyProtection="1"/>
  </cellXfs>
  <cellStyles count="13">
    <cellStyle name="Comma [0]" xfId="1"/>
    <cellStyle name="Currency [0]" xfId="2"/>
    <cellStyle name="Komma (0)" xfId="3"/>
    <cellStyle name="Komma (0) 2" xfId="4"/>
    <cellStyle name="Normal" xfId="0" builtinId="0"/>
    <cellStyle name="Normal 2" xfId="5"/>
    <cellStyle name="Normal 3" xfId="11"/>
    <cellStyle name="Normal 4" xfId="12"/>
    <cellStyle name="Normal 6" xfId="6"/>
    <cellStyle name="Procent" xfId="7" builtinId="5"/>
    <cellStyle name="Procent 2" xfId="8"/>
    <cellStyle name="Tusental (0)_1999 (2)" xfId="9"/>
    <cellStyle name="Valuta (0)_1999 (2)" xfId="10"/>
  </cellStyles>
  <dxfs count="125">
    <dxf>
      <fill>
        <patternFill>
          <bgColor rgb="FFFF8080"/>
        </patternFill>
      </fill>
    </dxf>
    <dxf>
      <fill>
        <patternFill>
          <bgColor indexed="10"/>
        </patternFill>
      </fill>
    </dxf>
    <dxf>
      <fill>
        <patternFill>
          <bgColor rgb="FFFF808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000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000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rgb="FFFF80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b/>
        <i val="0"/>
        <color rgb="FFFF0000"/>
        <name val="Cambria"/>
        <scheme val="none"/>
      </font>
    </dxf>
    <dxf>
      <font>
        <b val="0"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47"/>
      </font>
    </dxf>
    <dxf>
      <font>
        <b/>
        <i/>
        <condense val="0"/>
        <extend val="0"/>
        <color indexed="47"/>
      </font>
    </dxf>
    <dxf>
      <font>
        <condense val="0"/>
        <extend val="0"/>
        <color indexed="4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0000FF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/Webpub/oe0107/2017-08-31/18.Landstingens-finanser-2016_17-08-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örstasida"/>
      <sheetName val="Resultaträkning"/>
      <sheetName val="Balansräkning"/>
      <sheetName val="1. Nettokostnader"/>
      <sheetName val="2. Drift.  intäkter"/>
      <sheetName val="3. Drift. kostnader"/>
      <sheetName val="4. Kapitaltj m.m."/>
      <sheetName val="5. Investeringar"/>
      <sheetName val="6. Spec intäkter"/>
      <sheetName val="7. Spec kostnader"/>
      <sheetName val="8. Motp förs."/>
      <sheetName val="9a. Motp köp"/>
      <sheetName val="9b. Motp bidrag"/>
      <sheetName val="10. Motp förs div"/>
      <sheetName val="Felkontro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ema">
  <a:themeElements>
    <a:clrScheme name="Pap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zoomScaleNormal="100" workbookViewId="0"/>
  </sheetViews>
  <sheetFormatPr defaultColWidth="0" defaultRowHeight="12.75" customHeight="1" zeroHeight="1" x14ac:dyDescent="0.2"/>
  <cols>
    <col min="1" max="1" width="12.5703125" style="98" customWidth="1"/>
    <col min="2" max="2" width="3.7109375" style="98" customWidth="1"/>
    <col min="3" max="3" width="29.140625" style="98" customWidth="1"/>
    <col min="4" max="4" width="27.85546875" style="98" customWidth="1"/>
    <col min="5" max="5" width="11.42578125" style="98" customWidth="1"/>
    <col min="6" max="16384" width="0" style="98" hidden="1"/>
  </cols>
  <sheetData>
    <row r="1" spans="1:5" ht="21" customHeight="1" x14ac:dyDescent="0.25">
      <c r="A1" s="170" t="s">
        <v>482</v>
      </c>
      <c r="B1" s="165"/>
      <c r="C1" s="165"/>
      <c r="D1" s="165"/>
      <c r="E1" s="165"/>
    </row>
    <row r="2" spans="1:5" s="131" customFormat="1" x14ac:dyDescent="0.2">
      <c r="A2" s="172" t="s">
        <v>483</v>
      </c>
      <c r="B2" s="172"/>
      <c r="C2" s="172"/>
      <c r="D2" s="172"/>
      <c r="E2" s="172"/>
    </row>
    <row r="3" spans="1:5" x14ac:dyDescent="0.2">
      <c r="A3" s="171"/>
      <c r="B3" s="354"/>
      <c r="C3" s="354"/>
      <c r="D3" s="354"/>
      <c r="E3" s="165"/>
    </row>
    <row r="4" spans="1:5" x14ac:dyDescent="0.2">
      <c r="A4" s="171"/>
      <c r="B4" s="165"/>
      <c r="C4" s="165"/>
      <c r="D4" s="165"/>
      <c r="E4" s="165"/>
    </row>
    <row r="5" spans="1:5" x14ac:dyDescent="0.2">
      <c r="A5" s="165"/>
      <c r="B5" s="165"/>
      <c r="C5" s="165"/>
      <c r="D5" s="165"/>
      <c r="E5" s="165"/>
    </row>
    <row r="6" spans="1:5" ht="16.899999999999999" customHeight="1" x14ac:dyDescent="0.2">
      <c r="A6" s="165"/>
      <c r="B6" s="165"/>
      <c r="C6" s="165"/>
      <c r="D6" s="165"/>
      <c r="E6" s="165"/>
    </row>
    <row r="7" spans="1:5" s="99" customFormat="1" x14ac:dyDescent="0.2">
      <c r="A7" s="165"/>
      <c r="B7" s="165"/>
      <c r="C7" s="165"/>
      <c r="D7" s="165"/>
      <c r="E7" s="165"/>
    </row>
    <row r="8" spans="1:5" ht="19.5" customHeight="1" x14ac:dyDescent="0.2">
      <c r="A8" s="165"/>
      <c r="B8" s="165"/>
      <c r="C8" s="165"/>
      <c r="D8" s="165"/>
      <c r="E8" s="165"/>
    </row>
    <row r="9" spans="1:5" ht="15" customHeight="1" x14ac:dyDescent="0.2">
      <c r="A9" s="165"/>
      <c r="B9" s="165"/>
      <c r="C9" s="165"/>
      <c r="D9" s="165"/>
      <c r="E9" s="165"/>
    </row>
    <row r="10" spans="1:5" x14ac:dyDescent="0.2">
      <c r="A10" s="165"/>
      <c r="B10" s="165"/>
      <c r="C10" s="165"/>
      <c r="D10" s="165"/>
      <c r="E10" s="165"/>
    </row>
    <row r="11" spans="1:5" ht="36" customHeight="1" x14ac:dyDescent="0.5">
      <c r="A11" s="627" t="s">
        <v>484</v>
      </c>
      <c r="B11" s="628"/>
      <c r="C11" s="628"/>
      <c r="D11" s="628"/>
      <c r="E11" s="165"/>
    </row>
    <row r="12" spans="1:5" ht="20.25" customHeight="1" x14ac:dyDescent="0.2">
      <c r="A12" s="413"/>
      <c r="B12" s="413"/>
      <c r="C12" s="413"/>
      <c r="D12" s="413"/>
      <c r="E12" s="165"/>
    </row>
    <row r="13" spans="1:5" ht="31.5" customHeight="1" x14ac:dyDescent="0.5">
      <c r="A13" s="627" t="s">
        <v>485</v>
      </c>
      <c r="B13" s="628"/>
      <c r="C13" s="628"/>
      <c r="D13" s="628"/>
      <c r="E13" s="165"/>
    </row>
    <row r="14" spans="1:5" x14ac:dyDescent="0.2">
      <c r="A14" s="165"/>
      <c r="B14" s="165"/>
      <c r="C14" s="165"/>
      <c r="D14" s="165"/>
      <c r="E14" s="165"/>
    </row>
    <row r="15" spans="1:5" ht="15" customHeight="1" x14ac:dyDescent="0.2">
      <c r="A15" s="165"/>
      <c r="B15" s="165"/>
      <c r="C15" s="165"/>
      <c r="D15" s="165"/>
      <c r="E15" s="165"/>
    </row>
    <row r="16" spans="1:5" ht="4.5" customHeight="1" x14ac:dyDescent="0.2">
      <c r="A16" s="165"/>
      <c r="B16" s="165"/>
      <c r="C16" s="165"/>
      <c r="D16" s="165"/>
      <c r="E16" s="165"/>
    </row>
    <row r="17" spans="1:6" ht="15" customHeight="1" x14ac:dyDescent="0.2">
      <c r="A17" s="165"/>
      <c r="B17" s="165"/>
      <c r="C17" s="165"/>
      <c r="D17" s="165"/>
      <c r="E17" s="165"/>
    </row>
    <row r="18" spans="1:6" x14ac:dyDescent="0.2">
      <c r="A18" s="165"/>
      <c r="B18" s="165"/>
      <c r="C18" s="165"/>
      <c r="D18" s="165"/>
      <c r="E18" s="165"/>
    </row>
    <row r="19" spans="1:6" x14ac:dyDescent="0.2">
      <c r="A19" s="165"/>
      <c r="B19" s="165"/>
      <c r="C19" s="165"/>
      <c r="D19" s="165"/>
      <c r="E19" s="165"/>
    </row>
    <row r="20" spans="1:6" x14ac:dyDescent="0.2">
      <c r="A20" s="165"/>
      <c r="B20" s="165"/>
      <c r="C20" s="165"/>
      <c r="D20" s="165"/>
      <c r="E20" s="165"/>
      <c r="F20" s="110"/>
    </row>
    <row r="21" spans="1:6" x14ac:dyDescent="0.2">
      <c r="A21" s="165"/>
      <c r="B21" s="165"/>
      <c r="C21" s="165"/>
      <c r="D21" s="165"/>
      <c r="E21" s="165"/>
      <c r="F21" s="110"/>
    </row>
    <row r="22" spans="1:6" ht="18" customHeight="1" x14ac:dyDescent="0.2">
      <c r="A22" s="165"/>
      <c r="B22" s="165"/>
      <c r="C22" s="165"/>
      <c r="D22" s="165"/>
      <c r="E22" s="165"/>
      <c r="F22" s="110"/>
    </row>
    <row r="23" spans="1:6" x14ac:dyDescent="0.2">
      <c r="A23" s="165"/>
      <c r="B23" s="165"/>
      <c r="C23" s="165"/>
      <c r="D23" s="165"/>
      <c r="E23" s="165"/>
      <c r="F23" s="110"/>
    </row>
    <row r="24" spans="1:6" ht="22.5" customHeight="1" x14ac:dyDescent="0.2">
      <c r="A24" s="165"/>
      <c r="B24" s="165"/>
      <c r="C24" s="165"/>
      <c r="D24" s="165"/>
      <c r="E24" s="165"/>
      <c r="F24" s="110"/>
    </row>
    <row r="25" spans="1:6" ht="13.5" customHeight="1" x14ac:dyDescent="0.2">
      <c r="A25" s="165"/>
      <c r="B25" s="165"/>
      <c r="C25" s="165"/>
      <c r="D25" s="165"/>
      <c r="E25" s="165"/>
      <c r="F25" s="110"/>
    </row>
    <row r="26" spans="1:6" x14ac:dyDescent="0.2">
      <c r="A26" s="165"/>
      <c r="B26" s="165"/>
      <c r="C26" s="165"/>
      <c r="D26" s="165"/>
      <c r="E26" s="165"/>
      <c r="F26" s="110"/>
    </row>
    <row r="27" spans="1:6" x14ac:dyDescent="0.2">
      <c r="A27" s="165"/>
      <c r="B27" s="165"/>
      <c r="C27" s="165"/>
      <c r="D27" s="165"/>
      <c r="E27" s="165"/>
      <c r="F27" s="110"/>
    </row>
    <row r="28" spans="1:6" x14ac:dyDescent="0.2">
      <c r="A28" s="165"/>
      <c r="B28" s="165"/>
      <c r="C28" s="165"/>
      <c r="D28" s="165"/>
      <c r="E28" s="165"/>
      <c r="F28" s="110"/>
    </row>
    <row r="29" spans="1:6" x14ac:dyDescent="0.2">
      <c r="A29" s="165"/>
      <c r="B29" s="165"/>
      <c r="C29" s="165"/>
      <c r="D29" s="165"/>
      <c r="E29" s="165"/>
      <c r="F29" s="110"/>
    </row>
    <row r="30" spans="1:6" x14ac:dyDescent="0.2">
      <c r="A30" s="165"/>
      <c r="B30" s="165"/>
      <c r="C30" s="165"/>
      <c r="D30" s="165"/>
      <c r="E30" s="165"/>
      <c r="F30" s="110"/>
    </row>
    <row r="31" spans="1:6" x14ac:dyDescent="0.2">
      <c r="A31" s="172" t="s">
        <v>486</v>
      </c>
      <c r="B31" s="165"/>
      <c r="C31" s="165"/>
      <c r="D31" s="165"/>
      <c r="E31" s="165"/>
      <c r="F31" s="110"/>
    </row>
    <row r="32" spans="1:6" x14ac:dyDescent="0.2">
      <c r="A32" s="165" t="s">
        <v>487</v>
      </c>
      <c r="B32" s="165"/>
      <c r="C32" s="165"/>
      <c r="D32" s="165"/>
      <c r="E32" s="165"/>
      <c r="F32" s="110"/>
    </row>
    <row r="33" spans="1:5" x14ac:dyDescent="0.2">
      <c r="A33" s="354" t="s">
        <v>488</v>
      </c>
      <c r="B33" s="165"/>
      <c r="C33" s="165"/>
      <c r="D33" s="165"/>
      <c r="E33" s="165"/>
    </row>
    <row r="34" spans="1:5" x14ac:dyDescent="0.2">
      <c r="A34" s="354" t="s">
        <v>489</v>
      </c>
      <c r="B34" s="165"/>
      <c r="C34" s="165"/>
      <c r="D34" s="165"/>
      <c r="E34" s="165"/>
    </row>
    <row r="35" spans="1:5" x14ac:dyDescent="0.2">
      <c r="A35" s="165"/>
      <c r="B35" s="165"/>
      <c r="C35" s="165"/>
      <c r="D35" s="165"/>
      <c r="E35" s="165"/>
    </row>
    <row r="36" spans="1:5" hidden="1" x14ac:dyDescent="0.2"/>
    <row r="37" spans="1:5" hidden="1" x14ac:dyDescent="0.2"/>
    <row r="38" spans="1:5" hidden="1" x14ac:dyDescent="0.2"/>
    <row r="39" spans="1:5" ht="15.75" hidden="1" x14ac:dyDescent="0.25">
      <c r="A39" s="166"/>
      <c r="B39" s="167"/>
      <c r="C39" s="167"/>
      <c r="D39" s="167"/>
      <c r="E39" s="167"/>
    </row>
    <row r="40" spans="1:5" hidden="1" x14ac:dyDescent="0.2"/>
    <row r="41" spans="1:5" hidden="1" x14ac:dyDescent="0.2"/>
    <row r="42" spans="1:5" hidden="1" x14ac:dyDescent="0.2"/>
    <row r="43" spans="1:5" hidden="1" x14ac:dyDescent="0.2"/>
    <row r="44" spans="1:5" hidden="1" x14ac:dyDescent="0.2"/>
    <row r="45" spans="1:5" hidden="1" x14ac:dyDescent="0.2"/>
    <row r="46" spans="1:5" hidden="1" x14ac:dyDescent="0.2"/>
    <row r="47" spans="1:5" hidden="1" x14ac:dyDescent="0.2"/>
    <row r="48" spans="1:5" hidden="1" x14ac:dyDescent="0.2"/>
    <row r="49" spans="1:5" ht="15.75" hidden="1" x14ac:dyDescent="0.25">
      <c r="A49" s="166"/>
      <c r="B49" s="168"/>
      <c r="C49" s="168"/>
      <c r="D49" s="168"/>
      <c r="E49" s="168"/>
    </row>
    <row r="50" spans="1:5" ht="15" hidden="1" x14ac:dyDescent="0.2">
      <c r="A50" s="169"/>
      <c r="B50" s="168"/>
      <c r="C50" s="168"/>
      <c r="D50" s="168"/>
      <c r="E50" s="168"/>
    </row>
    <row r="51" spans="1:5" ht="15" hidden="1" x14ac:dyDescent="0.2">
      <c r="A51" s="169"/>
      <c r="B51" s="168"/>
      <c r="C51" s="168"/>
      <c r="D51" s="168"/>
      <c r="E51" s="168"/>
    </row>
    <row r="52" spans="1:5" ht="15" hidden="1" x14ac:dyDescent="0.2">
      <c r="A52" s="169"/>
      <c r="B52" s="168"/>
      <c r="C52" s="168"/>
      <c r="D52" s="168"/>
      <c r="E52" s="168"/>
    </row>
    <row r="53" spans="1:5" ht="15" hidden="1" x14ac:dyDescent="0.2">
      <c r="A53" s="169"/>
      <c r="B53" s="168"/>
      <c r="C53" s="168"/>
      <c r="D53" s="168"/>
      <c r="E53" s="168"/>
    </row>
    <row r="54" spans="1:5" hidden="1" x14ac:dyDescent="0.2">
      <c r="B54" s="169"/>
      <c r="C54" s="169"/>
      <c r="D54" s="169"/>
      <c r="E54" s="169"/>
    </row>
    <row r="55" spans="1:5" hidden="1" x14ac:dyDescent="0.2"/>
    <row r="56" spans="1:5" hidden="1" x14ac:dyDescent="0.2"/>
    <row r="57" spans="1:5" hidden="1" x14ac:dyDescent="0.2"/>
    <row r="58" spans="1:5" hidden="1" x14ac:dyDescent="0.2"/>
    <row r="59" spans="1:5" ht="15.75" hidden="1" x14ac:dyDescent="0.25">
      <c r="A59" s="166"/>
      <c r="B59" s="166"/>
      <c r="C59" s="166"/>
      <c r="D59" s="166"/>
      <c r="E59" s="166"/>
    </row>
    <row r="60" spans="1:5" hidden="1" x14ac:dyDescent="0.2">
      <c r="A60" s="169"/>
      <c r="B60" s="169"/>
      <c r="C60" s="169"/>
      <c r="D60" s="169"/>
      <c r="E60" s="169"/>
    </row>
    <row r="61" spans="1:5" hidden="1" x14ac:dyDescent="0.2">
      <c r="A61" s="169"/>
      <c r="B61" s="169"/>
      <c r="C61" s="169"/>
      <c r="D61" s="169"/>
      <c r="E61" s="169"/>
    </row>
    <row r="62" spans="1:5" ht="15.75" hidden="1" x14ac:dyDescent="0.25">
      <c r="A62" s="169"/>
      <c r="B62" s="166"/>
      <c r="C62" s="166"/>
      <c r="D62" s="166"/>
      <c r="E62" s="166"/>
    </row>
    <row r="63" spans="1:5" ht="15.75" hidden="1" x14ac:dyDescent="0.25">
      <c r="A63" s="169"/>
      <c r="B63" s="166"/>
      <c r="C63" s="166"/>
      <c r="D63" s="166"/>
      <c r="E63" s="166"/>
    </row>
    <row r="64" spans="1:5" ht="15.75" hidden="1" x14ac:dyDescent="0.25">
      <c r="A64" s="169"/>
      <c r="B64" s="166"/>
      <c r="C64" s="166"/>
      <c r="D64" s="166"/>
      <c r="E64" s="166"/>
    </row>
    <row r="65" spans="1:5" ht="15.75" hidden="1" x14ac:dyDescent="0.25">
      <c r="B65" s="166"/>
      <c r="C65" s="166"/>
      <c r="D65" s="166"/>
      <c r="E65" s="166"/>
    </row>
    <row r="66" spans="1:5" ht="15.75" hidden="1" x14ac:dyDescent="0.25">
      <c r="A66" s="169"/>
      <c r="B66" s="166"/>
      <c r="C66" s="166"/>
      <c r="D66" s="166"/>
      <c r="E66" s="166"/>
    </row>
    <row r="67" spans="1:5" ht="15.75" hidden="1" x14ac:dyDescent="0.25">
      <c r="B67" s="166"/>
      <c r="C67" s="166"/>
      <c r="D67" s="166"/>
      <c r="E67" s="166"/>
    </row>
    <row r="68" spans="1:5" hidden="1" x14ac:dyDescent="0.2">
      <c r="A68" s="169"/>
    </row>
    <row r="69" spans="1:5" hidden="1" x14ac:dyDescent="0.2"/>
    <row r="70" spans="1:5" ht="15.75" hidden="1" x14ac:dyDescent="0.25">
      <c r="A70" s="166"/>
      <c r="B70" s="166"/>
      <c r="C70" s="166"/>
      <c r="D70" s="168"/>
      <c r="E70" s="168"/>
    </row>
    <row r="71" spans="1:5" hidden="1" x14ac:dyDescent="0.2"/>
    <row r="72" spans="1:5" hidden="1" x14ac:dyDescent="0.2"/>
    <row r="73" spans="1:5" hidden="1" x14ac:dyDescent="0.2">
      <c r="A73" s="414"/>
    </row>
    <row r="74" spans="1:5" hidden="1" x14ac:dyDescent="0.2">
      <c r="A74" s="414"/>
    </row>
    <row r="75" spans="1:5" x14ac:dyDescent="0.2"/>
  </sheetData>
  <mergeCells count="2">
    <mergeCell ref="A11:D11"/>
    <mergeCell ref="A13:D13"/>
  </mergeCells>
  <pageMargins left="0.66" right="0.51" top="0.63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/>
  <dimension ref="A1:K70"/>
  <sheetViews>
    <sheetView zoomScale="80" zoomScaleNormal="80" workbookViewId="0"/>
  </sheetViews>
  <sheetFormatPr defaultColWidth="0" defaultRowHeight="12" zeroHeight="1" x14ac:dyDescent="0.2"/>
  <cols>
    <col min="1" max="1" width="13.7109375" style="87" customWidth="1"/>
    <col min="2" max="2" width="65.28515625" style="87" customWidth="1"/>
    <col min="3" max="3" width="12.7109375" style="87" customWidth="1"/>
    <col min="4" max="4" width="12.85546875" style="94" customWidth="1"/>
    <col min="5" max="9" width="0" style="94" hidden="1" customWidth="1"/>
    <col min="10" max="10" width="9.140625" style="94" hidden="1" customWidth="1"/>
    <col min="11" max="11" width="0" style="94" hidden="1" customWidth="1"/>
    <col min="12" max="16384" width="9.140625" style="94" hidden="1"/>
  </cols>
  <sheetData>
    <row r="1" spans="1:4" ht="24.75" customHeight="1" thickBot="1" x14ac:dyDescent="0.35">
      <c r="A1" s="1" t="s">
        <v>315</v>
      </c>
      <c r="B1" s="1"/>
      <c r="C1" s="1"/>
      <c r="D1" s="1"/>
    </row>
    <row r="2" spans="1:4" s="130" customFormat="1" ht="14.1" customHeight="1" x14ac:dyDescent="0.2">
      <c r="A2" s="146" t="s">
        <v>360</v>
      </c>
      <c r="B2" s="47" t="s">
        <v>158</v>
      </c>
      <c r="C2" s="714" t="s">
        <v>68</v>
      </c>
      <c r="D2" s="360" t="s">
        <v>68</v>
      </c>
    </row>
    <row r="3" spans="1:4" s="130" customFormat="1" ht="37.5" customHeight="1" x14ac:dyDescent="0.2">
      <c r="A3" s="349">
        <v>2013</v>
      </c>
      <c r="B3" s="142"/>
      <c r="C3" s="712">
        <v>2016</v>
      </c>
      <c r="D3" s="361">
        <v>2015</v>
      </c>
    </row>
    <row r="4" spans="1:4" s="130" customFormat="1" ht="15" customHeight="1" x14ac:dyDescent="0.2">
      <c r="A4" s="152" t="s">
        <v>197</v>
      </c>
      <c r="B4" s="26" t="s">
        <v>69</v>
      </c>
      <c r="C4" s="713">
        <v>150888</v>
      </c>
      <c r="D4" s="332">
        <v>145828</v>
      </c>
    </row>
    <row r="5" spans="1:4" ht="25.5" customHeight="1" x14ac:dyDescent="0.2">
      <c r="A5" s="153" t="s">
        <v>417</v>
      </c>
      <c r="B5" s="21" t="s">
        <v>380</v>
      </c>
      <c r="C5" s="217">
        <v>97995</v>
      </c>
      <c r="D5" s="286">
        <v>95042</v>
      </c>
    </row>
    <row r="6" spans="1:4" s="127" customFormat="1" ht="14.25" customHeight="1" x14ac:dyDescent="0.2">
      <c r="A6" s="153" t="s">
        <v>70</v>
      </c>
      <c r="B6" s="21" t="s">
        <v>399</v>
      </c>
      <c r="C6" s="217">
        <v>1624</v>
      </c>
      <c r="D6" s="286">
        <v>1503</v>
      </c>
    </row>
    <row r="7" spans="1:4" ht="15" customHeight="1" x14ac:dyDescent="0.2">
      <c r="A7" s="153" t="s">
        <v>389</v>
      </c>
      <c r="B7" s="21" t="s">
        <v>361</v>
      </c>
      <c r="C7" s="217">
        <v>16471</v>
      </c>
      <c r="D7" s="286">
        <v>15611</v>
      </c>
    </row>
    <row r="8" spans="1:4" s="127" customFormat="1" ht="15" customHeight="1" x14ac:dyDescent="0.2">
      <c r="A8" s="187" t="s">
        <v>266</v>
      </c>
      <c r="B8" s="21" t="s">
        <v>435</v>
      </c>
      <c r="C8" s="217">
        <v>4809</v>
      </c>
      <c r="D8" s="286">
        <v>4612</v>
      </c>
    </row>
    <row r="9" spans="1:4" s="127" customFormat="1" ht="15" customHeight="1" x14ac:dyDescent="0.2">
      <c r="A9" s="187" t="s">
        <v>267</v>
      </c>
      <c r="B9" s="21" t="s">
        <v>397</v>
      </c>
      <c r="C9" s="217">
        <v>3877</v>
      </c>
      <c r="D9" s="286">
        <v>3729</v>
      </c>
    </row>
    <row r="10" spans="1:4" s="127" customFormat="1" ht="15" customHeight="1" x14ac:dyDescent="0.2">
      <c r="A10" s="153" t="s">
        <v>153</v>
      </c>
      <c r="B10" s="21" t="s">
        <v>477</v>
      </c>
      <c r="C10" s="217">
        <v>7366</v>
      </c>
      <c r="D10" s="286">
        <v>7053</v>
      </c>
    </row>
    <row r="11" spans="1:4" ht="15" customHeight="1" x14ac:dyDescent="0.2">
      <c r="A11" s="153" t="s">
        <v>72</v>
      </c>
      <c r="B11" s="21" t="s">
        <v>71</v>
      </c>
      <c r="C11" s="217">
        <v>34100</v>
      </c>
      <c r="D11" s="286">
        <v>32888</v>
      </c>
    </row>
    <row r="12" spans="1:4" ht="15" customHeight="1" x14ac:dyDescent="0.2">
      <c r="A12" s="153" t="s">
        <v>416</v>
      </c>
      <c r="B12" s="21" t="s">
        <v>73</v>
      </c>
      <c r="C12" s="217">
        <v>2322</v>
      </c>
      <c r="D12" s="286">
        <v>2287</v>
      </c>
    </row>
    <row r="13" spans="1:4" s="130" customFormat="1" ht="15" customHeight="1" x14ac:dyDescent="0.2">
      <c r="A13" s="154" t="s">
        <v>75</v>
      </c>
      <c r="B13" s="22" t="s">
        <v>74</v>
      </c>
      <c r="C13" s="716">
        <v>146858</v>
      </c>
      <c r="D13" s="333">
        <v>138322</v>
      </c>
    </row>
    <row r="14" spans="1:4" ht="15" customHeight="1" x14ac:dyDescent="0.2">
      <c r="A14" s="153" t="s">
        <v>28</v>
      </c>
      <c r="B14" s="21" t="s">
        <v>76</v>
      </c>
      <c r="C14" s="217">
        <v>62350</v>
      </c>
      <c r="D14" s="286">
        <v>59320</v>
      </c>
    </row>
    <row r="15" spans="1:4" ht="15" customHeight="1" x14ac:dyDescent="0.2">
      <c r="A15" s="153" t="s">
        <v>78</v>
      </c>
      <c r="B15" s="21" t="s">
        <v>77</v>
      </c>
      <c r="C15" s="217">
        <v>12468</v>
      </c>
      <c r="D15" s="286">
        <v>11666</v>
      </c>
    </row>
    <row r="16" spans="1:4" s="127" customFormat="1" ht="15" customHeight="1" x14ac:dyDescent="0.2">
      <c r="A16" s="187" t="s">
        <v>239</v>
      </c>
      <c r="B16" s="21" t="s">
        <v>396</v>
      </c>
      <c r="C16" s="217">
        <v>170</v>
      </c>
      <c r="D16" s="286">
        <v>248</v>
      </c>
    </row>
    <row r="17" spans="1:4" ht="15" customHeight="1" x14ac:dyDescent="0.2">
      <c r="A17" s="153" t="s">
        <v>80</v>
      </c>
      <c r="B17" s="21" t="s">
        <v>79</v>
      </c>
      <c r="C17" s="217">
        <v>41733</v>
      </c>
      <c r="D17" s="286">
        <v>39047</v>
      </c>
    </row>
    <row r="18" spans="1:4" s="127" customFormat="1" ht="24.75" customHeight="1" x14ac:dyDescent="0.2">
      <c r="A18" s="153" t="s">
        <v>278</v>
      </c>
      <c r="B18" s="21" t="s">
        <v>432</v>
      </c>
      <c r="C18" s="217">
        <v>22380</v>
      </c>
      <c r="D18" s="286">
        <v>21106</v>
      </c>
    </row>
    <row r="19" spans="1:4" s="127" customFormat="1" ht="15" customHeight="1" x14ac:dyDescent="0.2">
      <c r="A19" s="38" t="s">
        <v>415</v>
      </c>
      <c r="B19" s="23" t="s">
        <v>431</v>
      </c>
      <c r="C19" s="217">
        <v>7919</v>
      </c>
      <c r="D19" s="286">
        <v>8422</v>
      </c>
    </row>
    <row r="20" spans="1:4" s="127" customFormat="1" ht="15" customHeight="1" x14ac:dyDescent="0.2">
      <c r="A20" s="153" t="s">
        <v>475</v>
      </c>
      <c r="B20" s="21" t="s">
        <v>473</v>
      </c>
      <c r="C20" s="217">
        <v>1695</v>
      </c>
      <c r="D20" s="715" t="s">
        <v>711</v>
      </c>
    </row>
    <row r="21" spans="1:4" s="127" customFormat="1" ht="15" customHeight="1" x14ac:dyDescent="0.2">
      <c r="A21" s="153" t="s">
        <v>476</v>
      </c>
      <c r="B21" s="21" t="s">
        <v>474</v>
      </c>
      <c r="C21" s="217">
        <v>202</v>
      </c>
      <c r="D21" s="715" t="s">
        <v>711</v>
      </c>
    </row>
    <row r="22" spans="1:4" ht="15" customHeight="1" x14ac:dyDescent="0.2">
      <c r="A22" s="38" t="s">
        <v>240</v>
      </c>
      <c r="B22" s="23" t="s">
        <v>395</v>
      </c>
      <c r="C22" s="217">
        <v>8925</v>
      </c>
      <c r="D22" s="286">
        <v>8254</v>
      </c>
    </row>
    <row r="23" spans="1:4" s="127" customFormat="1" ht="15" customHeight="1" x14ac:dyDescent="0.2">
      <c r="A23" s="86" t="s">
        <v>81</v>
      </c>
      <c r="B23" s="24" t="s">
        <v>270</v>
      </c>
      <c r="C23" s="217">
        <v>624</v>
      </c>
      <c r="D23" s="286">
        <v>573</v>
      </c>
    </row>
    <row r="24" spans="1:4" ht="15" customHeight="1" x14ac:dyDescent="0.2">
      <c r="A24" s="86" t="s">
        <v>83</v>
      </c>
      <c r="B24" s="24" t="s">
        <v>82</v>
      </c>
      <c r="C24" s="217">
        <v>5304</v>
      </c>
      <c r="D24" s="286">
        <v>5140</v>
      </c>
    </row>
    <row r="25" spans="1:4" s="127" customFormat="1" ht="15" customHeight="1" x14ac:dyDescent="0.2">
      <c r="A25" s="86" t="s">
        <v>84</v>
      </c>
      <c r="B25" s="24" t="s">
        <v>394</v>
      </c>
      <c r="C25" s="217">
        <v>1157</v>
      </c>
      <c r="D25" s="286">
        <v>1168</v>
      </c>
    </row>
    <row r="26" spans="1:4" ht="15" customHeight="1" x14ac:dyDescent="0.2">
      <c r="A26" s="86" t="s">
        <v>86</v>
      </c>
      <c r="B26" s="24" t="s">
        <v>85</v>
      </c>
      <c r="C26" s="217">
        <v>25003</v>
      </c>
      <c r="D26" s="286">
        <v>23149</v>
      </c>
    </row>
    <row r="27" spans="1:4" ht="15" customHeight="1" x14ac:dyDescent="0.2">
      <c r="A27" s="24" t="s">
        <v>322</v>
      </c>
      <c r="B27" s="24" t="s">
        <v>434</v>
      </c>
      <c r="C27" s="217">
        <v>799</v>
      </c>
      <c r="D27" s="286">
        <v>868</v>
      </c>
    </row>
    <row r="28" spans="1:4" ht="15" customHeight="1" x14ac:dyDescent="0.2">
      <c r="A28" s="24" t="s">
        <v>323</v>
      </c>
      <c r="B28" s="24" t="s">
        <v>445</v>
      </c>
      <c r="C28" s="217">
        <v>542</v>
      </c>
      <c r="D28" s="286">
        <v>650</v>
      </c>
    </row>
    <row r="29" spans="1:4" ht="15" customHeight="1" x14ac:dyDescent="0.2">
      <c r="A29" s="24" t="s">
        <v>324</v>
      </c>
      <c r="B29" s="24" t="s">
        <v>446</v>
      </c>
      <c r="C29" s="217">
        <v>221</v>
      </c>
      <c r="D29" s="286">
        <v>163</v>
      </c>
    </row>
    <row r="30" spans="1:4" s="130" customFormat="1" ht="15" customHeight="1" x14ac:dyDescent="0.2">
      <c r="A30" s="150" t="s">
        <v>88</v>
      </c>
      <c r="B30" s="20" t="s">
        <v>87</v>
      </c>
      <c r="C30" s="716">
        <v>43172</v>
      </c>
      <c r="D30" s="333">
        <v>40509</v>
      </c>
    </row>
    <row r="31" spans="1:4" ht="15" customHeight="1" x14ac:dyDescent="0.2">
      <c r="A31" s="86" t="s">
        <v>90</v>
      </c>
      <c r="B31" s="24" t="s">
        <v>89</v>
      </c>
      <c r="C31" s="217">
        <v>8559</v>
      </c>
      <c r="D31" s="286">
        <v>8250</v>
      </c>
    </row>
    <row r="32" spans="1:4" s="127" customFormat="1" ht="15" customHeight="1" x14ac:dyDescent="0.2">
      <c r="A32" s="86" t="s">
        <v>91</v>
      </c>
      <c r="B32" s="24" t="s">
        <v>393</v>
      </c>
      <c r="C32" s="217">
        <v>1496</v>
      </c>
      <c r="D32" s="286">
        <v>1500</v>
      </c>
    </row>
    <row r="33" spans="1:4" ht="15" customHeight="1" x14ac:dyDescent="0.2">
      <c r="A33" s="86" t="s">
        <v>93</v>
      </c>
      <c r="B33" s="24" t="s">
        <v>92</v>
      </c>
      <c r="C33" s="217">
        <v>1689</v>
      </c>
      <c r="D33" s="286">
        <v>1662</v>
      </c>
    </row>
    <row r="34" spans="1:4" ht="15" customHeight="1" x14ac:dyDescent="0.2">
      <c r="A34" s="278" t="s">
        <v>280</v>
      </c>
      <c r="B34" s="279" t="s">
        <v>281</v>
      </c>
      <c r="C34" s="217">
        <v>1234</v>
      </c>
      <c r="D34" s="286">
        <v>1231</v>
      </c>
    </row>
    <row r="35" spans="1:4" ht="15" customHeight="1" x14ac:dyDescent="0.2">
      <c r="A35" s="86" t="s">
        <v>95</v>
      </c>
      <c r="B35" s="24" t="s">
        <v>94</v>
      </c>
      <c r="C35" s="217">
        <v>2567</v>
      </c>
      <c r="D35" s="286">
        <v>2461</v>
      </c>
    </row>
    <row r="36" spans="1:4" s="127" customFormat="1" ht="15" customHeight="1" x14ac:dyDescent="0.2">
      <c r="A36" s="86" t="s">
        <v>96</v>
      </c>
      <c r="B36" s="24" t="s">
        <v>392</v>
      </c>
      <c r="C36" s="217">
        <v>409</v>
      </c>
      <c r="D36" s="286">
        <v>374</v>
      </c>
    </row>
    <row r="37" spans="1:4" s="127" customFormat="1" ht="15" customHeight="1" x14ac:dyDescent="0.2">
      <c r="A37" s="86" t="s">
        <v>97</v>
      </c>
      <c r="B37" s="24" t="s">
        <v>398</v>
      </c>
      <c r="C37" s="217">
        <v>1621</v>
      </c>
      <c r="D37" s="286">
        <v>1562</v>
      </c>
    </row>
    <row r="38" spans="1:4" ht="15" customHeight="1" x14ac:dyDescent="0.2">
      <c r="A38" s="86" t="s">
        <v>99</v>
      </c>
      <c r="B38" s="24" t="s">
        <v>98</v>
      </c>
      <c r="C38" s="217">
        <v>757</v>
      </c>
      <c r="D38" s="286">
        <v>736</v>
      </c>
    </row>
    <row r="39" spans="1:4" ht="15" customHeight="1" x14ac:dyDescent="0.2">
      <c r="A39" s="86" t="s">
        <v>101</v>
      </c>
      <c r="B39" s="24" t="s">
        <v>100</v>
      </c>
      <c r="C39" s="217">
        <v>1994</v>
      </c>
      <c r="D39" s="286">
        <v>2073</v>
      </c>
    </row>
    <row r="40" spans="1:4" s="127" customFormat="1" ht="15" customHeight="1" x14ac:dyDescent="0.2">
      <c r="A40" s="86" t="s">
        <v>102</v>
      </c>
      <c r="B40" s="24" t="s">
        <v>390</v>
      </c>
      <c r="C40" s="217">
        <v>1313</v>
      </c>
      <c r="D40" s="286">
        <v>1418</v>
      </c>
    </row>
    <row r="41" spans="1:4" s="127" customFormat="1" ht="15" customHeight="1" x14ac:dyDescent="0.2">
      <c r="A41" s="278" t="s">
        <v>271</v>
      </c>
      <c r="B41" s="24" t="s">
        <v>391</v>
      </c>
      <c r="C41" s="217">
        <v>312</v>
      </c>
      <c r="D41" s="286">
        <v>351</v>
      </c>
    </row>
    <row r="42" spans="1:4" s="127" customFormat="1" ht="15" customHeight="1" x14ac:dyDescent="0.2">
      <c r="A42" s="278" t="s">
        <v>428</v>
      </c>
      <c r="B42" s="24" t="s">
        <v>472</v>
      </c>
      <c r="C42" s="217">
        <v>0</v>
      </c>
      <c r="D42" s="286">
        <v>0</v>
      </c>
    </row>
    <row r="43" spans="1:4" s="127" customFormat="1" ht="15" customHeight="1" x14ac:dyDescent="0.2">
      <c r="A43" s="86" t="s">
        <v>468</v>
      </c>
      <c r="B43" s="24" t="s">
        <v>470</v>
      </c>
      <c r="C43" s="217">
        <v>47</v>
      </c>
      <c r="D43" s="286">
        <v>18</v>
      </c>
    </row>
    <row r="44" spans="1:4" s="127" customFormat="1" ht="15" customHeight="1" x14ac:dyDescent="0.2">
      <c r="A44" s="86" t="s">
        <v>469</v>
      </c>
      <c r="B44" s="24" t="s">
        <v>471</v>
      </c>
      <c r="C44" s="217">
        <v>0</v>
      </c>
      <c r="D44" s="286">
        <v>0</v>
      </c>
    </row>
    <row r="45" spans="1:4" ht="15" customHeight="1" x14ac:dyDescent="0.2">
      <c r="A45" s="86" t="s">
        <v>103</v>
      </c>
      <c r="B45" s="24" t="s">
        <v>321</v>
      </c>
      <c r="C45" s="217">
        <v>216</v>
      </c>
      <c r="D45" s="286">
        <v>163</v>
      </c>
    </row>
    <row r="46" spans="1:4" ht="15" customHeight="1" x14ac:dyDescent="0.2">
      <c r="A46" s="86" t="s">
        <v>104</v>
      </c>
      <c r="B46" s="24" t="s">
        <v>479</v>
      </c>
      <c r="C46" s="217">
        <v>9692</v>
      </c>
      <c r="D46" s="286">
        <v>9099</v>
      </c>
    </row>
    <row r="47" spans="1:4" s="127" customFormat="1" ht="15" customHeight="1" x14ac:dyDescent="0.2">
      <c r="A47" s="86" t="s">
        <v>269</v>
      </c>
      <c r="B47" s="24" t="s">
        <v>414</v>
      </c>
      <c r="C47" s="719">
        <v>16417</v>
      </c>
      <c r="D47" s="717">
        <v>14812</v>
      </c>
    </row>
    <row r="48" spans="1:4" ht="15" customHeight="1" thickBot="1" x14ac:dyDescent="0.25">
      <c r="A48" s="410" t="s">
        <v>151</v>
      </c>
      <c r="B48" s="25" t="s">
        <v>299</v>
      </c>
      <c r="C48" s="720">
        <v>340918</v>
      </c>
      <c r="D48" s="718">
        <v>324659</v>
      </c>
    </row>
    <row r="49" spans="1:1" x14ac:dyDescent="0.2">
      <c r="A49" s="411"/>
    </row>
    <row r="50" spans="1:1" x14ac:dyDescent="0.2"/>
    <row r="51" spans="1:1" x14ac:dyDescent="0.2"/>
    <row r="52" spans="1:1" x14ac:dyDescent="0.2"/>
    <row r="53" spans="1:1" x14ac:dyDescent="0.2"/>
    <row r="54" spans="1:1" x14ac:dyDescent="0.2"/>
    <row r="55" spans="1:1" x14ac:dyDescent="0.2"/>
    <row r="56" spans="1:1" x14ac:dyDescent="0.2"/>
    <row r="57" spans="1:1" x14ac:dyDescent="0.2"/>
    <row r="58" spans="1:1" x14ac:dyDescent="0.2"/>
    <row r="59" spans="1:1" x14ac:dyDescent="0.2"/>
    <row r="60" spans="1:1" x14ac:dyDescent="0.2"/>
    <row r="61" spans="1:1" x14ac:dyDescent="0.2"/>
    <row r="62" spans="1:1" x14ac:dyDescent="0.2"/>
    <row r="63" spans="1:1" x14ac:dyDescent="0.2"/>
    <row r="64" spans="1:1" x14ac:dyDescent="0.2"/>
    <row r="65" x14ac:dyDescent="0.2"/>
    <row r="66" x14ac:dyDescent="0.2"/>
    <row r="67" x14ac:dyDescent="0.2"/>
    <row r="68" x14ac:dyDescent="0.2"/>
    <row r="69" x14ac:dyDescent="0.2"/>
    <row r="70" x14ac:dyDescent="0.2"/>
  </sheetData>
  <phoneticPr fontId="0" type="noConversion"/>
  <conditionalFormatting sqref="C14:C15 C17 C24 C26:C29 C31 C33:C35 C38:C39 C45:C47 C5 C7 C11:C12">
    <cfRule type="cellIs" dxfId="56" priority="35" stopIfTrue="1" operator="lessThan">
      <formula>-1</formula>
    </cfRule>
  </conditionalFormatting>
  <conditionalFormatting sqref="C6">
    <cfRule type="cellIs" dxfId="55" priority="36" stopIfTrue="1" operator="lessThan">
      <formula>-1</formula>
    </cfRule>
    <cfRule type="expression" dxfId="54" priority="37" stopIfTrue="1">
      <formula>IF(AND(C$6&gt;C$5),SUM(C$5-C$6)&lt;-0.1)</formula>
    </cfRule>
  </conditionalFormatting>
  <conditionalFormatting sqref="C8:C10">
    <cfRule type="cellIs" dxfId="53" priority="38" stopIfTrue="1" operator="lessThan">
      <formula>-1</formula>
    </cfRule>
    <cfRule type="expression" dxfId="52" priority="39" stopIfTrue="1">
      <formula>IF(AND(SUM(C$8:C$10)&gt;C$7),SUM(C$7-C$8-C$9-C$10)&lt;-0.1)</formula>
    </cfRule>
  </conditionalFormatting>
  <conditionalFormatting sqref="C16">
    <cfRule type="cellIs" dxfId="51" priority="42" stopIfTrue="1" operator="lessThan">
      <formula>-1</formula>
    </cfRule>
    <cfRule type="expression" dxfId="50" priority="43" stopIfTrue="1">
      <formula>IF(AND(C$16&gt;C$15),SUM(C$15-C$16)&lt;-0.1)</formula>
    </cfRule>
  </conditionalFormatting>
  <conditionalFormatting sqref="C18:C22">
    <cfRule type="cellIs" dxfId="49" priority="44" stopIfTrue="1" operator="lessThan">
      <formula>-1</formula>
    </cfRule>
    <cfRule type="expression" dxfId="48" priority="45" stopIfTrue="1">
      <formula>IF(AND(SUM(C$18:C$22)&gt;C$17),SUM(C$17-C$18-C$19-C$22)&lt;-0.1)</formula>
    </cfRule>
  </conditionalFormatting>
  <conditionalFormatting sqref="C25">
    <cfRule type="cellIs" dxfId="47" priority="46" stopIfTrue="1" operator="lessThan">
      <formula>-1</formula>
    </cfRule>
    <cfRule type="expression" dxfId="46" priority="47" stopIfTrue="1">
      <formula>IF(AND(C$25&gt;C$24),SUM(C$24-C$25)&lt;-0.1)</formula>
    </cfRule>
  </conditionalFormatting>
  <conditionalFormatting sqref="C32">
    <cfRule type="cellIs" dxfId="45" priority="48" stopIfTrue="1" operator="lessThan">
      <formula>-1</formula>
    </cfRule>
    <cfRule type="expression" dxfId="44" priority="49" stopIfTrue="1">
      <formula>IF(AND(C$32&gt;C$31),SUM(C$31-C$32)&lt;-0.1)</formula>
    </cfRule>
  </conditionalFormatting>
  <conditionalFormatting sqref="C36:C37">
    <cfRule type="cellIs" dxfId="43" priority="50" stopIfTrue="1" operator="lessThan">
      <formula>-1</formula>
    </cfRule>
    <cfRule type="expression" dxfId="42" priority="51" stopIfTrue="1">
      <formula>IF(AND(SUM(C$36:C37)&gt;C$35),SUM(C$35-C$36-C$37)&lt;-0.1)</formula>
    </cfRule>
  </conditionalFormatting>
  <conditionalFormatting sqref="C40:C42">
    <cfRule type="cellIs" dxfId="41" priority="52" stopIfTrue="1" operator="lessThan">
      <formula>-1</formula>
    </cfRule>
    <cfRule type="expression" dxfId="40" priority="53" stopIfTrue="1">
      <formula>IF(AND(SUM(C$40:C41)&gt;C$39),SUM(C$39-C$40-C$41)&lt;-0.1)</formula>
    </cfRule>
  </conditionalFormatting>
  <conditionalFormatting sqref="C23">
    <cfRule type="cellIs" dxfId="39" priority="62" stopIfTrue="1" operator="lessThan">
      <formula>-1</formula>
    </cfRule>
    <cfRule type="expression" dxfId="38" priority="63" stopIfTrue="1">
      <formula>IF(AND(C23&gt;C22),SUM(C22-C23)&lt;-0.1)</formula>
    </cfRule>
  </conditionalFormatting>
  <conditionalFormatting sqref="C28:C29">
    <cfRule type="expression" dxfId="37" priority="25" stopIfTrue="1">
      <formula>IF(AND(SUM(C$28:C$29)&gt;C$27),"Sant","falskt")</formula>
    </cfRule>
  </conditionalFormatting>
  <conditionalFormatting sqref="C43:C44">
    <cfRule type="cellIs" dxfId="36" priority="170" stopIfTrue="1" operator="lessThan">
      <formula>-1</formula>
    </cfRule>
    <cfRule type="expression" dxfId="35" priority="171" stopIfTrue="1">
      <formula>IF(AND(SUM(C$43:C44)&gt;#REF!),SUM(#REF!-C$43-C$44)&lt;-0.1)</formula>
    </cfRule>
  </conditionalFormatting>
  <conditionalFormatting sqref="C27">
    <cfRule type="expression" dxfId="34" priority="24" stopIfTrue="1">
      <formula>IF(AND(C$27&gt;C$26),SUM(C$26-C$27)&lt;-0.1)</formula>
    </cfRule>
  </conditionalFormatting>
  <conditionalFormatting sqref="D14:D15 D17 D24 D26:D29 D31 D33:D35 D38:D39 D45:D47 D5 D7 D11:D12">
    <cfRule type="cellIs" dxfId="33" priority="3" stopIfTrue="1" operator="lessThan">
      <formula>-1</formula>
    </cfRule>
  </conditionalFormatting>
  <conditionalFormatting sqref="D6">
    <cfRule type="cellIs" dxfId="32" priority="4" stopIfTrue="1" operator="lessThan">
      <formula>-1</formula>
    </cfRule>
    <cfRule type="expression" dxfId="31" priority="5" stopIfTrue="1">
      <formula>IF(AND(D$6&gt;D$5),SUM(D$5-D$6)&lt;-0.1)</formula>
    </cfRule>
  </conditionalFormatting>
  <conditionalFormatting sqref="D8:D10">
    <cfRule type="cellIs" dxfId="30" priority="6" stopIfTrue="1" operator="lessThan">
      <formula>-1</formula>
    </cfRule>
    <cfRule type="expression" dxfId="29" priority="7" stopIfTrue="1">
      <formula>IF(AND(SUM(D$8:D$10)&gt;D$7),SUM(D$7-D$8-D$9-D$10)&lt;-0.1)</formula>
    </cfRule>
  </conditionalFormatting>
  <conditionalFormatting sqref="D16">
    <cfRule type="cellIs" dxfId="28" priority="8" stopIfTrue="1" operator="lessThan">
      <formula>-1</formula>
    </cfRule>
    <cfRule type="expression" dxfId="27" priority="9" stopIfTrue="1">
      <formula>IF(AND(D$16&gt;D$15),SUM(D$15-D$16)&lt;-0.1)</formula>
    </cfRule>
  </conditionalFormatting>
  <conditionalFormatting sqref="D18:D22">
    <cfRule type="cellIs" dxfId="26" priority="10" stopIfTrue="1" operator="lessThan">
      <formula>-1</formula>
    </cfRule>
    <cfRule type="expression" dxfId="25" priority="11" stopIfTrue="1">
      <formula>IF(AND(SUM(D$18:D$22)&gt;D$17),SUM(D$17-D$18-D$19-D$22)&lt;-0.1)</formula>
    </cfRule>
  </conditionalFormatting>
  <conditionalFormatting sqref="D25">
    <cfRule type="cellIs" dxfId="24" priority="12" stopIfTrue="1" operator="lessThan">
      <formula>-1</formula>
    </cfRule>
    <cfRule type="expression" dxfId="23" priority="13" stopIfTrue="1">
      <formula>IF(AND(D$25&gt;D$24),SUM(D$24-D$25)&lt;-0.1)</formula>
    </cfRule>
  </conditionalFormatting>
  <conditionalFormatting sqref="D32">
    <cfRule type="cellIs" dxfId="22" priority="14" stopIfTrue="1" operator="lessThan">
      <formula>-1</formula>
    </cfRule>
    <cfRule type="expression" dxfId="21" priority="15" stopIfTrue="1">
      <formula>IF(AND(D$32&gt;D$31),SUM(D$31-D$32)&lt;-0.1)</formula>
    </cfRule>
  </conditionalFormatting>
  <conditionalFormatting sqref="D36:D37">
    <cfRule type="cellIs" dxfId="20" priority="16" stopIfTrue="1" operator="lessThan">
      <formula>-1</formula>
    </cfRule>
    <cfRule type="expression" dxfId="19" priority="17" stopIfTrue="1">
      <formula>IF(AND(SUM(D$36:D37)&gt;D$35),SUM(D$35-D$36-D$37)&lt;-0.1)</formula>
    </cfRule>
  </conditionalFormatting>
  <conditionalFormatting sqref="D40:D42">
    <cfRule type="cellIs" dxfId="18" priority="18" stopIfTrue="1" operator="lessThan">
      <formula>-1</formula>
    </cfRule>
    <cfRule type="expression" dxfId="17" priority="19" stopIfTrue="1">
      <formula>IF(AND(SUM(D$40:D41)&gt;D$39),SUM(D$39-D$40-D$41)&lt;-0.1)</formula>
    </cfRule>
  </conditionalFormatting>
  <conditionalFormatting sqref="D23">
    <cfRule type="cellIs" dxfId="16" priority="20" stopIfTrue="1" operator="lessThan">
      <formula>-1</formula>
    </cfRule>
    <cfRule type="expression" dxfId="15" priority="21" stopIfTrue="1">
      <formula>IF(AND(D23&gt;D22),SUM(D22-D23)&lt;-0.1)</formula>
    </cfRule>
  </conditionalFormatting>
  <conditionalFormatting sqref="D28:D29">
    <cfRule type="expression" dxfId="14" priority="2" stopIfTrue="1">
      <formula>IF(AND(SUM(D$28:D$29)&gt;D$27),"Sant","falskt")</formula>
    </cfRule>
  </conditionalFormatting>
  <conditionalFormatting sqref="D43:D44">
    <cfRule type="cellIs" dxfId="13" priority="22" stopIfTrue="1" operator="lessThan">
      <formula>-1</formula>
    </cfRule>
    <cfRule type="expression" dxfId="12" priority="23" stopIfTrue="1">
      <formula>IF(AND(SUM(D$43:D44)&gt;#REF!),SUM(#REF!-D$43-D$44)&lt;-0.1)</formula>
    </cfRule>
  </conditionalFormatting>
  <conditionalFormatting sqref="D27">
    <cfRule type="expression" dxfId="11" priority="1" stopIfTrue="1">
      <formula>IF(AND(D$27&gt;D$26),SUM(D$26-D$27)&lt;-0.1)</formula>
    </cfRule>
  </conditionalFormatting>
  <dataValidations disablePrompts="1" count="1">
    <dataValidation type="decimal" allowBlank="1" showErrorMessage="1" error="Endast tal ska anges!" sqref="C4:C48">
      <formula1>-99999</formula1>
      <formula2>999999</formula2>
    </dataValidation>
  </dataValidations>
  <pageMargins left="0" right="0" top="0" bottom="0" header="0" footer="0.19685039370078741"/>
  <pageSetup paperSize="9" scale="60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1"/>
  <dimension ref="A1:N65"/>
  <sheetViews>
    <sheetView zoomScale="80" zoomScaleNormal="80" workbookViewId="0"/>
  </sheetViews>
  <sheetFormatPr defaultColWidth="0" defaultRowHeight="12.75" zeroHeight="1" x14ac:dyDescent="0.2"/>
  <cols>
    <col min="1" max="1" width="10.7109375" style="98" customWidth="1"/>
    <col min="2" max="2" width="46.7109375" style="98" customWidth="1"/>
    <col min="3" max="12" width="11.7109375" style="98" customWidth="1"/>
    <col min="13" max="14" width="0" style="98" hidden="1" customWidth="1"/>
    <col min="15" max="16384" width="58.42578125" style="98" hidden="1"/>
  </cols>
  <sheetData>
    <row r="1" spans="1:12" ht="24.75" customHeight="1" thickBot="1" x14ac:dyDescent="0.35">
      <c r="A1" s="1" t="s">
        <v>316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customHeight="1" x14ac:dyDescent="0.2">
      <c r="A2" s="258" t="s">
        <v>128</v>
      </c>
      <c r="B2" s="9" t="s">
        <v>34</v>
      </c>
      <c r="C2" s="83" t="s">
        <v>182</v>
      </c>
      <c r="D2" s="83"/>
      <c r="E2" s="84"/>
      <c r="F2" s="84"/>
      <c r="G2" s="84"/>
      <c r="H2" s="84"/>
      <c r="I2" s="84"/>
      <c r="J2" s="84"/>
      <c r="K2" s="84"/>
      <c r="L2" s="85"/>
    </row>
    <row r="3" spans="1:12" ht="15.75" customHeight="1" x14ac:dyDescent="0.2">
      <c r="A3" s="188"/>
      <c r="B3" s="8"/>
      <c r="C3" s="358" t="s">
        <v>108</v>
      </c>
      <c r="D3" s="5" t="s">
        <v>117</v>
      </c>
      <c r="E3" s="17" t="s">
        <v>110</v>
      </c>
      <c r="F3" s="17" t="s">
        <v>109</v>
      </c>
      <c r="G3" s="17" t="s">
        <v>159</v>
      </c>
      <c r="H3" s="17" t="s">
        <v>115</v>
      </c>
      <c r="I3" s="17" t="s">
        <v>111</v>
      </c>
      <c r="J3" s="17" t="s">
        <v>387</v>
      </c>
      <c r="K3" s="17" t="s">
        <v>362</v>
      </c>
      <c r="L3" s="280" t="s">
        <v>290</v>
      </c>
    </row>
    <row r="4" spans="1:12" ht="15.75" customHeight="1" x14ac:dyDescent="0.2">
      <c r="A4" s="188"/>
      <c r="B4" s="8"/>
      <c r="C4" s="5"/>
      <c r="D4" s="5" t="s">
        <v>118</v>
      </c>
      <c r="E4" s="5" t="s">
        <v>112</v>
      </c>
      <c r="F4" s="5" t="s">
        <v>143</v>
      </c>
      <c r="G4" s="5" t="s">
        <v>160</v>
      </c>
      <c r="H4" s="5" t="s">
        <v>167</v>
      </c>
      <c r="I4" s="5"/>
      <c r="J4" s="5" t="s">
        <v>386</v>
      </c>
      <c r="K4" s="5" t="s">
        <v>113</v>
      </c>
      <c r="L4" s="280"/>
    </row>
    <row r="5" spans="1:12" ht="15.75" customHeight="1" x14ac:dyDescent="0.2">
      <c r="A5" s="189"/>
      <c r="B5" s="7"/>
      <c r="C5" s="4"/>
      <c r="D5" s="4"/>
      <c r="E5" s="4" t="s">
        <v>192</v>
      </c>
      <c r="F5" s="4"/>
      <c r="G5" s="4"/>
      <c r="H5" s="4" t="s">
        <v>116</v>
      </c>
      <c r="I5" s="4"/>
      <c r="J5" s="4" t="s">
        <v>385</v>
      </c>
      <c r="K5" s="4"/>
      <c r="L5" s="281"/>
    </row>
    <row r="6" spans="1:12" s="131" customFormat="1" ht="15.75" customHeight="1" x14ac:dyDescent="0.2">
      <c r="A6" s="62" t="s">
        <v>193</v>
      </c>
      <c r="B6" s="31" t="s">
        <v>325</v>
      </c>
      <c r="C6" s="315">
        <v>902</v>
      </c>
      <c r="D6" s="315">
        <v>441</v>
      </c>
      <c r="E6" s="315">
        <v>1</v>
      </c>
      <c r="F6" s="315">
        <v>12</v>
      </c>
      <c r="G6" s="315">
        <v>0</v>
      </c>
      <c r="H6" s="315">
        <v>141</v>
      </c>
      <c r="I6" s="315">
        <v>198</v>
      </c>
      <c r="J6" s="315">
        <v>7</v>
      </c>
      <c r="K6" s="315">
        <v>93</v>
      </c>
      <c r="L6" s="297">
        <v>1</v>
      </c>
    </row>
    <row r="7" spans="1:12" ht="15.75" customHeight="1" x14ac:dyDescent="0.2">
      <c r="A7" s="38" t="s">
        <v>285</v>
      </c>
      <c r="B7" s="14" t="s">
        <v>421</v>
      </c>
      <c r="C7" s="196">
        <v>531</v>
      </c>
      <c r="D7" s="196">
        <v>297</v>
      </c>
      <c r="E7" s="196">
        <v>0</v>
      </c>
      <c r="F7" s="196">
        <v>3</v>
      </c>
      <c r="G7" s="196">
        <v>0</v>
      </c>
      <c r="H7" s="196">
        <v>72</v>
      </c>
      <c r="I7" s="196">
        <v>106</v>
      </c>
      <c r="J7" s="196">
        <v>7</v>
      </c>
      <c r="K7" s="196">
        <v>53</v>
      </c>
      <c r="L7" s="197">
        <v>1</v>
      </c>
    </row>
    <row r="8" spans="1:12" ht="15.75" customHeight="1" x14ac:dyDescent="0.2">
      <c r="A8" s="38" t="s">
        <v>241</v>
      </c>
      <c r="B8" s="14" t="s">
        <v>422</v>
      </c>
      <c r="C8" s="196">
        <v>135</v>
      </c>
      <c r="D8" s="196">
        <v>59</v>
      </c>
      <c r="E8" s="196">
        <v>0</v>
      </c>
      <c r="F8" s="196">
        <v>0</v>
      </c>
      <c r="G8" s="196">
        <v>0</v>
      </c>
      <c r="H8" s="196">
        <v>11</v>
      </c>
      <c r="I8" s="196">
        <v>57</v>
      </c>
      <c r="J8" s="196">
        <v>0</v>
      </c>
      <c r="K8" s="196">
        <v>6</v>
      </c>
      <c r="L8" s="197">
        <v>0</v>
      </c>
    </row>
    <row r="9" spans="1:12" ht="15.75" customHeight="1" x14ac:dyDescent="0.2">
      <c r="A9" s="38" t="s">
        <v>242</v>
      </c>
      <c r="B9" s="14" t="s">
        <v>40</v>
      </c>
      <c r="C9" s="196">
        <v>34</v>
      </c>
      <c r="D9" s="196">
        <v>11</v>
      </c>
      <c r="E9" s="196">
        <v>0</v>
      </c>
      <c r="F9" s="196">
        <v>0</v>
      </c>
      <c r="G9" s="196">
        <v>0</v>
      </c>
      <c r="H9" s="196">
        <v>17</v>
      </c>
      <c r="I9" s="196">
        <v>4</v>
      </c>
      <c r="J9" s="196">
        <v>0</v>
      </c>
      <c r="K9" s="196">
        <v>4</v>
      </c>
      <c r="L9" s="197">
        <v>0</v>
      </c>
    </row>
    <row r="10" spans="1:12" ht="15.75" customHeight="1" x14ac:dyDescent="0.2">
      <c r="A10" s="38" t="s">
        <v>243</v>
      </c>
      <c r="B10" s="14" t="s">
        <v>41</v>
      </c>
      <c r="C10" s="196">
        <v>25</v>
      </c>
      <c r="D10" s="196">
        <v>9</v>
      </c>
      <c r="E10" s="196">
        <v>0</v>
      </c>
      <c r="F10" s="196">
        <v>0</v>
      </c>
      <c r="G10" s="196">
        <v>0</v>
      </c>
      <c r="H10" s="196">
        <v>9</v>
      </c>
      <c r="I10" s="196">
        <v>4</v>
      </c>
      <c r="J10" s="196">
        <v>0</v>
      </c>
      <c r="K10" s="196">
        <v>3</v>
      </c>
      <c r="L10" s="197">
        <v>0</v>
      </c>
    </row>
    <row r="11" spans="1:12" ht="15.75" customHeight="1" x14ac:dyDescent="0.2">
      <c r="A11" s="38" t="s">
        <v>286</v>
      </c>
      <c r="B11" s="14" t="s">
        <v>433</v>
      </c>
      <c r="C11" s="196">
        <v>88</v>
      </c>
      <c r="D11" s="196">
        <v>45</v>
      </c>
      <c r="E11" s="196">
        <v>0</v>
      </c>
      <c r="F11" s="196">
        <v>0</v>
      </c>
      <c r="G11" s="196">
        <v>0</v>
      </c>
      <c r="H11" s="196">
        <v>14</v>
      </c>
      <c r="I11" s="196">
        <v>23</v>
      </c>
      <c r="J11" s="196">
        <v>0</v>
      </c>
      <c r="K11" s="196">
        <v>5</v>
      </c>
      <c r="L11" s="197">
        <v>0</v>
      </c>
    </row>
    <row r="12" spans="1:12" ht="15.75" customHeight="1" x14ac:dyDescent="0.2">
      <c r="A12" s="38" t="s">
        <v>244</v>
      </c>
      <c r="B12" s="14" t="s">
        <v>1</v>
      </c>
      <c r="C12" s="196">
        <v>8</v>
      </c>
      <c r="D12" s="196">
        <v>1</v>
      </c>
      <c r="E12" s="196">
        <v>0</v>
      </c>
      <c r="F12" s="196">
        <v>0</v>
      </c>
      <c r="G12" s="196">
        <v>0</v>
      </c>
      <c r="H12" s="196">
        <v>1</v>
      </c>
      <c r="I12" s="196">
        <v>0</v>
      </c>
      <c r="J12" s="196">
        <v>0</v>
      </c>
      <c r="K12" s="196">
        <v>6</v>
      </c>
      <c r="L12" s="197">
        <v>0</v>
      </c>
    </row>
    <row r="13" spans="1:12" ht="15.75" customHeight="1" x14ac:dyDescent="0.2">
      <c r="A13" s="38" t="s">
        <v>154</v>
      </c>
      <c r="B13" s="14" t="s">
        <v>0</v>
      </c>
      <c r="C13" s="196">
        <v>6</v>
      </c>
      <c r="D13" s="196">
        <v>0</v>
      </c>
      <c r="E13" s="196">
        <v>0</v>
      </c>
      <c r="F13" s="196">
        <v>5</v>
      </c>
      <c r="G13" s="196">
        <v>0</v>
      </c>
      <c r="H13" s="196">
        <v>0</v>
      </c>
      <c r="I13" s="196">
        <v>0</v>
      </c>
      <c r="J13" s="196">
        <v>0</v>
      </c>
      <c r="K13" s="196">
        <v>0</v>
      </c>
      <c r="L13" s="197">
        <v>0</v>
      </c>
    </row>
    <row r="14" spans="1:12" ht="15.75" customHeight="1" x14ac:dyDescent="0.2">
      <c r="A14" s="38" t="s">
        <v>245</v>
      </c>
      <c r="B14" s="14" t="s">
        <v>163</v>
      </c>
      <c r="C14" s="196">
        <v>63</v>
      </c>
      <c r="D14" s="196">
        <v>19</v>
      </c>
      <c r="E14" s="196">
        <v>1</v>
      </c>
      <c r="F14" s="196">
        <v>4</v>
      </c>
      <c r="G14" s="196">
        <v>0</v>
      </c>
      <c r="H14" s="196">
        <v>17</v>
      </c>
      <c r="I14" s="196">
        <v>4</v>
      </c>
      <c r="J14" s="196">
        <v>0</v>
      </c>
      <c r="K14" s="196">
        <v>16</v>
      </c>
      <c r="L14" s="197">
        <v>0</v>
      </c>
    </row>
    <row r="15" spans="1:12" s="131" customFormat="1" ht="15.75" customHeight="1" x14ac:dyDescent="0.2">
      <c r="A15" s="62" t="s">
        <v>194</v>
      </c>
      <c r="B15" s="31" t="s">
        <v>326</v>
      </c>
      <c r="C15" s="317">
        <v>9480</v>
      </c>
      <c r="D15" s="317">
        <v>8284</v>
      </c>
      <c r="E15" s="317">
        <v>81</v>
      </c>
      <c r="F15" s="317">
        <v>234</v>
      </c>
      <c r="G15" s="317">
        <v>15</v>
      </c>
      <c r="H15" s="317">
        <v>113</v>
      </c>
      <c r="I15" s="317">
        <v>565</v>
      </c>
      <c r="J15" s="317">
        <v>0</v>
      </c>
      <c r="K15" s="317">
        <v>87</v>
      </c>
      <c r="L15" s="297">
        <v>90</v>
      </c>
    </row>
    <row r="16" spans="1:12" ht="15.75" customHeight="1" x14ac:dyDescent="0.2">
      <c r="A16" s="38" t="s">
        <v>198</v>
      </c>
      <c r="B16" s="14" t="s">
        <v>119</v>
      </c>
      <c r="C16" s="196">
        <v>3052</v>
      </c>
      <c r="D16" s="196">
        <v>2713</v>
      </c>
      <c r="E16" s="196">
        <v>21</v>
      </c>
      <c r="F16" s="196">
        <v>33</v>
      </c>
      <c r="G16" s="196">
        <v>14</v>
      </c>
      <c r="H16" s="196">
        <v>35</v>
      </c>
      <c r="I16" s="196">
        <v>185</v>
      </c>
      <c r="J16" s="196">
        <v>0</v>
      </c>
      <c r="K16" s="196">
        <v>39</v>
      </c>
      <c r="L16" s="197">
        <v>12</v>
      </c>
    </row>
    <row r="17" spans="1:12" ht="15.75" customHeight="1" x14ac:dyDescent="0.2">
      <c r="A17" s="38" t="s">
        <v>199</v>
      </c>
      <c r="B17" s="14" t="s">
        <v>120</v>
      </c>
      <c r="C17" s="196">
        <v>227</v>
      </c>
      <c r="D17" s="196">
        <v>204</v>
      </c>
      <c r="E17" s="196">
        <v>0</v>
      </c>
      <c r="F17" s="196">
        <v>2</v>
      </c>
      <c r="G17" s="196">
        <v>0</v>
      </c>
      <c r="H17" s="196">
        <v>0</v>
      </c>
      <c r="I17" s="196">
        <v>14</v>
      </c>
      <c r="J17" s="196">
        <v>0</v>
      </c>
      <c r="K17" s="196">
        <v>3</v>
      </c>
      <c r="L17" s="197">
        <v>0</v>
      </c>
    </row>
    <row r="18" spans="1:12" ht="15.75" customHeight="1" x14ac:dyDescent="0.2">
      <c r="A18" s="38" t="s">
        <v>200</v>
      </c>
      <c r="B18" s="14" t="s">
        <v>129</v>
      </c>
      <c r="C18" s="196">
        <v>51</v>
      </c>
      <c r="D18" s="196">
        <v>44</v>
      </c>
      <c r="E18" s="196">
        <v>2</v>
      </c>
      <c r="F18" s="196">
        <v>0</v>
      </c>
      <c r="G18" s="196">
        <v>0</v>
      </c>
      <c r="H18" s="196">
        <v>2</v>
      </c>
      <c r="I18" s="196">
        <v>1</v>
      </c>
      <c r="J18" s="196">
        <v>0</v>
      </c>
      <c r="K18" s="196">
        <v>0</v>
      </c>
      <c r="L18" s="197">
        <v>1</v>
      </c>
    </row>
    <row r="19" spans="1:12" ht="15.75" customHeight="1" x14ac:dyDescent="0.2">
      <c r="A19" s="38" t="s">
        <v>201</v>
      </c>
      <c r="B19" s="14" t="s">
        <v>121</v>
      </c>
      <c r="C19" s="196">
        <v>6148</v>
      </c>
      <c r="D19" s="196">
        <v>5323</v>
      </c>
      <c r="E19" s="196">
        <v>58</v>
      </c>
      <c r="F19" s="196">
        <v>199</v>
      </c>
      <c r="G19" s="196">
        <v>1</v>
      </c>
      <c r="H19" s="196">
        <v>76</v>
      </c>
      <c r="I19" s="196">
        <v>365</v>
      </c>
      <c r="J19" s="196">
        <v>0</v>
      </c>
      <c r="K19" s="196">
        <v>45</v>
      </c>
      <c r="L19" s="197">
        <v>77</v>
      </c>
    </row>
    <row r="20" spans="1:12" s="131" customFormat="1" ht="15.75" customHeight="1" x14ac:dyDescent="0.2">
      <c r="A20" s="62" t="s">
        <v>195</v>
      </c>
      <c r="B20" s="31" t="s">
        <v>327</v>
      </c>
      <c r="C20" s="317">
        <v>1245</v>
      </c>
      <c r="D20" s="317">
        <v>934</v>
      </c>
      <c r="E20" s="317">
        <v>22</v>
      </c>
      <c r="F20" s="317">
        <v>46</v>
      </c>
      <c r="G20" s="317">
        <v>1</v>
      </c>
      <c r="H20" s="317">
        <v>28</v>
      </c>
      <c r="I20" s="317">
        <v>102</v>
      </c>
      <c r="J20" s="317">
        <v>1</v>
      </c>
      <c r="K20" s="317">
        <v>105</v>
      </c>
      <c r="L20" s="297">
        <v>0</v>
      </c>
    </row>
    <row r="21" spans="1:12" ht="15.75" customHeight="1" x14ac:dyDescent="0.2">
      <c r="A21" s="38" t="s">
        <v>202</v>
      </c>
      <c r="B21" s="14" t="s">
        <v>122</v>
      </c>
      <c r="C21" s="196">
        <v>328</v>
      </c>
      <c r="D21" s="196">
        <v>158</v>
      </c>
      <c r="E21" s="196">
        <v>17</v>
      </c>
      <c r="F21" s="196">
        <v>9</v>
      </c>
      <c r="G21" s="196">
        <v>1</v>
      </c>
      <c r="H21" s="196">
        <v>17</v>
      </c>
      <c r="I21" s="196">
        <v>46</v>
      </c>
      <c r="J21" s="196">
        <v>1</v>
      </c>
      <c r="K21" s="196">
        <v>79</v>
      </c>
      <c r="L21" s="197">
        <v>0</v>
      </c>
    </row>
    <row r="22" spans="1:12" ht="15.75" customHeight="1" x14ac:dyDescent="0.2">
      <c r="A22" s="38" t="s">
        <v>203</v>
      </c>
      <c r="B22" s="14" t="s">
        <v>123</v>
      </c>
      <c r="C22" s="196">
        <v>7</v>
      </c>
      <c r="D22" s="196">
        <v>3</v>
      </c>
      <c r="E22" s="196">
        <v>0</v>
      </c>
      <c r="F22" s="196">
        <v>3</v>
      </c>
      <c r="G22" s="196">
        <v>0</v>
      </c>
      <c r="H22" s="196">
        <v>0</v>
      </c>
      <c r="I22" s="196">
        <v>0</v>
      </c>
      <c r="J22" s="196">
        <v>0</v>
      </c>
      <c r="K22" s="196">
        <v>1</v>
      </c>
      <c r="L22" s="197">
        <v>0</v>
      </c>
    </row>
    <row r="23" spans="1:12" ht="15.75" customHeight="1" x14ac:dyDescent="0.2">
      <c r="A23" s="38" t="s">
        <v>204</v>
      </c>
      <c r="B23" s="14" t="s">
        <v>130</v>
      </c>
      <c r="C23" s="196">
        <v>1</v>
      </c>
      <c r="D23" s="196">
        <v>1</v>
      </c>
      <c r="E23" s="196">
        <v>0</v>
      </c>
      <c r="F23" s="196">
        <v>0</v>
      </c>
      <c r="G23" s="196">
        <v>0</v>
      </c>
      <c r="H23" s="196">
        <v>0</v>
      </c>
      <c r="I23" s="196">
        <v>0</v>
      </c>
      <c r="J23" s="196">
        <v>0</v>
      </c>
      <c r="K23" s="196">
        <v>0</v>
      </c>
      <c r="L23" s="197">
        <v>0</v>
      </c>
    </row>
    <row r="24" spans="1:12" ht="15.75" customHeight="1" x14ac:dyDescent="0.2">
      <c r="A24" s="38" t="s">
        <v>205</v>
      </c>
      <c r="B24" s="14" t="s">
        <v>124</v>
      </c>
      <c r="C24" s="196">
        <v>907</v>
      </c>
      <c r="D24" s="196">
        <v>772</v>
      </c>
      <c r="E24" s="196">
        <v>5</v>
      </c>
      <c r="F24" s="196">
        <v>34</v>
      </c>
      <c r="G24" s="196">
        <v>0</v>
      </c>
      <c r="H24" s="196">
        <v>11</v>
      </c>
      <c r="I24" s="196">
        <v>56</v>
      </c>
      <c r="J24" s="196">
        <v>0</v>
      </c>
      <c r="K24" s="196">
        <v>25</v>
      </c>
      <c r="L24" s="197">
        <v>0</v>
      </c>
    </row>
    <row r="25" spans="1:12" s="131" customFormat="1" ht="15.75" customHeight="1" x14ac:dyDescent="0.2">
      <c r="A25" s="62" t="s">
        <v>196</v>
      </c>
      <c r="B25" s="31" t="s">
        <v>363</v>
      </c>
      <c r="C25" s="317">
        <v>1043</v>
      </c>
      <c r="D25" s="317">
        <v>20</v>
      </c>
      <c r="E25" s="317">
        <v>0</v>
      </c>
      <c r="F25" s="317">
        <v>0</v>
      </c>
      <c r="G25" s="317">
        <v>0</v>
      </c>
      <c r="H25" s="317">
        <v>13</v>
      </c>
      <c r="I25" s="317">
        <v>980</v>
      </c>
      <c r="J25" s="317">
        <v>0</v>
      </c>
      <c r="K25" s="317">
        <v>14</v>
      </c>
      <c r="L25" s="297">
        <v>0</v>
      </c>
    </row>
    <row r="26" spans="1:12" ht="15.75" customHeight="1" x14ac:dyDescent="0.2">
      <c r="A26" s="38" t="s">
        <v>206</v>
      </c>
      <c r="B26" s="14" t="s">
        <v>5</v>
      </c>
      <c r="C26" s="196">
        <v>598</v>
      </c>
      <c r="D26" s="196">
        <v>2</v>
      </c>
      <c r="E26" s="196">
        <v>0</v>
      </c>
      <c r="F26" s="196">
        <v>0</v>
      </c>
      <c r="G26" s="196">
        <v>0</v>
      </c>
      <c r="H26" s="196">
        <v>2</v>
      </c>
      <c r="I26" s="196">
        <v>585</v>
      </c>
      <c r="J26" s="196">
        <v>0</v>
      </c>
      <c r="K26" s="196">
        <v>9</v>
      </c>
      <c r="L26" s="197">
        <v>0</v>
      </c>
    </row>
    <row r="27" spans="1:12" ht="15.75" customHeight="1" x14ac:dyDescent="0.2">
      <c r="A27" s="38" t="s">
        <v>207</v>
      </c>
      <c r="B27" s="14" t="s">
        <v>273</v>
      </c>
      <c r="C27" s="196">
        <v>38</v>
      </c>
      <c r="D27" s="196">
        <v>1</v>
      </c>
      <c r="E27" s="196">
        <v>0</v>
      </c>
      <c r="F27" s="196">
        <v>0</v>
      </c>
      <c r="G27" s="196">
        <v>0</v>
      </c>
      <c r="H27" s="196">
        <v>0</v>
      </c>
      <c r="I27" s="196">
        <v>38</v>
      </c>
      <c r="J27" s="196">
        <v>0</v>
      </c>
      <c r="K27" s="196">
        <v>0</v>
      </c>
      <c r="L27" s="197">
        <v>0</v>
      </c>
    </row>
    <row r="28" spans="1:12" ht="15.75" customHeight="1" x14ac:dyDescent="0.2">
      <c r="A28" s="38" t="s">
        <v>208</v>
      </c>
      <c r="B28" s="14" t="s">
        <v>6</v>
      </c>
      <c r="C28" s="196">
        <v>158</v>
      </c>
      <c r="D28" s="196">
        <v>2</v>
      </c>
      <c r="E28" s="196">
        <v>0</v>
      </c>
      <c r="F28" s="196">
        <v>0</v>
      </c>
      <c r="G28" s="196">
        <v>0</v>
      </c>
      <c r="H28" s="196">
        <v>2</v>
      </c>
      <c r="I28" s="196">
        <v>154</v>
      </c>
      <c r="J28" s="196">
        <v>0</v>
      </c>
      <c r="K28" s="196">
        <v>0</v>
      </c>
      <c r="L28" s="197">
        <v>0</v>
      </c>
    </row>
    <row r="29" spans="1:12" ht="15.75" customHeight="1" x14ac:dyDescent="0.2">
      <c r="A29" s="38" t="s">
        <v>209</v>
      </c>
      <c r="B29" s="24" t="s">
        <v>36</v>
      </c>
      <c r="C29" s="196">
        <v>233</v>
      </c>
      <c r="D29" s="196">
        <v>15</v>
      </c>
      <c r="E29" s="196">
        <v>0</v>
      </c>
      <c r="F29" s="196">
        <v>0</v>
      </c>
      <c r="G29" s="196">
        <v>0</v>
      </c>
      <c r="H29" s="196">
        <v>9</v>
      </c>
      <c r="I29" s="196">
        <v>203</v>
      </c>
      <c r="J29" s="196">
        <v>0</v>
      </c>
      <c r="K29" s="196">
        <v>5</v>
      </c>
      <c r="L29" s="197">
        <v>0</v>
      </c>
    </row>
    <row r="30" spans="1:12" s="131" customFormat="1" ht="15.75" customHeight="1" x14ac:dyDescent="0.2">
      <c r="A30" s="62" t="s">
        <v>197</v>
      </c>
      <c r="B30" s="13" t="s">
        <v>329</v>
      </c>
      <c r="C30" s="317">
        <v>383</v>
      </c>
      <c r="D30" s="317">
        <v>138</v>
      </c>
      <c r="E30" s="317">
        <v>0</v>
      </c>
      <c r="F30" s="317">
        <v>113</v>
      </c>
      <c r="G30" s="317">
        <v>1</v>
      </c>
      <c r="H30" s="317">
        <v>2</v>
      </c>
      <c r="I30" s="317">
        <v>91</v>
      </c>
      <c r="J30" s="317">
        <v>0</v>
      </c>
      <c r="K30" s="317">
        <v>32</v>
      </c>
      <c r="L30" s="297">
        <v>1</v>
      </c>
    </row>
    <row r="31" spans="1:12" ht="15.75" customHeight="1" x14ac:dyDescent="0.2">
      <c r="A31" s="38" t="s">
        <v>210</v>
      </c>
      <c r="B31" s="14" t="s">
        <v>7</v>
      </c>
      <c r="C31" s="199">
        <v>156</v>
      </c>
      <c r="D31" s="199">
        <v>94</v>
      </c>
      <c r="E31" s="199">
        <v>0</v>
      </c>
      <c r="F31" s="199">
        <v>0</v>
      </c>
      <c r="G31" s="199">
        <v>0</v>
      </c>
      <c r="H31" s="199">
        <v>0</v>
      </c>
      <c r="I31" s="199">
        <v>32</v>
      </c>
      <c r="J31" s="199">
        <v>0</v>
      </c>
      <c r="K31" s="199">
        <v>28</v>
      </c>
      <c r="L31" s="197">
        <v>1</v>
      </c>
    </row>
    <row r="32" spans="1:12" ht="15.75" customHeight="1" x14ac:dyDescent="0.2">
      <c r="A32" s="38" t="s">
        <v>211</v>
      </c>
      <c r="B32" s="14" t="s">
        <v>131</v>
      </c>
      <c r="C32" s="199">
        <v>5</v>
      </c>
      <c r="D32" s="199">
        <v>0</v>
      </c>
      <c r="E32" s="199">
        <v>0</v>
      </c>
      <c r="F32" s="199">
        <v>0</v>
      </c>
      <c r="G32" s="199">
        <v>0</v>
      </c>
      <c r="H32" s="199">
        <v>0</v>
      </c>
      <c r="I32" s="199">
        <v>5</v>
      </c>
      <c r="J32" s="199">
        <v>0</v>
      </c>
      <c r="K32" s="199">
        <v>0</v>
      </c>
      <c r="L32" s="197">
        <v>0</v>
      </c>
    </row>
    <row r="33" spans="1:12" ht="15.75" customHeight="1" x14ac:dyDescent="0.2">
      <c r="A33" s="38" t="s">
        <v>212</v>
      </c>
      <c r="B33" s="14" t="s">
        <v>436</v>
      </c>
      <c r="C33" s="199">
        <v>121</v>
      </c>
      <c r="D33" s="199">
        <v>11</v>
      </c>
      <c r="E33" s="199">
        <v>0</v>
      </c>
      <c r="F33" s="199">
        <v>86</v>
      </c>
      <c r="G33" s="199">
        <v>1</v>
      </c>
      <c r="H33" s="199">
        <v>1</v>
      </c>
      <c r="I33" s="199">
        <v>20</v>
      </c>
      <c r="J33" s="199">
        <v>0</v>
      </c>
      <c r="K33" s="199">
        <v>0</v>
      </c>
      <c r="L33" s="197">
        <v>0</v>
      </c>
    </row>
    <row r="34" spans="1:12" ht="15.75" customHeight="1" x14ac:dyDescent="0.2">
      <c r="A34" s="38" t="s">
        <v>213</v>
      </c>
      <c r="B34" s="14" t="s">
        <v>8</v>
      </c>
      <c r="C34" s="199">
        <v>31</v>
      </c>
      <c r="D34" s="199">
        <v>0</v>
      </c>
      <c r="E34" s="199">
        <v>0</v>
      </c>
      <c r="F34" s="199">
        <v>27</v>
      </c>
      <c r="G34" s="199">
        <v>0</v>
      </c>
      <c r="H34" s="199">
        <v>1</v>
      </c>
      <c r="I34" s="199">
        <v>0</v>
      </c>
      <c r="J34" s="199">
        <v>0</v>
      </c>
      <c r="K34" s="199">
        <v>4</v>
      </c>
      <c r="L34" s="197">
        <v>0</v>
      </c>
    </row>
    <row r="35" spans="1:12" ht="15.75" customHeight="1" x14ac:dyDescent="0.2">
      <c r="A35" s="38" t="s">
        <v>214</v>
      </c>
      <c r="B35" s="14" t="s">
        <v>125</v>
      </c>
      <c r="C35" s="199">
        <v>3</v>
      </c>
      <c r="D35" s="199">
        <v>1</v>
      </c>
      <c r="E35" s="199">
        <v>0</v>
      </c>
      <c r="F35" s="199">
        <v>0</v>
      </c>
      <c r="G35" s="199">
        <v>0</v>
      </c>
      <c r="H35" s="199">
        <v>0</v>
      </c>
      <c r="I35" s="199">
        <v>2</v>
      </c>
      <c r="J35" s="199">
        <v>0</v>
      </c>
      <c r="K35" s="199">
        <v>0</v>
      </c>
      <c r="L35" s="197">
        <v>0</v>
      </c>
    </row>
    <row r="36" spans="1:12" ht="15.75" customHeight="1" x14ac:dyDescent="0.2">
      <c r="A36" s="38" t="s">
        <v>215</v>
      </c>
      <c r="B36" s="14" t="s">
        <v>171</v>
      </c>
      <c r="C36" s="199">
        <v>3</v>
      </c>
      <c r="D36" s="199">
        <v>1</v>
      </c>
      <c r="E36" s="199">
        <v>0</v>
      </c>
      <c r="F36" s="199">
        <v>0</v>
      </c>
      <c r="G36" s="199">
        <v>0</v>
      </c>
      <c r="H36" s="199">
        <v>0</v>
      </c>
      <c r="I36" s="199">
        <v>2</v>
      </c>
      <c r="J36" s="199">
        <v>0</v>
      </c>
      <c r="K36" s="199">
        <v>0</v>
      </c>
      <c r="L36" s="197">
        <v>0</v>
      </c>
    </row>
    <row r="37" spans="1:12" ht="15.75" customHeight="1" x14ac:dyDescent="0.2">
      <c r="A37" s="38" t="s">
        <v>216</v>
      </c>
      <c r="B37" s="14" t="s">
        <v>168</v>
      </c>
      <c r="C37" s="199">
        <v>63</v>
      </c>
      <c r="D37" s="199">
        <v>31</v>
      </c>
      <c r="E37" s="199">
        <v>0</v>
      </c>
      <c r="F37" s="199">
        <v>0</v>
      </c>
      <c r="G37" s="199">
        <v>0</v>
      </c>
      <c r="H37" s="199">
        <v>0</v>
      </c>
      <c r="I37" s="199">
        <v>30</v>
      </c>
      <c r="J37" s="199">
        <v>0</v>
      </c>
      <c r="K37" s="199">
        <v>0</v>
      </c>
      <c r="L37" s="197">
        <v>0</v>
      </c>
    </row>
    <row r="38" spans="1:12" s="131" customFormat="1" ht="15.75" customHeight="1" x14ac:dyDescent="0.2">
      <c r="A38" s="155" t="s">
        <v>218</v>
      </c>
      <c r="B38" s="350" t="s">
        <v>440</v>
      </c>
      <c r="C38" s="200">
        <v>0</v>
      </c>
      <c r="D38" s="200">
        <v>0</v>
      </c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1">
        <v>0</v>
      </c>
    </row>
    <row r="39" spans="1:12" s="131" customFormat="1" ht="15.75" customHeight="1" x14ac:dyDescent="0.2">
      <c r="A39" s="82" t="s">
        <v>75</v>
      </c>
      <c r="B39" s="13" t="s">
        <v>35</v>
      </c>
      <c r="C39" s="200">
        <v>554</v>
      </c>
      <c r="D39" s="200">
        <v>25</v>
      </c>
      <c r="E39" s="200">
        <v>0</v>
      </c>
      <c r="F39" s="200">
        <v>455</v>
      </c>
      <c r="G39" s="200">
        <v>3</v>
      </c>
      <c r="H39" s="200">
        <v>18</v>
      </c>
      <c r="I39" s="200">
        <v>42</v>
      </c>
      <c r="J39" s="200">
        <v>2</v>
      </c>
      <c r="K39" s="200">
        <v>6</v>
      </c>
      <c r="L39" s="201">
        <v>0</v>
      </c>
    </row>
    <row r="40" spans="1:12" s="131" customFormat="1" ht="15.75" customHeight="1" x14ac:dyDescent="0.2">
      <c r="A40" s="259" t="s">
        <v>164</v>
      </c>
      <c r="B40" s="31" t="s">
        <v>12</v>
      </c>
      <c r="C40" s="200">
        <v>50</v>
      </c>
      <c r="D40" s="200">
        <v>2</v>
      </c>
      <c r="E40" s="200">
        <v>2</v>
      </c>
      <c r="F40" s="200">
        <v>15</v>
      </c>
      <c r="G40" s="200">
        <v>0</v>
      </c>
      <c r="H40" s="200">
        <v>15</v>
      </c>
      <c r="I40" s="200">
        <v>6</v>
      </c>
      <c r="J40" s="200">
        <v>6</v>
      </c>
      <c r="K40" s="200">
        <v>2</v>
      </c>
      <c r="L40" s="201">
        <v>0</v>
      </c>
    </row>
    <row r="41" spans="1:12" s="131" customFormat="1" ht="15.75" customHeight="1" x14ac:dyDescent="0.2">
      <c r="A41" s="259" t="s">
        <v>165</v>
      </c>
      <c r="B41" s="31" t="s">
        <v>14</v>
      </c>
      <c r="C41" s="200">
        <v>217</v>
      </c>
      <c r="D41" s="200">
        <v>6</v>
      </c>
      <c r="E41" s="200">
        <v>0</v>
      </c>
      <c r="F41" s="200">
        <v>194</v>
      </c>
      <c r="G41" s="200">
        <v>9</v>
      </c>
      <c r="H41" s="200">
        <v>8</v>
      </c>
      <c r="I41" s="200">
        <v>0</v>
      </c>
      <c r="J41" s="200">
        <v>0</v>
      </c>
      <c r="K41" s="200">
        <v>0</v>
      </c>
      <c r="L41" s="201">
        <v>0</v>
      </c>
    </row>
    <row r="42" spans="1:12" s="131" customFormat="1" ht="15.75" customHeight="1" x14ac:dyDescent="0.2">
      <c r="A42" s="259" t="s">
        <v>166</v>
      </c>
      <c r="B42" s="31" t="s">
        <v>17</v>
      </c>
      <c r="C42" s="200">
        <v>14</v>
      </c>
      <c r="D42" s="200">
        <v>0</v>
      </c>
      <c r="E42" s="200">
        <v>0</v>
      </c>
      <c r="F42" s="200">
        <v>13</v>
      </c>
      <c r="G42" s="200">
        <v>0</v>
      </c>
      <c r="H42" s="200">
        <v>1</v>
      </c>
      <c r="I42" s="200">
        <v>0</v>
      </c>
      <c r="J42" s="200">
        <v>0</v>
      </c>
      <c r="K42" s="200">
        <v>-1</v>
      </c>
      <c r="L42" s="201">
        <v>0</v>
      </c>
    </row>
    <row r="43" spans="1:12" s="131" customFormat="1" ht="15.75" customHeight="1" x14ac:dyDescent="0.2">
      <c r="A43" s="259" t="s">
        <v>233</v>
      </c>
      <c r="B43" s="351" t="s">
        <v>441</v>
      </c>
      <c r="C43" s="200">
        <v>0</v>
      </c>
      <c r="D43" s="200">
        <v>0</v>
      </c>
      <c r="E43" s="200">
        <v>0</v>
      </c>
      <c r="F43" s="200">
        <v>0</v>
      </c>
      <c r="G43" s="200">
        <v>0</v>
      </c>
      <c r="H43" s="200">
        <v>0</v>
      </c>
      <c r="I43" s="200">
        <v>0</v>
      </c>
      <c r="J43" s="200">
        <v>0</v>
      </c>
      <c r="K43" s="200">
        <v>0</v>
      </c>
      <c r="L43" s="201">
        <v>0</v>
      </c>
    </row>
    <row r="44" spans="1:12" s="131" customFormat="1" ht="15.75" customHeight="1" x14ac:dyDescent="0.2">
      <c r="A44" s="61" t="s">
        <v>184</v>
      </c>
      <c r="B44" s="13" t="s">
        <v>304</v>
      </c>
      <c r="C44" s="364">
        <v>476</v>
      </c>
      <c r="D44" s="364">
        <v>290</v>
      </c>
      <c r="E44" s="364">
        <v>21</v>
      </c>
      <c r="F44" s="364">
        <v>15</v>
      </c>
      <c r="G44" s="364">
        <v>0</v>
      </c>
      <c r="H44" s="364">
        <v>89</v>
      </c>
      <c r="I44" s="364">
        <v>48</v>
      </c>
      <c r="J44" s="364">
        <v>2</v>
      </c>
      <c r="K44" s="364">
        <v>8</v>
      </c>
      <c r="L44" s="365">
        <v>0</v>
      </c>
    </row>
    <row r="45" spans="1:12" s="131" customFormat="1" ht="15.75" customHeight="1" x14ac:dyDescent="0.2">
      <c r="A45" s="61" t="s">
        <v>305</v>
      </c>
      <c r="B45" s="282" t="s">
        <v>295</v>
      </c>
      <c r="C45" s="202">
        <v>0</v>
      </c>
      <c r="D45" s="202">
        <v>0</v>
      </c>
      <c r="E45" s="202">
        <v>0</v>
      </c>
      <c r="F45" s="202">
        <v>0</v>
      </c>
      <c r="G45" s="202">
        <v>0</v>
      </c>
      <c r="H45" s="202">
        <v>0</v>
      </c>
      <c r="I45" s="202">
        <v>0</v>
      </c>
      <c r="J45" s="202">
        <v>0</v>
      </c>
      <c r="K45" s="202">
        <v>0</v>
      </c>
      <c r="L45" s="203">
        <v>0</v>
      </c>
    </row>
    <row r="46" spans="1:12" s="131" customFormat="1" ht="15.75" customHeight="1" x14ac:dyDescent="0.2">
      <c r="A46" s="61" t="s">
        <v>133</v>
      </c>
      <c r="B46" s="7" t="s">
        <v>155</v>
      </c>
      <c r="C46" s="335">
        <v>14365</v>
      </c>
      <c r="D46" s="335">
        <v>10140</v>
      </c>
      <c r="E46" s="335">
        <v>127</v>
      </c>
      <c r="F46" s="335">
        <v>1097</v>
      </c>
      <c r="G46" s="335">
        <v>29</v>
      </c>
      <c r="H46" s="335">
        <v>428</v>
      </c>
      <c r="I46" s="335">
        <v>2032</v>
      </c>
      <c r="J46" s="335">
        <v>18</v>
      </c>
      <c r="K46" s="335">
        <v>346</v>
      </c>
      <c r="L46" s="336">
        <v>92</v>
      </c>
    </row>
    <row r="47" spans="1:12" x14ac:dyDescent="0.2"/>
    <row r="48" spans="1:12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</sheetData>
  <phoneticPr fontId="0" type="noConversion"/>
  <conditionalFormatting sqref="D16:L19 D21:L24 D7:L14 D31:L45 D26:L29">
    <cfRule type="cellIs" dxfId="10" priority="22" stopIfTrue="1" operator="lessThan">
      <formula>-1</formula>
    </cfRule>
  </conditionalFormatting>
  <conditionalFormatting sqref="C16:C19 C21:C24 C7:C14 C31:C45 C26:C29">
    <cfRule type="cellIs" dxfId="9" priority="1" stopIfTrue="1" operator="lessThan">
      <formula>-1</formula>
    </cfRule>
  </conditionalFormatting>
  <dataValidations count="1">
    <dataValidation type="decimal" allowBlank="1" showErrorMessage="1" error="Endast tal får anges!" sqref="C14 C16:C18 C7:C12 C31:C37 C26:C29 C21:C23 D6:L46">
      <formula1>-99999</formula1>
      <formula2>999999</formula2>
    </dataValidation>
  </dataValidations>
  <pageMargins left="0.23622047244094491" right="0.23622047244094491" top="0.74803149606299213" bottom="0.51181102362204722" header="0.35433070866141736" footer="0.51181102362204722"/>
  <pageSetup paperSize="9" scale="53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2"/>
  <dimension ref="A1:O64"/>
  <sheetViews>
    <sheetView zoomScale="80" zoomScaleNormal="80" workbookViewId="0"/>
  </sheetViews>
  <sheetFormatPr defaultColWidth="0" defaultRowHeight="12.75" zeroHeight="1" x14ac:dyDescent="0.2"/>
  <cols>
    <col min="1" max="1" width="10.7109375" style="98" customWidth="1"/>
    <col min="2" max="2" width="46.7109375" style="98" customWidth="1"/>
    <col min="3" max="12" width="11.7109375" style="98" customWidth="1"/>
    <col min="13" max="15" width="0" style="98" hidden="1" customWidth="1"/>
    <col min="16" max="16384" width="26.85546875" style="98" hidden="1"/>
  </cols>
  <sheetData>
    <row r="1" spans="1:12" ht="24.75" customHeight="1" thickBot="1" x14ac:dyDescent="0.35">
      <c r="A1" s="1" t="s">
        <v>317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customHeight="1" x14ac:dyDescent="0.2">
      <c r="A2" s="63" t="s">
        <v>128</v>
      </c>
      <c r="B2" s="9" t="s">
        <v>34</v>
      </c>
      <c r="C2" s="83" t="s">
        <v>179</v>
      </c>
      <c r="D2" s="83"/>
      <c r="E2" s="84"/>
      <c r="F2" s="84"/>
      <c r="G2" s="84"/>
      <c r="H2" s="84"/>
      <c r="I2" s="84"/>
      <c r="J2" s="84"/>
      <c r="K2" s="84"/>
      <c r="L2" s="85"/>
    </row>
    <row r="3" spans="1:12" ht="15.75" customHeight="1" x14ac:dyDescent="0.2">
      <c r="A3" s="188"/>
      <c r="B3" s="8"/>
      <c r="C3" s="358" t="s">
        <v>108</v>
      </c>
      <c r="D3" s="5" t="s">
        <v>117</v>
      </c>
      <c r="E3" s="17" t="s">
        <v>110</v>
      </c>
      <c r="F3" s="17" t="s">
        <v>109</v>
      </c>
      <c r="G3" s="17" t="s">
        <v>159</v>
      </c>
      <c r="H3" s="17" t="s">
        <v>115</v>
      </c>
      <c r="I3" s="17" t="s">
        <v>111</v>
      </c>
      <c r="J3" s="17" t="s">
        <v>387</v>
      </c>
      <c r="K3" s="17" t="s">
        <v>362</v>
      </c>
      <c r="L3" s="280" t="s">
        <v>290</v>
      </c>
    </row>
    <row r="4" spans="1:12" ht="15.75" customHeight="1" x14ac:dyDescent="0.2">
      <c r="A4" s="188"/>
      <c r="B4" s="8"/>
      <c r="C4" s="73"/>
      <c r="D4" s="5" t="s">
        <v>118</v>
      </c>
      <c r="E4" s="5" t="s">
        <v>112</v>
      </c>
      <c r="F4" s="5" t="s">
        <v>143</v>
      </c>
      <c r="G4" s="5" t="s">
        <v>160</v>
      </c>
      <c r="H4" s="5" t="s">
        <v>167</v>
      </c>
      <c r="I4" s="5"/>
      <c r="J4" s="5" t="s">
        <v>388</v>
      </c>
      <c r="K4" s="5" t="s">
        <v>113</v>
      </c>
      <c r="L4" s="280"/>
    </row>
    <row r="5" spans="1:12" ht="15.75" customHeight="1" x14ac:dyDescent="0.2">
      <c r="A5" s="189"/>
      <c r="B5" s="7"/>
      <c r="C5" s="4"/>
      <c r="D5" s="4"/>
      <c r="E5" s="4" t="s">
        <v>192</v>
      </c>
      <c r="F5" s="4"/>
      <c r="G5" s="4"/>
      <c r="H5" s="4" t="s">
        <v>116</v>
      </c>
      <c r="I5" s="4"/>
      <c r="J5" s="4" t="s">
        <v>385</v>
      </c>
      <c r="K5" s="4"/>
      <c r="L5" s="281"/>
    </row>
    <row r="6" spans="1:12" s="131" customFormat="1" ht="15.75" customHeight="1" x14ac:dyDescent="0.2">
      <c r="A6" s="62" t="s">
        <v>193</v>
      </c>
      <c r="B6" s="31" t="s">
        <v>325</v>
      </c>
      <c r="C6" s="322">
        <v>16141</v>
      </c>
      <c r="D6" s="322">
        <v>527</v>
      </c>
      <c r="E6" s="315">
        <v>347</v>
      </c>
      <c r="F6" s="315">
        <v>227</v>
      </c>
      <c r="G6" s="315">
        <v>14</v>
      </c>
      <c r="H6" s="315">
        <v>14805</v>
      </c>
      <c r="I6" s="315">
        <v>61</v>
      </c>
      <c r="J6" s="315">
        <v>111</v>
      </c>
      <c r="K6" s="315">
        <v>2</v>
      </c>
      <c r="L6" s="297">
        <v>39</v>
      </c>
    </row>
    <row r="7" spans="1:12" ht="15.75" customHeight="1" x14ac:dyDescent="0.2">
      <c r="A7" s="38" t="s">
        <v>285</v>
      </c>
      <c r="B7" s="14" t="s">
        <v>421</v>
      </c>
      <c r="C7" s="204">
        <v>8735</v>
      </c>
      <c r="D7" s="204">
        <v>318</v>
      </c>
      <c r="E7" s="196">
        <v>159</v>
      </c>
      <c r="F7" s="196">
        <v>93</v>
      </c>
      <c r="G7" s="196">
        <v>8</v>
      </c>
      <c r="H7" s="196">
        <v>8045</v>
      </c>
      <c r="I7" s="196">
        <v>35</v>
      </c>
      <c r="J7" s="196">
        <v>53</v>
      </c>
      <c r="K7" s="196">
        <v>0</v>
      </c>
      <c r="L7" s="197">
        <v>18</v>
      </c>
    </row>
    <row r="8" spans="1:12" ht="15.75" customHeight="1" x14ac:dyDescent="0.2">
      <c r="A8" s="38" t="s">
        <v>241</v>
      </c>
      <c r="B8" s="14" t="s">
        <v>422</v>
      </c>
      <c r="C8" s="204">
        <v>2022</v>
      </c>
      <c r="D8" s="204">
        <v>58</v>
      </c>
      <c r="E8" s="196">
        <v>30</v>
      </c>
      <c r="F8" s="196">
        <v>18</v>
      </c>
      <c r="G8" s="196">
        <v>2</v>
      </c>
      <c r="H8" s="196">
        <v>1893</v>
      </c>
      <c r="I8" s="196">
        <v>5</v>
      </c>
      <c r="J8" s="196">
        <v>12</v>
      </c>
      <c r="K8" s="196">
        <v>0</v>
      </c>
      <c r="L8" s="197">
        <v>3</v>
      </c>
    </row>
    <row r="9" spans="1:12" ht="15.75" customHeight="1" x14ac:dyDescent="0.2">
      <c r="A9" s="38" t="s">
        <v>242</v>
      </c>
      <c r="B9" s="14" t="s">
        <v>40</v>
      </c>
      <c r="C9" s="204">
        <v>434</v>
      </c>
      <c r="D9" s="204">
        <v>14</v>
      </c>
      <c r="E9" s="196">
        <v>12</v>
      </c>
      <c r="F9" s="196">
        <v>8</v>
      </c>
      <c r="G9" s="196">
        <v>0</v>
      </c>
      <c r="H9" s="196">
        <v>393</v>
      </c>
      <c r="I9" s="196">
        <v>2</v>
      </c>
      <c r="J9" s="196">
        <v>4</v>
      </c>
      <c r="K9" s="196">
        <v>0</v>
      </c>
      <c r="L9" s="197">
        <v>1</v>
      </c>
    </row>
    <row r="10" spans="1:12" ht="15.75" customHeight="1" x14ac:dyDescent="0.2">
      <c r="A10" s="38" t="s">
        <v>243</v>
      </c>
      <c r="B10" s="14" t="s">
        <v>41</v>
      </c>
      <c r="C10" s="204">
        <v>786</v>
      </c>
      <c r="D10" s="204">
        <v>17</v>
      </c>
      <c r="E10" s="196">
        <v>17</v>
      </c>
      <c r="F10" s="196">
        <v>8</v>
      </c>
      <c r="G10" s="196">
        <v>0</v>
      </c>
      <c r="H10" s="196">
        <v>732</v>
      </c>
      <c r="I10" s="196">
        <v>3</v>
      </c>
      <c r="J10" s="196">
        <v>5</v>
      </c>
      <c r="K10" s="196">
        <v>0</v>
      </c>
      <c r="L10" s="197">
        <v>2</v>
      </c>
    </row>
    <row r="11" spans="1:12" ht="15.75" customHeight="1" x14ac:dyDescent="0.2">
      <c r="A11" s="38" t="s">
        <v>286</v>
      </c>
      <c r="B11" s="14" t="s">
        <v>433</v>
      </c>
      <c r="C11" s="204">
        <v>2273</v>
      </c>
      <c r="D11" s="204">
        <v>74</v>
      </c>
      <c r="E11" s="196">
        <v>81</v>
      </c>
      <c r="F11" s="196">
        <v>32</v>
      </c>
      <c r="G11" s="196">
        <v>1</v>
      </c>
      <c r="H11" s="196">
        <v>2047</v>
      </c>
      <c r="I11" s="196">
        <v>13</v>
      </c>
      <c r="J11" s="196">
        <v>9</v>
      </c>
      <c r="K11" s="196">
        <v>2</v>
      </c>
      <c r="L11" s="197">
        <v>13</v>
      </c>
    </row>
    <row r="12" spans="1:12" ht="15.75" customHeight="1" x14ac:dyDescent="0.2">
      <c r="A12" s="38" t="s">
        <v>244</v>
      </c>
      <c r="B12" s="75" t="s">
        <v>1</v>
      </c>
      <c r="C12" s="196">
        <v>392</v>
      </c>
      <c r="D12" s="204">
        <v>7</v>
      </c>
      <c r="E12" s="196">
        <v>8</v>
      </c>
      <c r="F12" s="196">
        <v>6</v>
      </c>
      <c r="G12" s="196">
        <v>1</v>
      </c>
      <c r="H12" s="196">
        <v>365</v>
      </c>
      <c r="I12" s="196">
        <v>0</v>
      </c>
      <c r="J12" s="196">
        <v>6</v>
      </c>
      <c r="K12" s="196">
        <v>0</v>
      </c>
      <c r="L12" s="197">
        <v>0</v>
      </c>
    </row>
    <row r="13" spans="1:12" ht="15.75" customHeight="1" x14ac:dyDescent="0.2">
      <c r="A13" s="38" t="s">
        <v>154</v>
      </c>
      <c r="B13" s="14" t="s">
        <v>0</v>
      </c>
      <c r="C13" s="204">
        <v>12</v>
      </c>
      <c r="D13" s="204">
        <v>0</v>
      </c>
      <c r="E13" s="196">
        <v>0</v>
      </c>
      <c r="F13" s="196">
        <v>5</v>
      </c>
      <c r="G13" s="196">
        <v>0</v>
      </c>
      <c r="H13" s="196">
        <v>5</v>
      </c>
      <c r="I13" s="196">
        <v>2</v>
      </c>
      <c r="J13" s="196">
        <v>0</v>
      </c>
      <c r="K13" s="196">
        <v>0</v>
      </c>
      <c r="L13" s="197">
        <v>0</v>
      </c>
    </row>
    <row r="14" spans="1:12" ht="15.75" customHeight="1" x14ac:dyDescent="0.2">
      <c r="A14" s="38" t="s">
        <v>245</v>
      </c>
      <c r="B14" s="14" t="s">
        <v>163</v>
      </c>
      <c r="C14" s="204">
        <v>1489</v>
      </c>
      <c r="D14" s="204">
        <v>39</v>
      </c>
      <c r="E14" s="196">
        <v>40</v>
      </c>
      <c r="F14" s="196">
        <v>57</v>
      </c>
      <c r="G14" s="196">
        <v>2</v>
      </c>
      <c r="H14" s="196">
        <v>1325</v>
      </c>
      <c r="I14" s="196">
        <v>1</v>
      </c>
      <c r="J14" s="196">
        <v>22</v>
      </c>
      <c r="K14" s="196">
        <v>0</v>
      </c>
      <c r="L14" s="197">
        <v>2</v>
      </c>
    </row>
    <row r="15" spans="1:12" s="131" customFormat="1" ht="15.75" customHeight="1" x14ac:dyDescent="0.2">
      <c r="A15" s="62" t="s">
        <v>194</v>
      </c>
      <c r="B15" s="31" t="s">
        <v>326</v>
      </c>
      <c r="C15" s="326">
        <v>27229</v>
      </c>
      <c r="D15" s="326">
        <v>8423</v>
      </c>
      <c r="E15" s="317">
        <v>7869</v>
      </c>
      <c r="F15" s="317">
        <v>51</v>
      </c>
      <c r="G15" s="317">
        <v>76</v>
      </c>
      <c r="H15" s="317">
        <v>10004</v>
      </c>
      <c r="I15" s="317">
        <v>124</v>
      </c>
      <c r="J15" s="317">
        <v>625</v>
      </c>
      <c r="K15" s="317">
        <v>1</v>
      </c>
      <c r="L15" s="297">
        <v>53</v>
      </c>
    </row>
    <row r="16" spans="1:12" ht="15.75" customHeight="1" x14ac:dyDescent="0.2">
      <c r="A16" s="38" t="s">
        <v>198</v>
      </c>
      <c r="B16" s="14" t="s">
        <v>119</v>
      </c>
      <c r="C16" s="204">
        <v>10118</v>
      </c>
      <c r="D16" s="204">
        <v>2094</v>
      </c>
      <c r="E16" s="196">
        <v>3070</v>
      </c>
      <c r="F16" s="196">
        <v>17</v>
      </c>
      <c r="G16" s="196">
        <v>28</v>
      </c>
      <c r="H16" s="196">
        <v>4563</v>
      </c>
      <c r="I16" s="196">
        <v>60</v>
      </c>
      <c r="J16" s="196">
        <v>252</v>
      </c>
      <c r="K16" s="196">
        <v>0</v>
      </c>
      <c r="L16" s="197">
        <v>27</v>
      </c>
    </row>
    <row r="17" spans="1:12" ht="15.75" customHeight="1" x14ac:dyDescent="0.2">
      <c r="A17" s="38" t="s">
        <v>199</v>
      </c>
      <c r="B17" s="14" t="s">
        <v>120</v>
      </c>
      <c r="C17" s="204">
        <v>526</v>
      </c>
      <c r="D17" s="204">
        <v>239</v>
      </c>
      <c r="E17" s="196">
        <v>18</v>
      </c>
      <c r="F17" s="196">
        <v>4</v>
      </c>
      <c r="G17" s="196">
        <v>1</v>
      </c>
      <c r="H17" s="196">
        <v>260</v>
      </c>
      <c r="I17" s="196">
        <v>2</v>
      </c>
      <c r="J17" s="196">
        <v>1</v>
      </c>
      <c r="K17" s="196">
        <v>0</v>
      </c>
      <c r="L17" s="197">
        <v>1</v>
      </c>
    </row>
    <row r="18" spans="1:12" ht="15.75" customHeight="1" x14ac:dyDescent="0.2">
      <c r="A18" s="38" t="s">
        <v>200</v>
      </c>
      <c r="B18" s="14" t="s">
        <v>129</v>
      </c>
      <c r="C18" s="204">
        <v>513</v>
      </c>
      <c r="D18" s="204">
        <v>23</v>
      </c>
      <c r="E18" s="196">
        <v>260</v>
      </c>
      <c r="F18" s="196">
        <v>0</v>
      </c>
      <c r="G18" s="196">
        <v>2</v>
      </c>
      <c r="H18" s="196">
        <v>207</v>
      </c>
      <c r="I18" s="196">
        <v>0</v>
      </c>
      <c r="J18" s="196">
        <v>20</v>
      </c>
      <c r="K18" s="196">
        <v>0</v>
      </c>
      <c r="L18" s="197">
        <v>0</v>
      </c>
    </row>
    <row r="19" spans="1:12" ht="15.75" customHeight="1" x14ac:dyDescent="0.2">
      <c r="A19" s="38" t="s">
        <v>201</v>
      </c>
      <c r="B19" s="14" t="s">
        <v>121</v>
      </c>
      <c r="C19" s="204">
        <v>16075</v>
      </c>
      <c r="D19" s="204">
        <v>6067</v>
      </c>
      <c r="E19" s="196">
        <v>4521</v>
      </c>
      <c r="F19" s="196">
        <v>30</v>
      </c>
      <c r="G19" s="196">
        <v>45</v>
      </c>
      <c r="H19" s="196">
        <v>4974</v>
      </c>
      <c r="I19" s="196">
        <v>62</v>
      </c>
      <c r="J19" s="196">
        <v>352</v>
      </c>
      <c r="K19" s="196">
        <v>1</v>
      </c>
      <c r="L19" s="197">
        <v>25</v>
      </c>
    </row>
    <row r="20" spans="1:12" s="131" customFormat="1" ht="15.75" customHeight="1" x14ac:dyDescent="0.2">
      <c r="A20" s="62" t="s">
        <v>195</v>
      </c>
      <c r="B20" s="31" t="s">
        <v>327</v>
      </c>
      <c r="C20" s="326">
        <v>3021</v>
      </c>
      <c r="D20" s="326">
        <v>874</v>
      </c>
      <c r="E20" s="317">
        <v>28</v>
      </c>
      <c r="F20" s="317">
        <v>42</v>
      </c>
      <c r="G20" s="317">
        <v>0</v>
      </c>
      <c r="H20" s="317">
        <v>1926</v>
      </c>
      <c r="I20" s="317">
        <v>9</v>
      </c>
      <c r="J20" s="317">
        <v>123</v>
      </c>
      <c r="K20" s="317">
        <v>0</v>
      </c>
      <c r="L20" s="297">
        <v>5</v>
      </c>
    </row>
    <row r="21" spans="1:12" ht="15.75" customHeight="1" x14ac:dyDescent="0.2">
      <c r="A21" s="38" t="s">
        <v>202</v>
      </c>
      <c r="B21" s="14" t="s">
        <v>122</v>
      </c>
      <c r="C21" s="204">
        <v>2046</v>
      </c>
      <c r="D21" s="204">
        <v>397</v>
      </c>
      <c r="E21" s="196">
        <v>25</v>
      </c>
      <c r="F21" s="196">
        <v>27</v>
      </c>
      <c r="G21" s="196">
        <v>0</v>
      </c>
      <c r="H21" s="196">
        <v>1485</v>
      </c>
      <c r="I21" s="196">
        <v>7</v>
      </c>
      <c r="J21" s="196">
        <v>97</v>
      </c>
      <c r="K21" s="196">
        <v>0</v>
      </c>
      <c r="L21" s="197">
        <v>5</v>
      </c>
    </row>
    <row r="22" spans="1:12" ht="15.75" customHeight="1" x14ac:dyDescent="0.2">
      <c r="A22" s="38" t="s">
        <v>203</v>
      </c>
      <c r="B22" s="14" t="s">
        <v>123</v>
      </c>
      <c r="C22" s="204">
        <v>17</v>
      </c>
      <c r="D22" s="204">
        <v>4</v>
      </c>
      <c r="E22" s="196">
        <v>0</v>
      </c>
      <c r="F22" s="196">
        <v>0</v>
      </c>
      <c r="G22" s="196">
        <v>0</v>
      </c>
      <c r="H22" s="196">
        <v>11</v>
      </c>
      <c r="I22" s="196">
        <v>0</v>
      </c>
      <c r="J22" s="196">
        <v>1</v>
      </c>
      <c r="K22" s="196">
        <v>0</v>
      </c>
      <c r="L22" s="197">
        <v>0</v>
      </c>
    </row>
    <row r="23" spans="1:12" ht="15.75" customHeight="1" x14ac:dyDescent="0.2">
      <c r="A23" s="38" t="s">
        <v>204</v>
      </c>
      <c r="B23" s="14" t="s">
        <v>130</v>
      </c>
      <c r="C23" s="204">
        <v>0</v>
      </c>
      <c r="D23" s="204">
        <v>0</v>
      </c>
      <c r="E23" s="196">
        <v>0</v>
      </c>
      <c r="F23" s="196">
        <v>0</v>
      </c>
      <c r="G23" s="196">
        <v>0</v>
      </c>
      <c r="H23" s="196">
        <v>0</v>
      </c>
      <c r="I23" s="196">
        <v>0</v>
      </c>
      <c r="J23" s="196">
        <v>0</v>
      </c>
      <c r="K23" s="196">
        <v>0</v>
      </c>
      <c r="L23" s="197">
        <v>0</v>
      </c>
    </row>
    <row r="24" spans="1:12" ht="15.75" customHeight="1" x14ac:dyDescent="0.2">
      <c r="A24" s="38" t="s">
        <v>205</v>
      </c>
      <c r="B24" s="14" t="s">
        <v>124</v>
      </c>
      <c r="C24" s="204">
        <v>947</v>
      </c>
      <c r="D24" s="204">
        <v>473</v>
      </c>
      <c r="E24" s="196">
        <v>3</v>
      </c>
      <c r="F24" s="196">
        <v>15</v>
      </c>
      <c r="G24" s="196">
        <v>0</v>
      </c>
      <c r="H24" s="196">
        <v>430</v>
      </c>
      <c r="I24" s="196">
        <v>2</v>
      </c>
      <c r="J24" s="196">
        <v>25</v>
      </c>
      <c r="K24" s="196">
        <v>0</v>
      </c>
      <c r="L24" s="197">
        <v>0</v>
      </c>
    </row>
    <row r="25" spans="1:12" s="131" customFormat="1" ht="15.75" customHeight="1" x14ac:dyDescent="0.2">
      <c r="A25" s="62" t="s">
        <v>196</v>
      </c>
      <c r="B25" s="31" t="s">
        <v>363</v>
      </c>
      <c r="C25" s="326">
        <v>2669</v>
      </c>
      <c r="D25" s="326">
        <v>90</v>
      </c>
      <c r="E25" s="317">
        <v>1164</v>
      </c>
      <c r="F25" s="317">
        <v>0</v>
      </c>
      <c r="G25" s="317">
        <v>0</v>
      </c>
      <c r="H25" s="317">
        <v>1348</v>
      </c>
      <c r="I25" s="317">
        <v>45</v>
      </c>
      <c r="J25" s="317">
        <v>0</v>
      </c>
      <c r="K25" s="317">
        <v>0</v>
      </c>
      <c r="L25" s="297">
        <v>15</v>
      </c>
    </row>
    <row r="26" spans="1:12" ht="15.75" customHeight="1" x14ac:dyDescent="0.2">
      <c r="A26" s="38" t="s">
        <v>206</v>
      </c>
      <c r="B26" s="14" t="s">
        <v>5</v>
      </c>
      <c r="C26" s="204">
        <v>257</v>
      </c>
      <c r="D26" s="204">
        <v>10</v>
      </c>
      <c r="E26" s="196">
        <v>185</v>
      </c>
      <c r="F26" s="196">
        <v>0</v>
      </c>
      <c r="G26" s="196">
        <v>0</v>
      </c>
      <c r="H26" s="196">
        <v>61</v>
      </c>
      <c r="I26" s="196">
        <v>0</v>
      </c>
      <c r="J26" s="196">
        <v>0</v>
      </c>
      <c r="K26" s="196">
        <v>0</v>
      </c>
      <c r="L26" s="197">
        <v>0</v>
      </c>
    </row>
    <row r="27" spans="1:12" ht="15.75" customHeight="1" x14ac:dyDescent="0.2">
      <c r="A27" s="38" t="s">
        <v>207</v>
      </c>
      <c r="B27" s="14" t="s">
        <v>273</v>
      </c>
      <c r="C27" s="204">
        <v>679</v>
      </c>
      <c r="D27" s="204">
        <v>15</v>
      </c>
      <c r="E27" s="196">
        <v>260</v>
      </c>
      <c r="F27" s="196">
        <v>0</v>
      </c>
      <c r="G27" s="196">
        <v>0</v>
      </c>
      <c r="H27" s="196">
        <v>389</v>
      </c>
      <c r="I27" s="196">
        <v>11</v>
      </c>
      <c r="J27" s="196">
        <v>0</v>
      </c>
      <c r="K27" s="196">
        <v>0</v>
      </c>
      <c r="L27" s="197">
        <v>3</v>
      </c>
    </row>
    <row r="28" spans="1:12" ht="15.75" customHeight="1" x14ac:dyDescent="0.2">
      <c r="A28" s="38" t="s">
        <v>208</v>
      </c>
      <c r="B28" s="14" t="s">
        <v>6</v>
      </c>
      <c r="C28" s="204">
        <v>1167</v>
      </c>
      <c r="D28" s="204">
        <v>34</v>
      </c>
      <c r="E28" s="196">
        <v>495</v>
      </c>
      <c r="F28" s="196">
        <v>0</v>
      </c>
      <c r="G28" s="196">
        <v>0</v>
      </c>
      <c r="H28" s="196">
        <v>607</v>
      </c>
      <c r="I28" s="196">
        <v>24</v>
      </c>
      <c r="J28" s="196">
        <v>0</v>
      </c>
      <c r="K28" s="196">
        <v>0</v>
      </c>
      <c r="L28" s="197">
        <v>7</v>
      </c>
    </row>
    <row r="29" spans="1:12" ht="15.75" customHeight="1" x14ac:dyDescent="0.2">
      <c r="A29" s="38" t="s">
        <v>209</v>
      </c>
      <c r="B29" s="14" t="s">
        <v>36</v>
      </c>
      <c r="C29" s="204">
        <v>562</v>
      </c>
      <c r="D29" s="204">
        <v>31</v>
      </c>
      <c r="E29" s="196">
        <v>224</v>
      </c>
      <c r="F29" s="196">
        <v>0</v>
      </c>
      <c r="G29" s="196">
        <v>0</v>
      </c>
      <c r="H29" s="196">
        <v>291</v>
      </c>
      <c r="I29" s="196">
        <v>10</v>
      </c>
      <c r="J29" s="196">
        <v>0</v>
      </c>
      <c r="K29" s="196">
        <v>0</v>
      </c>
      <c r="L29" s="197">
        <v>5</v>
      </c>
    </row>
    <row r="30" spans="1:12" s="131" customFormat="1" ht="15.75" customHeight="1" x14ac:dyDescent="0.2">
      <c r="A30" s="61" t="s">
        <v>197</v>
      </c>
      <c r="B30" s="13" t="s">
        <v>329</v>
      </c>
      <c r="C30" s="326">
        <v>1830</v>
      </c>
      <c r="D30" s="326">
        <v>189</v>
      </c>
      <c r="E30" s="317">
        <v>152</v>
      </c>
      <c r="F30" s="317">
        <v>20</v>
      </c>
      <c r="G30" s="317">
        <v>6</v>
      </c>
      <c r="H30" s="317">
        <v>1349</v>
      </c>
      <c r="I30" s="317">
        <v>53</v>
      </c>
      <c r="J30" s="317">
        <v>39</v>
      </c>
      <c r="K30" s="317">
        <v>8</v>
      </c>
      <c r="L30" s="297">
        <v>9</v>
      </c>
    </row>
    <row r="31" spans="1:12" ht="15.75" customHeight="1" x14ac:dyDescent="0.2">
      <c r="A31" s="38" t="s">
        <v>210</v>
      </c>
      <c r="B31" s="14" t="s">
        <v>7</v>
      </c>
      <c r="C31" s="205">
        <v>100</v>
      </c>
      <c r="D31" s="205">
        <v>49</v>
      </c>
      <c r="E31" s="199">
        <v>3</v>
      </c>
      <c r="F31" s="199">
        <v>6</v>
      </c>
      <c r="G31" s="199">
        <v>0</v>
      </c>
      <c r="H31" s="199">
        <v>35</v>
      </c>
      <c r="I31" s="199">
        <v>6</v>
      </c>
      <c r="J31" s="199">
        <v>0</v>
      </c>
      <c r="K31" s="199">
        <v>0</v>
      </c>
      <c r="L31" s="197">
        <v>0</v>
      </c>
    </row>
    <row r="32" spans="1:12" ht="15.75" customHeight="1" x14ac:dyDescent="0.2">
      <c r="A32" s="38" t="s">
        <v>211</v>
      </c>
      <c r="B32" s="14" t="s">
        <v>131</v>
      </c>
      <c r="C32" s="205">
        <v>82</v>
      </c>
      <c r="D32" s="205">
        <v>1</v>
      </c>
      <c r="E32" s="199">
        <v>0</v>
      </c>
      <c r="F32" s="199">
        <v>0</v>
      </c>
      <c r="G32" s="199">
        <v>0</v>
      </c>
      <c r="H32" s="199">
        <v>81</v>
      </c>
      <c r="I32" s="199">
        <v>0</v>
      </c>
      <c r="J32" s="199">
        <v>0</v>
      </c>
      <c r="K32" s="199">
        <v>0</v>
      </c>
      <c r="L32" s="197">
        <v>0</v>
      </c>
    </row>
    <row r="33" spans="1:12" ht="15.75" customHeight="1" x14ac:dyDescent="0.2">
      <c r="A33" s="38" t="s">
        <v>212</v>
      </c>
      <c r="B33" s="14" t="s">
        <v>436</v>
      </c>
      <c r="C33" s="205">
        <v>1050</v>
      </c>
      <c r="D33" s="205">
        <v>14</v>
      </c>
      <c r="E33" s="199">
        <v>8</v>
      </c>
      <c r="F33" s="199">
        <v>11</v>
      </c>
      <c r="G33" s="199">
        <v>0</v>
      </c>
      <c r="H33" s="199">
        <v>987</v>
      </c>
      <c r="I33" s="199">
        <v>2</v>
      </c>
      <c r="J33" s="199">
        <v>22</v>
      </c>
      <c r="K33" s="199">
        <v>5</v>
      </c>
      <c r="L33" s="197">
        <v>1</v>
      </c>
    </row>
    <row r="34" spans="1:12" ht="15.75" customHeight="1" x14ac:dyDescent="0.2">
      <c r="A34" s="38" t="s">
        <v>213</v>
      </c>
      <c r="B34" s="14" t="s">
        <v>8</v>
      </c>
      <c r="C34" s="205">
        <v>36</v>
      </c>
      <c r="D34" s="205">
        <v>0</v>
      </c>
      <c r="E34" s="199">
        <v>9</v>
      </c>
      <c r="F34" s="199">
        <v>2</v>
      </c>
      <c r="G34" s="199">
        <v>0</v>
      </c>
      <c r="H34" s="199">
        <v>17</v>
      </c>
      <c r="I34" s="199">
        <v>4</v>
      </c>
      <c r="J34" s="199">
        <v>0</v>
      </c>
      <c r="K34" s="199">
        <v>3</v>
      </c>
      <c r="L34" s="197">
        <v>0</v>
      </c>
    </row>
    <row r="35" spans="1:12" ht="15.75" customHeight="1" x14ac:dyDescent="0.2">
      <c r="A35" s="38" t="s">
        <v>214</v>
      </c>
      <c r="B35" s="14" t="s">
        <v>125</v>
      </c>
      <c r="C35" s="205">
        <v>94</v>
      </c>
      <c r="D35" s="205">
        <v>10</v>
      </c>
      <c r="E35" s="199">
        <v>9</v>
      </c>
      <c r="F35" s="199">
        <v>0</v>
      </c>
      <c r="G35" s="199">
        <v>0</v>
      </c>
      <c r="H35" s="199">
        <v>71</v>
      </c>
      <c r="I35" s="199">
        <v>2</v>
      </c>
      <c r="J35" s="199">
        <v>0</v>
      </c>
      <c r="K35" s="199">
        <v>0</v>
      </c>
      <c r="L35" s="197">
        <v>2</v>
      </c>
    </row>
    <row r="36" spans="1:12" ht="15.75" customHeight="1" x14ac:dyDescent="0.2">
      <c r="A36" s="38" t="s">
        <v>215</v>
      </c>
      <c r="B36" s="14" t="s">
        <v>171</v>
      </c>
      <c r="C36" s="205">
        <v>155</v>
      </c>
      <c r="D36" s="205">
        <v>5</v>
      </c>
      <c r="E36" s="199">
        <v>115</v>
      </c>
      <c r="F36" s="199">
        <v>0</v>
      </c>
      <c r="G36" s="199">
        <v>0</v>
      </c>
      <c r="H36" s="199">
        <v>5</v>
      </c>
      <c r="I36" s="199">
        <v>30</v>
      </c>
      <c r="J36" s="199">
        <v>0</v>
      </c>
      <c r="K36" s="199">
        <v>0</v>
      </c>
      <c r="L36" s="197">
        <v>0</v>
      </c>
    </row>
    <row r="37" spans="1:12" ht="15.75" customHeight="1" x14ac:dyDescent="0.2">
      <c r="A37" s="38" t="s">
        <v>216</v>
      </c>
      <c r="B37" s="14" t="s">
        <v>168</v>
      </c>
      <c r="C37" s="205">
        <v>310</v>
      </c>
      <c r="D37" s="205">
        <v>110</v>
      </c>
      <c r="E37" s="199">
        <v>8</v>
      </c>
      <c r="F37" s="199">
        <v>1</v>
      </c>
      <c r="G37" s="199">
        <v>6</v>
      </c>
      <c r="H37" s="199">
        <v>153</v>
      </c>
      <c r="I37" s="199">
        <v>9</v>
      </c>
      <c r="J37" s="199">
        <v>17</v>
      </c>
      <c r="K37" s="199">
        <v>0</v>
      </c>
      <c r="L37" s="197">
        <v>6</v>
      </c>
    </row>
    <row r="38" spans="1:12" s="131" customFormat="1" ht="16.5" customHeight="1" x14ac:dyDescent="0.2">
      <c r="A38" s="155" t="s">
        <v>218</v>
      </c>
      <c r="B38" s="74" t="s">
        <v>440</v>
      </c>
      <c r="C38" s="206">
        <v>8</v>
      </c>
      <c r="D38" s="206">
        <v>0</v>
      </c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8</v>
      </c>
      <c r="K38" s="200">
        <v>0</v>
      </c>
      <c r="L38" s="201">
        <v>0</v>
      </c>
    </row>
    <row r="39" spans="1:12" s="131" customFormat="1" ht="15.75" customHeight="1" x14ac:dyDescent="0.2">
      <c r="A39" s="82" t="s">
        <v>75</v>
      </c>
      <c r="B39" s="13" t="s">
        <v>35</v>
      </c>
      <c r="C39" s="206">
        <v>117</v>
      </c>
      <c r="D39" s="206">
        <v>15</v>
      </c>
      <c r="E39" s="200">
        <v>8</v>
      </c>
      <c r="F39" s="200">
        <v>12</v>
      </c>
      <c r="G39" s="200">
        <v>1</v>
      </c>
      <c r="H39" s="200">
        <v>17</v>
      </c>
      <c r="I39" s="200">
        <v>3</v>
      </c>
      <c r="J39" s="200">
        <v>59</v>
      </c>
      <c r="K39" s="200">
        <v>0</v>
      </c>
      <c r="L39" s="201">
        <v>0</v>
      </c>
    </row>
    <row r="40" spans="1:12" s="131" customFormat="1" ht="15.75" customHeight="1" x14ac:dyDescent="0.2">
      <c r="A40" s="259" t="s">
        <v>164</v>
      </c>
      <c r="B40" s="31" t="s">
        <v>12</v>
      </c>
      <c r="C40" s="206">
        <v>49</v>
      </c>
      <c r="D40" s="206">
        <v>2</v>
      </c>
      <c r="E40" s="200">
        <v>0</v>
      </c>
      <c r="F40" s="200">
        <v>0</v>
      </c>
      <c r="G40" s="200">
        <v>0</v>
      </c>
      <c r="H40" s="200">
        <v>28</v>
      </c>
      <c r="I40" s="200">
        <v>0</v>
      </c>
      <c r="J40" s="200">
        <v>14</v>
      </c>
      <c r="K40" s="200">
        <v>0</v>
      </c>
      <c r="L40" s="201">
        <v>2</v>
      </c>
    </row>
    <row r="41" spans="1:12" s="131" customFormat="1" ht="15.75" customHeight="1" x14ac:dyDescent="0.2">
      <c r="A41" s="259" t="s">
        <v>165</v>
      </c>
      <c r="B41" s="31" t="s">
        <v>14</v>
      </c>
      <c r="C41" s="206">
        <v>10304</v>
      </c>
      <c r="D41" s="206">
        <v>19</v>
      </c>
      <c r="E41" s="200">
        <v>463</v>
      </c>
      <c r="F41" s="200">
        <v>2</v>
      </c>
      <c r="G41" s="200">
        <v>8</v>
      </c>
      <c r="H41" s="200">
        <v>9451</v>
      </c>
      <c r="I41" s="200">
        <v>170</v>
      </c>
      <c r="J41" s="200">
        <v>0</v>
      </c>
      <c r="K41" s="200">
        <v>9</v>
      </c>
      <c r="L41" s="201">
        <v>182</v>
      </c>
    </row>
    <row r="42" spans="1:12" s="131" customFormat="1" ht="15.75" customHeight="1" x14ac:dyDescent="0.2">
      <c r="A42" s="259" t="s">
        <v>166</v>
      </c>
      <c r="B42" s="31" t="s">
        <v>17</v>
      </c>
      <c r="C42" s="206">
        <v>1</v>
      </c>
      <c r="D42" s="206">
        <v>0</v>
      </c>
      <c r="E42" s="200">
        <v>0</v>
      </c>
      <c r="F42" s="200">
        <v>0</v>
      </c>
      <c r="G42" s="200">
        <v>0</v>
      </c>
      <c r="H42" s="200">
        <v>0</v>
      </c>
      <c r="I42" s="200">
        <v>0</v>
      </c>
      <c r="J42" s="200">
        <v>0</v>
      </c>
      <c r="K42" s="200">
        <v>0</v>
      </c>
      <c r="L42" s="201">
        <v>0</v>
      </c>
    </row>
    <row r="43" spans="1:12" s="131" customFormat="1" ht="15.75" customHeight="1" x14ac:dyDescent="0.2">
      <c r="A43" s="259" t="s">
        <v>233</v>
      </c>
      <c r="B43" s="31" t="s">
        <v>441</v>
      </c>
      <c r="C43" s="206">
        <v>1</v>
      </c>
      <c r="D43" s="206">
        <v>0</v>
      </c>
      <c r="E43" s="200">
        <v>0</v>
      </c>
      <c r="F43" s="200">
        <v>0</v>
      </c>
      <c r="G43" s="200">
        <v>0</v>
      </c>
      <c r="H43" s="200">
        <v>0</v>
      </c>
      <c r="I43" s="200">
        <v>0</v>
      </c>
      <c r="J43" s="200">
        <v>1</v>
      </c>
      <c r="K43" s="200">
        <v>0</v>
      </c>
      <c r="L43" s="201">
        <v>0</v>
      </c>
    </row>
    <row r="44" spans="1:12" s="131" customFormat="1" ht="15.75" customHeight="1" x14ac:dyDescent="0.2">
      <c r="A44" s="61" t="s">
        <v>184</v>
      </c>
      <c r="B44" s="13" t="s">
        <v>304</v>
      </c>
      <c r="C44" s="363">
        <v>715</v>
      </c>
      <c r="D44" s="363">
        <v>77</v>
      </c>
      <c r="E44" s="364">
        <v>7</v>
      </c>
      <c r="F44" s="364">
        <v>16</v>
      </c>
      <c r="G44" s="364">
        <v>0</v>
      </c>
      <c r="H44" s="364">
        <v>357</v>
      </c>
      <c r="I44" s="364">
        <v>69</v>
      </c>
      <c r="J44" s="364">
        <v>187</v>
      </c>
      <c r="K44" s="364">
        <v>0</v>
      </c>
      <c r="L44" s="365">
        <v>2</v>
      </c>
    </row>
    <row r="45" spans="1:12" s="131" customFormat="1" ht="15.75" customHeight="1" x14ac:dyDescent="0.2">
      <c r="A45" s="61" t="s">
        <v>305</v>
      </c>
      <c r="B45" s="282" t="s">
        <v>295</v>
      </c>
      <c r="C45" s="207">
        <v>262</v>
      </c>
      <c r="D45" s="207">
        <v>0</v>
      </c>
      <c r="E45" s="202">
        <v>220</v>
      </c>
      <c r="F45" s="202">
        <v>0</v>
      </c>
      <c r="G45" s="202">
        <v>0</v>
      </c>
      <c r="H45" s="202">
        <v>0</v>
      </c>
      <c r="I45" s="202">
        <v>0</v>
      </c>
      <c r="J45" s="202">
        <v>0</v>
      </c>
      <c r="K45" s="202">
        <v>0</v>
      </c>
      <c r="L45" s="203">
        <v>42</v>
      </c>
    </row>
    <row r="46" spans="1:12" s="131" customFormat="1" ht="15.75" customHeight="1" x14ac:dyDescent="0.2">
      <c r="A46" s="61" t="s">
        <v>133</v>
      </c>
      <c r="B46" s="7" t="s">
        <v>155</v>
      </c>
      <c r="C46" s="337">
        <v>62346</v>
      </c>
      <c r="D46" s="337">
        <v>10216</v>
      </c>
      <c r="E46" s="337">
        <v>10258</v>
      </c>
      <c r="F46" s="337">
        <v>370</v>
      </c>
      <c r="G46" s="337">
        <v>105</v>
      </c>
      <c r="H46" s="337">
        <v>39285</v>
      </c>
      <c r="I46" s="337">
        <v>534</v>
      </c>
      <c r="J46" s="337">
        <v>1167</v>
      </c>
      <c r="K46" s="337">
        <v>20</v>
      </c>
      <c r="L46" s="338">
        <v>349</v>
      </c>
    </row>
    <row r="47" spans="1:12" x14ac:dyDescent="0.2"/>
    <row r="48" spans="1:12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</sheetData>
  <phoneticPr fontId="0" type="noConversion"/>
  <conditionalFormatting sqref="D16:L19 D21:L24 D7:L14 D31:L45 D26:L29">
    <cfRule type="cellIs" dxfId="8" priority="14" stopIfTrue="1" operator="lessThan">
      <formula>-1</formula>
    </cfRule>
  </conditionalFormatting>
  <conditionalFormatting sqref="C16:C19 C21:C24 C7:C14 C31:C45 C26:C29">
    <cfRule type="cellIs" dxfId="7" priority="1" stopIfTrue="1" operator="lessThan">
      <formula>-1</formula>
    </cfRule>
  </conditionalFormatting>
  <dataValidations count="1">
    <dataValidation type="decimal" allowBlank="1" showErrorMessage="1" error="Endast tal får anges!" sqref="C37 C7:C12 C14 C16:C18 C21:C23 C26:C29 C31:C32 C35 D6:L46">
      <formula1>-99999</formula1>
      <formula2>999999</formula2>
    </dataValidation>
  </dataValidations>
  <pageMargins left="0.23622047244094491" right="0.23622047244094491" top="0.75" bottom="0.19685039370078741" header="0.35433070866141736" footer="0.15748031496062992"/>
  <pageSetup paperSize="9" scale="55" orientation="landscape" r:id="rId1"/>
  <headerFooter alignWithMargins="0">
    <oddHeader>&amp;L&amp;9Statistiska centtralbyrån
Offentlig ekonomi
701 89 Örebro&amp;R&amp;9&amp;D</oddHead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/>
  <dimension ref="A1:N39"/>
  <sheetViews>
    <sheetView zoomScale="80" zoomScaleNormal="80" workbookViewId="0"/>
  </sheetViews>
  <sheetFormatPr defaultColWidth="0" defaultRowHeight="12.75" zeroHeight="1" x14ac:dyDescent="0.2"/>
  <cols>
    <col min="1" max="1" width="10.7109375" style="98" customWidth="1"/>
    <col min="2" max="2" width="46.7109375" style="98" customWidth="1"/>
    <col min="3" max="12" width="11.7109375" style="98" customWidth="1"/>
    <col min="13" max="14" width="0" style="98" hidden="1" customWidth="1"/>
    <col min="15" max="16384" width="14" style="98" hidden="1"/>
  </cols>
  <sheetData>
    <row r="1" spans="1:12" ht="25.5" customHeight="1" thickBot="1" x14ac:dyDescent="0.35">
      <c r="A1" s="1" t="s">
        <v>318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customHeight="1" x14ac:dyDescent="0.2">
      <c r="A2" s="146" t="s">
        <v>128</v>
      </c>
      <c r="B2" s="34" t="s">
        <v>34</v>
      </c>
      <c r="C2" s="83" t="s">
        <v>147</v>
      </c>
      <c r="D2" s="83"/>
      <c r="E2" s="84"/>
      <c r="F2" s="84"/>
      <c r="G2" s="84"/>
      <c r="H2" s="84"/>
      <c r="I2" s="84"/>
      <c r="J2" s="84"/>
      <c r="K2" s="84"/>
      <c r="L2" s="85"/>
    </row>
    <row r="3" spans="1:12" ht="15.75" customHeight="1" x14ac:dyDescent="0.2">
      <c r="A3" s="188"/>
      <c r="B3" s="8"/>
      <c r="C3" s="358" t="s">
        <v>108</v>
      </c>
      <c r="D3" s="5" t="s">
        <v>117</v>
      </c>
      <c r="E3" s="17" t="s">
        <v>110</v>
      </c>
      <c r="F3" s="17" t="s">
        <v>109</v>
      </c>
      <c r="G3" s="17" t="s">
        <v>159</v>
      </c>
      <c r="H3" s="17" t="s">
        <v>115</v>
      </c>
      <c r="I3" s="17" t="s">
        <v>111</v>
      </c>
      <c r="J3" s="17" t="s">
        <v>387</v>
      </c>
      <c r="K3" s="17" t="s">
        <v>362</v>
      </c>
      <c r="L3" s="280" t="s">
        <v>290</v>
      </c>
    </row>
    <row r="4" spans="1:12" ht="15.75" customHeight="1" x14ac:dyDescent="0.2">
      <c r="A4" s="188"/>
      <c r="B4" s="8"/>
      <c r="C4" s="5" t="s">
        <v>277</v>
      </c>
      <c r="D4" s="5" t="s">
        <v>118</v>
      </c>
      <c r="E4" s="5" t="s">
        <v>112</v>
      </c>
      <c r="F4" s="5" t="s">
        <v>143</v>
      </c>
      <c r="G4" s="5" t="s">
        <v>160</v>
      </c>
      <c r="H4" s="5" t="s">
        <v>167</v>
      </c>
      <c r="I4" s="5"/>
      <c r="J4" s="5" t="s">
        <v>386</v>
      </c>
      <c r="K4" s="5" t="s">
        <v>113</v>
      </c>
      <c r="L4" s="280"/>
    </row>
    <row r="5" spans="1:12" ht="15.75" customHeight="1" x14ac:dyDescent="0.2">
      <c r="A5" s="188"/>
      <c r="B5" s="7"/>
      <c r="C5" s="76"/>
      <c r="D5" s="4"/>
      <c r="E5" s="4" t="s">
        <v>161</v>
      </c>
      <c r="F5" s="4"/>
      <c r="G5" s="4"/>
      <c r="H5" s="4" t="s">
        <v>116</v>
      </c>
      <c r="I5" s="4"/>
      <c r="J5" s="4" t="s">
        <v>385</v>
      </c>
      <c r="K5" s="4"/>
      <c r="L5" s="281"/>
    </row>
    <row r="6" spans="1:12" s="131" customFormat="1" ht="15.75" customHeight="1" x14ac:dyDescent="0.2">
      <c r="A6" s="30" t="s">
        <v>246</v>
      </c>
      <c r="B6" s="30" t="s">
        <v>343</v>
      </c>
      <c r="C6" s="322">
        <v>2086</v>
      </c>
      <c r="D6" s="322">
        <v>48</v>
      </c>
      <c r="E6" s="322">
        <v>645</v>
      </c>
      <c r="F6" s="315">
        <v>172</v>
      </c>
      <c r="G6" s="315">
        <v>244</v>
      </c>
      <c r="H6" s="315">
        <v>309</v>
      </c>
      <c r="I6" s="315">
        <v>346</v>
      </c>
      <c r="J6" s="315">
        <v>257</v>
      </c>
      <c r="K6" s="315">
        <v>36</v>
      </c>
      <c r="L6" s="339">
        <v>7</v>
      </c>
    </row>
    <row r="7" spans="1:12" ht="15.75" customHeight="1" x14ac:dyDescent="0.2">
      <c r="A7" s="38" t="s">
        <v>193</v>
      </c>
      <c r="B7" s="14" t="s">
        <v>42</v>
      </c>
      <c r="C7" s="204">
        <v>186</v>
      </c>
      <c r="D7" s="204">
        <v>0</v>
      </c>
      <c r="E7" s="196">
        <v>0</v>
      </c>
      <c r="F7" s="196">
        <v>39</v>
      </c>
      <c r="G7" s="196">
        <v>25</v>
      </c>
      <c r="H7" s="196">
        <v>74</v>
      </c>
      <c r="I7" s="196">
        <v>8</v>
      </c>
      <c r="J7" s="196">
        <v>22</v>
      </c>
      <c r="K7" s="196">
        <v>0</v>
      </c>
      <c r="L7" s="208">
        <v>0</v>
      </c>
    </row>
    <row r="8" spans="1:12" ht="15.75" customHeight="1" x14ac:dyDescent="0.2">
      <c r="A8" s="38" t="s">
        <v>194</v>
      </c>
      <c r="B8" s="14" t="s">
        <v>2</v>
      </c>
      <c r="C8" s="204">
        <v>518</v>
      </c>
      <c r="D8" s="204">
        <v>13</v>
      </c>
      <c r="E8" s="196">
        <v>367</v>
      </c>
      <c r="F8" s="196">
        <v>18</v>
      </c>
      <c r="G8" s="196">
        <v>44</v>
      </c>
      <c r="H8" s="196">
        <v>51</v>
      </c>
      <c r="I8" s="196">
        <v>3</v>
      </c>
      <c r="J8" s="196">
        <v>12</v>
      </c>
      <c r="K8" s="196">
        <v>8</v>
      </c>
      <c r="L8" s="208">
        <v>2</v>
      </c>
    </row>
    <row r="9" spans="1:12" ht="15.75" customHeight="1" x14ac:dyDescent="0.2">
      <c r="A9" s="38" t="s">
        <v>195</v>
      </c>
      <c r="B9" s="14" t="s">
        <v>3</v>
      </c>
      <c r="C9" s="204">
        <v>48</v>
      </c>
      <c r="D9" s="204">
        <v>0</v>
      </c>
      <c r="E9" s="196">
        <v>0</v>
      </c>
      <c r="F9" s="196">
        <v>8</v>
      </c>
      <c r="G9" s="196">
        <v>6</v>
      </c>
      <c r="H9" s="196">
        <v>27</v>
      </c>
      <c r="I9" s="196">
        <v>3</v>
      </c>
      <c r="J9" s="196">
        <v>3</v>
      </c>
      <c r="K9" s="196">
        <v>0</v>
      </c>
      <c r="L9" s="208">
        <v>0</v>
      </c>
    </row>
    <row r="10" spans="1:12" ht="15.75" customHeight="1" x14ac:dyDescent="0.2">
      <c r="A10" s="38" t="s">
        <v>196</v>
      </c>
      <c r="B10" s="14" t="s">
        <v>4</v>
      </c>
      <c r="C10" s="204">
        <v>16</v>
      </c>
      <c r="D10" s="204">
        <v>0</v>
      </c>
      <c r="E10" s="196">
        <v>13</v>
      </c>
      <c r="F10" s="196">
        <v>1</v>
      </c>
      <c r="G10" s="196">
        <v>2</v>
      </c>
      <c r="H10" s="196">
        <v>0</v>
      </c>
      <c r="I10" s="196">
        <v>0</v>
      </c>
      <c r="J10" s="196">
        <v>0</v>
      </c>
      <c r="K10" s="196">
        <v>0</v>
      </c>
      <c r="L10" s="208">
        <v>0</v>
      </c>
    </row>
    <row r="11" spans="1:12" ht="15.75" customHeight="1" x14ac:dyDescent="0.2">
      <c r="A11" s="38" t="s">
        <v>197</v>
      </c>
      <c r="B11" s="24" t="s">
        <v>37</v>
      </c>
      <c r="C11" s="204">
        <v>1318</v>
      </c>
      <c r="D11" s="204">
        <v>35</v>
      </c>
      <c r="E11" s="196">
        <v>265</v>
      </c>
      <c r="F11" s="196">
        <v>106</v>
      </c>
      <c r="G11" s="196">
        <v>167</v>
      </c>
      <c r="H11" s="196">
        <v>157</v>
      </c>
      <c r="I11" s="196">
        <v>332</v>
      </c>
      <c r="J11" s="196">
        <v>220</v>
      </c>
      <c r="K11" s="196">
        <v>28</v>
      </c>
      <c r="L11" s="208">
        <v>5</v>
      </c>
    </row>
    <row r="12" spans="1:12" s="131" customFormat="1" ht="15.75" customHeight="1" x14ac:dyDescent="0.2">
      <c r="A12" s="61" t="s">
        <v>247</v>
      </c>
      <c r="B12" s="31" t="s">
        <v>148</v>
      </c>
      <c r="C12" s="326">
        <v>20705</v>
      </c>
      <c r="D12" s="326">
        <v>21</v>
      </c>
      <c r="E12" s="317">
        <v>16482</v>
      </c>
      <c r="F12" s="317">
        <v>820</v>
      </c>
      <c r="G12" s="317">
        <v>415</v>
      </c>
      <c r="H12" s="317">
        <v>963</v>
      </c>
      <c r="I12" s="317">
        <v>229</v>
      </c>
      <c r="J12" s="317">
        <v>1680</v>
      </c>
      <c r="K12" s="317">
        <v>90</v>
      </c>
      <c r="L12" s="339">
        <v>3</v>
      </c>
    </row>
    <row r="13" spans="1:12" ht="15.75" customHeight="1" x14ac:dyDescent="0.2">
      <c r="A13" s="39" t="s">
        <v>75</v>
      </c>
      <c r="B13" s="14" t="s">
        <v>35</v>
      </c>
      <c r="C13" s="204">
        <v>213</v>
      </c>
      <c r="D13" s="204">
        <v>6</v>
      </c>
      <c r="E13" s="196">
        <v>0</v>
      </c>
      <c r="F13" s="196">
        <v>40</v>
      </c>
      <c r="G13" s="196">
        <v>10</v>
      </c>
      <c r="H13" s="196">
        <v>45</v>
      </c>
      <c r="I13" s="196">
        <v>12</v>
      </c>
      <c r="J13" s="196">
        <v>97</v>
      </c>
      <c r="K13" s="196">
        <v>2</v>
      </c>
      <c r="L13" s="208">
        <v>0</v>
      </c>
    </row>
    <row r="14" spans="1:12" ht="15.75" customHeight="1" x14ac:dyDescent="0.2">
      <c r="A14" s="38" t="s">
        <v>164</v>
      </c>
      <c r="B14" s="14" t="s">
        <v>12</v>
      </c>
      <c r="C14" s="204">
        <v>3558</v>
      </c>
      <c r="D14" s="204">
        <v>1</v>
      </c>
      <c r="E14" s="196">
        <v>1127</v>
      </c>
      <c r="F14" s="196">
        <v>428</v>
      </c>
      <c r="G14" s="196">
        <v>117</v>
      </c>
      <c r="H14" s="196">
        <v>414</v>
      </c>
      <c r="I14" s="196">
        <v>9</v>
      </c>
      <c r="J14" s="196">
        <v>1371</v>
      </c>
      <c r="K14" s="196">
        <v>88</v>
      </c>
      <c r="L14" s="208">
        <v>1</v>
      </c>
    </row>
    <row r="15" spans="1:12" ht="15.75" customHeight="1" x14ac:dyDescent="0.2">
      <c r="A15" s="38" t="s">
        <v>165</v>
      </c>
      <c r="B15" s="14" t="s">
        <v>14</v>
      </c>
      <c r="C15" s="204">
        <v>15639</v>
      </c>
      <c r="D15" s="204">
        <v>0</v>
      </c>
      <c r="E15" s="196">
        <v>15057</v>
      </c>
      <c r="F15" s="196">
        <v>239</v>
      </c>
      <c r="G15" s="196">
        <v>126</v>
      </c>
      <c r="H15" s="196">
        <v>68</v>
      </c>
      <c r="I15" s="196">
        <v>141</v>
      </c>
      <c r="J15" s="196">
        <v>12</v>
      </c>
      <c r="K15" s="196">
        <v>-3</v>
      </c>
      <c r="L15" s="208">
        <v>0</v>
      </c>
    </row>
    <row r="16" spans="1:12" ht="15.75" customHeight="1" x14ac:dyDescent="0.2">
      <c r="A16" s="38" t="s">
        <v>166</v>
      </c>
      <c r="B16" s="14" t="s">
        <v>17</v>
      </c>
      <c r="C16" s="204">
        <v>1295</v>
      </c>
      <c r="D16" s="204">
        <v>14</v>
      </c>
      <c r="E16" s="196">
        <v>298</v>
      </c>
      <c r="F16" s="196">
        <v>113</v>
      </c>
      <c r="G16" s="196">
        <v>162</v>
      </c>
      <c r="H16" s="196">
        <v>436</v>
      </c>
      <c r="I16" s="196">
        <v>67</v>
      </c>
      <c r="J16" s="196">
        <v>200</v>
      </c>
      <c r="K16" s="196">
        <v>3</v>
      </c>
      <c r="L16" s="208">
        <v>2</v>
      </c>
    </row>
    <row r="17" spans="1:12" s="131" customFormat="1" ht="15.75" customHeight="1" x14ac:dyDescent="0.2">
      <c r="A17" s="61" t="s">
        <v>176</v>
      </c>
      <c r="B17" s="13" t="s">
        <v>175</v>
      </c>
      <c r="C17" s="204">
        <v>276</v>
      </c>
      <c r="D17" s="204">
        <v>6</v>
      </c>
      <c r="E17" s="196">
        <v>17</v>
      </c>
      <c r="F17" s="196">
        <v>8</v>
      </c>
      <c r="G17" s="196">
        <v>10</v>
      </c>
      <c r="H17" s="196">
        <v>9</v>
      </c>
      <c r="I17" s="196">
        <v>2</v>
      </c>
      <c r="J17" s="196">
        <v>218</v>
      </c>
      <c r="K17" s="196">
        <v>6</v>
      </c>
      <c r="L17" s="208">
        <v>0</v>
      </c>
    </row>
    <row r="18" spans="1:12" s="131" customFormat="1" ht="15.75" customHeight="1" x14ac:dyDescent="0.2">
      <c r="A18" s="61" t="s">
        <v>184</v>
      </c>
      <c r="B18" s="13" t="s">
        <v>304</v>
      </c>
      <c r="C18" s="204">
        <v>1839</v>
      </c>
      <c r="D18" s="204">
        <v>17</v>
      </c>
      <c r="E18" s="196">
        <v>1383</v>
      </c>
      <c r="F18" s="196">
        <v>251</v>
      </c>
      <c r="G18" s="196">
        <v>18</v>
      </c>
      <c r="H18" s="196">
        <v>53</v>
      </c>
      <c r="I18" s="196">
        <v>9</v>
      </c>
      <c r="J18" s="196">
        <v>98</v>
      </c>
      <c r="K18" s="196">
        <v>8</v>
      </c>
      <c r="L18" s="362">
        <v>0</v>
      </c>
    </row>
    <row r="19" spans="1:12" s="131" customFormat="1" ht="15.75" customHeight="1" x14ac:dyDescent="0.2">
      <c r="A19" s="389" t="s">
        <v>305</v>
      </c>
      <c r="B19" s="282" t="s">
        <v>295</v>
      </c>
      <c r="C19" s="209">
        <v>93</v>
      </c>
      <c r="D19" s="209">
        <v>0</v>
      </c>
      <c r="E19" s="209">
        <v>43</v>
      </c>
      <c r="F19" s="209">
        <v>11</v>
      </c>
      <c r="G19" s="209">
        <v>0</v>
      </c>
      <c r="H19" s="209">
        <v>32</v>
      </c>
      <c r="I19" s="209">
        <v>7</v>
      </c>
      <c r="J19" s="209">
        <v>0</v>
      </c>
      <c r="K19" s="209">
        <v>0</v>
      </c>
      <c r="L19" s="210">
        <v>0</v>
      </c>
    </row>
    <row r="20" spans="1:12" s="131" customFormat="1" ht="15.75" customHeight="1" x14ac:dyDescent="0.2">
      <c r="A20" s="390" t="s">
        <v>133</v>
      </c>
      <c r="B20" s="7" t="s">
        <v>26</v>
      </c>
      <c r="C20" s="337">
        <v>24999</v>
      </c>
      <c r="D20" s="337">
        <v>92</v>
      </c>
      <c r="E20" s="337">
        <v>18570</v>
      </c>
      <c r="F20" s="337">
        <v>1262</v>
      </c>
      <c r="G20" s="337">
        <v>687</v>
      </c>
      <c r="H20" s="337">
        <v>1366</v>
      </c>
      <c r="I20" s="337">
        <v>593</v>
      </c>
      <c r="J20" s="337">
        <v>2253</v>
      </c>
      <c r="K20" s="337">
        <v>140</v>
      </c>
      <c r="L20" s="338">
        <v>10</v>
      </c>
    </row>
    <row r="21" spans="1:12" x14ac:dyDescent="0.2">
      <c r="B21" s="133"/>
      <c r="C21" s="132"/>
      <c r="D21" s="132"/>
      <c r="E21" s="132"/>
      <c r="F21" s="132"/>
      <c r="G21" s="132"/>
      <c r="H21" s="132"/>
      <c r="I21" s="132"/>
      <c r="J21" s="132"/>
      <c r="K21" s="132"/>
      <c r="L21" s="132"/>
    </row>
    <row r="22" spans="1:12" x14ac:dyDescent="0.2"/>
    <row r="23" spans="1:12" x14ac:dyDescent="0.2"/>
    <row r="24" spans="1:12" x14ac:dyDescent="0.2"/>
    <row r="25" spans="1:12" x14ac:dyDescent="0.2"/>
    <row r="26" spans="1:12" x14ac:dyDescent="0.2"/>
    <row r="27" spans="1:12" x14ac:dyDescent="0.2"/>
    <row r="28" spans="1:12" x14ac:dyDescent="0.2"/>
    <row r="29" spans="1:12" x14ac:dyDescent="0.2"/>
    <row r="30" spans="1:12" x14ac:dyDescent="0.2"/>
    <row r="31" spans="1:12" x14ac:dyDescent="0.2"/>
    <row r="32" spans="1:1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</sheetData>
  <phoneticPr fontId="0" type="noConversion"/>
  <conditionalFormatting sqref="D7:L11 D13:L14 D16:L19 D15:J15 L15">
    <cfRule type="cellIs" dxfId="6" priority="14" stopIfTrue="1" operator="lessThan">
      <formula>-1</formula>
    </cfRule>
  </conditionalFormatting>
  <conditionalFormatting sqref="C7:C11">
    <cfRule type="cellIs" dxfId="5" priority="2" stopIfTrue="1" operator="lessThan">
      <formula>-1</formula>
    </cfRule>
  </conditionalFormatting>
  <conditionalFormatting sqref="C13:C19">
    <cfRule type="cellIs" dxfId="4" priority="1" stopIfTrue="1" operator="lessThan">
      <formula>-1</formula>
    </cfRule>
  </conditionalFormatting>
  <dataValidations disablePrompts="1" count="1">
    <dataValidation type="decimal" allowBlank="1" showErrorMessage="1" error="Endast tal får anges!" sqref="D6:L20">
      <formula1>-99999</formula1>
      <formula2>999999</formula2>
    </dataValidation>
  </dataValidations>
  <pageMargins left="0.2" right="0.2" top="0.84" bottom="0.35" header="0.35" footer="0.2"/>
  <pageSetup paperSize="9" scale="84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80" zoomScaleNormal="80" workbookViewId="0"/>
  </sheetViews>
  <sheetFormatPr defaultColWidth="0" defaultRowHeight="12.75" zeroHeight="1" x14ac:dyDescent="0.2"/>
  <cols>
    <col min="1" max="1" width="10.7109375" style="98" customWidth="1"/>
    <col min="2" max="2" width="46.7109375" style="98" customWidth="1"/>
    <col min="3" max="12" width="11.7109375" style="98" customWidth="1"/>
    <col min="13" max="16384" width="25.28515625" style="98" hidden="1"/>
  </cols>
  <sheetData>
    <row r="1" spans="1:14" ht="24.75" customHeight="1" thickBot="1" x14ac:dyDescent="0.35">
      <c r="A1" s="1" t="s">
        <v>381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15.75" customHeight="1" x14ac:dyDescent="0.2">
      <c r="A2" s="9" t="s">
        <v>360</v>
      </c>
      <c r="B2" s="9"/>
      <c r="C2" s="359" t="s">
        <v>108</v>
      </c>
      <c r="D2" s="83"/>
      <c r="E2" s="84"/>
      <c r="F2" s="84"/>
      <c r="G2" s="84"/>
      <c r="H2" s="84"/>
      <c r="I2" s="84"/>
      <c r="J2" s="84"/>
      <c r="K2" s="84"/>
      <c r="L2" s="85"/>
    </row>
    <row r="3" spans="1:14" ht="16.5" customHeight="1" x14ac:dyDescent="0.2">
      <c r="A3" s="352">
        <v>2013</v>
      </c>
      <c r="B3" s="8"/>
      <c r="C3" s="5" t="s">
        <v>276</v>
      </c>
      <c r="D3" s="5" t="s">
        <v>117</v>
      </c>
      <c r="E3" s="17" t="s">
        <v>110</v>
      </c>
      <c r="F3" s="17" t="s">
        <v>109</v>
      </c>
      <c r="G3" s="17" t="s">
        <v>159</v>
      </c>
      <c r="H3" s="17" t="s">
        <v>115</v>
      </c>
      <c r="I3" s="17" t="s">
        <v>111</v>
      </c>
      <c r="J3" s="17" t="s">
        <v>387</v>
      </c>
      <c r="K3" s="17" t="s">
        <v>362</v>
      </c>
      <c r="L3" s="280" t="s">
        <v>290</v>
      </c>
    </row>
    <row r="4" spans="1:14" ht="15.75" customHeight="1" x14ac:dyDescent="0.2">
      <c r="A4" s="188"/>
      <c r="B4" s="8"/>
      <c r="C4" s="16"/>
      <c r="D4" s="5" t="s">
        <v>118</v>
      </c>
      <c r="E4" s="5" t="s">
        <v>112</v>
      </c>
      <c r="F4" s="5" t="s">
        <v>143</v>
      </c>
      <c r="G4" s="5" t="s">
        <v>160</v>
      </c>
      <c r="H4" s="5" t="s">
        <v>167</v>
      </c>
      <c r="I4" s="5"/>
      <c r="J4" s="5" t="s">
        <v>388</v>
      </c>
      <c r="K4" s="5" t="s">
        <v>113</v>
      </c>
      <c r="L4" s="280"/>
    </row>
    <row r="5" spans="1:14" ht="15.75" customHeight="1" x14ac:dyDescent="0.2">
      <c r="A5" s="188"/>
      <c r="B5" s="7"/>
      <c r="C5" s="77"/>
      <c r="D5" s="4"/>
      <c r="E5" s="4" t="s">
        <v>192</v>
      </c>
      <c r="F5" s="4"/>
      <c r="G5" s="4"/>
      <c r="H5" s="4" t="s">
        <v>116</v>
      </c>
      <c r="I5" s="4"/>
      <c r="J5" s="4" t="s">
        <v>385</v>
      </c>
      <c r="K5" s="4"/>
      <c r="L5" s="281"/>
    </row>
    <row r="6" spans="1:14" s="133" customFormat="1" ht="15.75" customHeight="1" x14ac:dyDescent="0.2">
      <c r="A6" s="394" t="s">
        <v>20</v>
      </c>
      <c r="B6" s="6" t="s">
        <v>53</v>
      </c>
      <c r="C6" s="326">
        <v>9779</v>
      </c>
      <c r="D6" s="211">
        <v>1426</v>
      </c>
      <c r="E6" s="211">
        <v>2289</v>
      </c>
      <c r="F6" s="211">
        <v>1203</v>
      </c>
      <c r="G6" s="211">
        <v>126</v>
      </c>
      <c r="H6" s="211">
        <v>3333</v>
      </c>
      <c r="I6" s="211">
        <v>778</v>
      </c>
      <c r="J6" s="211">
        <v>79</v>
      </c>
      <c r="K6" s="211">
        <v>471</v>
      </c>
      <c r="L6" s="208">
        <v>84</v>
      </c>
    </row>
    <row r="7" spans="1:14" ht="15.75" customHeight="1" x14ac:dyDescent="0.2">
      <c r="A7" s="395" t="s">
        <v>59</v>
      </c>
      <c r="B7" s="6" t="s">
        <v>364</v>
      </c>
      <c r="C7" s="326">
        <v>15832</v>
      </c>
      <c r="D7" s="196">
        <v>91</v>
      </c>
      <c r="E7" s="196">
        <v>16</v>
      </c>
      <c r="F7" s="196">
        <v>391</v>
      </c>
      <c r="G7" s="196">
        <v>440</v>
      </c>
      <c r="H7" s="196">
        <v>837</v>
      </c>
      <c r="I7" s="196">
        <v>13902</v>
      </c>
      <c r="J7" s="196">
        <v>59</v>
      </c>
      <c r="K7" s="196">
        <v>22</v>
      </c>
      <c r="L7" s="212">
        <v>61</v>
      </c>
      <c r="M7" s="99"/>
    </row>
    <row r="8" spans="1:14" ht="15.75" customHeight="1" x14ac:dyDescent="0.2">
      <c r="A8" s="395" t="s">
        <v>78</v>
      </c>
      <c r="B8" s="711" t="s">
        <v>365</v>
      </c>
      <c r="C8" s="326">
        <v>12468</v>
      </c>
      <c r="D8" s="196">
        <v>922</v>
      </c>
      <c r="E8" s="196">
        <v>943</v>
      </c>
      <c r="F8" s="196">
        <v>131</v>
      </c>
      <c r="G8" s="196">
        <v>145</v>
      </c>
      <c r="H8" s="196">
        <v>9624</v>
      </c>
      <c r="I8" s="196">
        <v>283</v>
      </c>
      <c r="J8" s="196">
        <v>86</v>
      </c>
      <c r="K8" s="196">
        <v>12</v>
      </c>
      <c r="L8" s="212">
        <v>336</v>
      </c>
      <c r="M8" s="134"/>
    </row>
    <row r="9" spans="1:14" ht="15.75" customHeight="1" thickBot="1" x14ac:dyDescent="0.25">
      <c r="A9" s="260" t="s">
        <v>264</v>
      </c>
      <c r="B9" s="710" t="s">
        <v>382</v>
      </c>
      <c r="C9" s="709">
        <v>4385</v>
      </c>
      <c r="D9" s="213">
        <v>23</v>
      </c>
      <c r="E9" s="213">
        <v>3</v>
      </c>
      <c r="F9" s="213">
        <v>9</v>
      </c>
      <c r="G9" s="213">
        <v>0</v>
      </c>
      <c r="H9" s="213">
        <v>4088</v>
      </c>
      <c r="I9" s="213">
        <v>53</v>
      </c>
      <c r="J9" s="213">
        <v>8</v>
      </c>
      <c r="K9" s="213">
        <v>5</v>
      </c>
      <c r="L9" s="214">
        <v>196</v>
      </c>
      <c r="M9" s="134"/>
      <c r="N9" s="129" t="s">
        <v>710</v>
      </c>
    </row>
    <row r="10" spans="1:14" x14ac:dyDescent="0.2"/>
    <row r="11" spans="1:14" x14ac:dyDescent="0.2"/>
    <row r="12" spans="1:14" x14ac:dyDescent="0.2"/>
    <row r="13" spans="1:14" x14ac:dyDescent="0.2"/>
    <row r="14" spans="1:14" x14ac:dyDescent="0.2"/>
    <row r="15" spans="1:14" x14ac:dyDescent="0.2"/>
    <row r="16" spans="1:14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</sheetData>
  <phoneticPr fontId="0" type="noConversion"/>
  <conditionalFormatting sqref="D6:L8 A6:A8">
    <cfRule type="cellIs" dxfId="3" priority="15" stopIfTrue="1" operator="lessThan">
      <formula>-1</formula>
    </cfRule>
  </conditionalFormatting>
  <conditionalFormatting sqref="D9:L9">
    <cfRule type="expression" dxfId="2" priority="3" stopIfTrue="1">
      <formula>IF(AND(D9&gt;D8),"sant","falskt")</formula>
    </cfRule>
  </conditionalFormatting>
  <dataValidations disablePrompts="1" count="1">
    <dataValidation type="decimal" allowBlank="1" showErrorMessage="1" error="Endast tal får anges!" sqref="D6:L9">
      <formula1>-99999</formula1>
      <formula2>999999</formula2>
    </dataValidation>
  </dataValidations>
  <pageMargins left="0.2" right="0.2" top="0.84" bottom="0.35" header="0.35" footer="0.2"/>
  <pageSetup paperSize="9" scale="83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H24" sqref="H24"/>
    </sheetView>
  </sheetViews>
  <sheetFormatPr defaultRowHeight="12.75" x14ac:dyDescent="0.2"/>
  <cols>
    <col min="1" max="1" width="13.140625" customWidth="1"/>
    <col min="2" max="2" width="19.7109375" bestFit="1" customWidth="1"/>
  </cols>
  <sheetData>
    <row r="1" spans="1:5" x14ac:dyDescent="0.2">
      <c r="A1">
        <f>'1. Nettokostnader'!H67</f>
        <v>0</v>
      </c>
      <c r="B1" t="s">
        <v>454</v>
      </c>
      <c r="C1" t="e">
        <f>IF(AND(A1&lt;&gt;"",D1=0,E1=0), A1,"")</f>
        <v>#REF!</v>
      </c>
      <c r="D1" t="e">
        <f>kom_1_jamf</f>
        <v>#REF!</v>
      </c>
      <c r="E1" t="e">
        <f>kom_1_reg</f>
        <v>#REF!</v>
      </c>
    </row>
    <row r="2" spans="1:5" x14ac:dyDescent="0.2">
      <c r="A2">
        <f>'1. Nettokostnader'!H68</f>
        <v>0</v>
      </c>
      <c r="B2" t="s">
        <v>454</v>
      </c>
      <c r="C2" t="e">
        <f>IF(AND(A2&lt;&gt;"",D2=0,E2=0), A2,"")</f>
        <v>#REF!</v>
      </c>
      <c r="D2" t="e">
        <f>kom_1_jamf</f>
        <v>#REF!</v>
      </c>
      <c r="E2" t="e">
        <f>kom_1_reg</f>
        <v>#REF!</v>
      </c>
    </row>
    <row r="3" spans="1:5" x14ac:dyDescent="0.2">
      <c r="A3">
        <f>'1. Nettokostnader'!H69</f>
        <v>0</v>
      </c>
      <c r="B3" t="s">
        <v>455</v>
      </c>
      <c r="C3" t="e">
        <f t="shared" ref="C3:C10" si="0">IF(AND(A3&lt;&gt;"",D3=0,E3=0), A3,"")</f>
        <v>#REF!</v>
      </c>
      <c r="D3" t="e">
        <f>kom_1_jamf</f>
        <v>#REF!</v>
      </c>
      <c r="E3" t="e">
        <f>kom_1_reg</f>
        <v>#REF!</v>
      </c>
    </row>
    <row r="4" spans="1:5" x14ac:dyDescent="0.2">
      <c r="A4">
        <f>'1. Nettokostnader'!H70</f>
        <v>0</v>
      </c>
      <c r="B4" t="s">
        <v>456</v>
      </c>
      <c r="C4" t="e">
        <f t="shared" si="0"/>
        <v>#REF!</v>
      </c>
      <c r="D4" t="e">
        <f>kom_1_jamf</f>
        <v>#REF!</v>
      </c>
      <c r="E4" t="e">
        <f>kom_1_reg</f>
        <v>#REF!</v>
      </c>
    </row>
    <row r="5" spans="1:5" x14ac:dyDescent="0.2">
      <c r="A5">
        <f>'1. Nettokostnader'!E64</f>
        <v>0</v>
      </c>
      <c r="B5" t="s">
        <v>457</v>
      </c>
      <c r="C5" t="e">
        <f t="shared" si="0"/>
        <v>#REF!</v>
      </c>
      <c r="D5" t="e">
        <f>kom_1_jamf</f>
        <v>#REF!</v>
      </c>
      <c r="E5" t="e">
        <f>kom_1_reg</f>
        <v>#REF!</v>
      </c>
    </row>
    <row r="6" spans="1:5" x14ac:dyDescent="0.2">
      <c r="A6" t="e">
        <f>'2. Drift.  intäkter'!#REF!</f>
        <v>#REF!</v>
      </c>
      <c r="B6" t="s">
        <v>458</v>
      </c>
      <c r="C6" t="e">
        <f t="shared" si="0"/>
        <v>#REF!</v>
      </c>
      <c r="D6" t="e">
        <f>kom_2_jamf</f>
        <v>#REF!</v>
      </c>
      <c r="E6" t="e">
        <f>kom_2_reg</f>
        <v>#REF!</v>
      </c>
    </row>
    <row r="7" spans="1:5" x14ac:dyDescent="0.2">
      <c r="A7" t="e">
        <f>'2. Drift.  intäkter'!#REF!</f>
        <v>#REF!</v>
      </c>
      <c r="B7" t="s">
        <v>459</v>
      </c>
      <c r="C7" t="e">
        <f t="shared" si="0"/>
        <v>#REF!</v>
      </c>
      <c r="D7" t="e">
        <f>kom_2_jamf</f>
        <v>#REF!</v>
      </c>
      <c r="E7" t="e">
        <f>kom_2_reg</f>
        <v>#REF!</v>
      </c>
    </row>
    <row r="8" spans="1:5" x14ac:dyDescent="0.2">
      <c r="A8" t="e">
        <f>'3. Drift. kostnader'!#REF!</f>
        <v>#REF!</v>
      </c>
      <c r="B8" t="s">
        <v>460</v>
      </c>
      <c r="C8" t="e">
        <f t="shared" si="0"/>
        <v>#REF!</v>
      </c>
      <c r="D8" t="e">
        <f>kom_2_jamf</f>
        <v>#REF!</v>
      </c>
      <c r="E8" t="e">
        <f>kom_2_reg</f>
        <v>#REF!</v>
      </c>
    </row>
    <row r="9" spans="1:5" x14ac:dyDescent="0.2">
      <c r="A9" t="e">
        <f>'3. Drift. kostnader'!#REF!</f>
        <v>#REF!</v>
      </c>
      <c r="B9" t="s">
        <v>461</v>
      </c>
      <c r="C9" t="e">
        <f t="shared" si="0"/>
        <v>#REF!</v>
      </c>
      <c r="D9" t="e">
        <f>kom_2_jamf</f>
        <v>#REF!</v>
      </c>
      <c r="E9" t="e">
        <f>kom_2_reg</f>
        <v>#REF!</v>
      </c>
    </row>
    <row r="10" spans="1:5" x14ac:dyDescent="0.2">
      <c r="A10" t="e">
        <f>'5. Investeringar'!#REF!</f>
        <v>#REF!</v>
      </c>
      <c r="B10" t="s">
        <v>462</v>
      </c>
      <c r="C10" t="e">
        <f t="shared" si="0"/>
        <v>#REF!</v>
      </c>
      <c r="D10" t="e">
        <f>kom_5</f>
        <v>#REF!</v>
      </c>
      <c r="E10" t="e">
        <f>kom_5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0"/>
  <sheetViews>
    <sheetView topLeftCell="A43" workbookViewId="0">
      <selection activeCell="F35" sqref="F35"/>
    </sheetView>
  </sheetViews>
  <sheetFormatPr defaultRowHeight="12.75" x14ac:dyDescent="0.2"/>
  <cols>
    <col min="1" max="1" width="57.140625" style="417" bestFit="1" customWidth="1"/>
    <col min="2" max="16384" width="9.140625" style="417"/>
  </cols>
  <sheetData>
    <row r="1" spans="1:27" ht="20.25" x14ac:dyDescent="0.3">
      <c r="A1" s="415" t="s">
        <v>490</v>
      </c>
      <c r="B1" s="415"/>
      <c r="C1" s="415"/>
      <c r="D1" s="415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</row>
    <row r="2" spans="1:27" x14ac:dyDescent="0.2">
      <c r="A2" s="418"/>
      <c r="B2" s="419"/>
      <c r="C2" s="419"/>
      <c r="D2" s="420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</row>
    <row r="3" spans="1:27" ht="15.75" x14ac:dyDescent="0.25">
      <c r="A3" s="421" t="s">
        <v>491</v>
      </c>
      <c r="B3" s="419"/>
      <c r="C3" s="419"/>
      <c r="D3" s="420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</row>
    <row r="4" spans="1:27" ht="13.5" thickBot="1" x14ac:dyDescent="0.25">
      <c r="A4" s="422"/>
      <c r="B4" s="423"/>
      <c r="C4" s="423"/>
      <c r="D4" s="423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</row>
    <row r="5" spans="1:27" ht="18.75" x14ac:dyDescent="0.2">
      <c r="A5" s="424"/>
      <c r="B5" s="425" t="s">
        <v>492</v>
      </c>
      <c r="C5" s="426" t="s">
        <v>493</v>
      </c>
      <c r="D5" s="427" t="s">
        <v>494</v>
      </c>
      <c r="E5" s="428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16"/>
    </row>
    <row r="6" spans="1:27" x14ac:dyDescent="0.2">
      <c r="A6" s="429" t="s">
        <v>495</v>
      </c>
      <c r="B6" s="430" t="s">
        <v>496</v>
      </c>
      <c r="C6" s="431">
        <v>55826.058120000002</v>
      </c>
      <c r="D6" s="432">
        <v>60893</v>
      </c>
      <c r="E6" s="428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</row>
    <row r="7" spans="1:27" x14ac:dyDescent="0.2">
      <c r="A7" s="433" t="s">
        <v>497</v>
      </c>
      <c r="B7" s="434" t="s">
        <v>498</v>
      </c>
      <c r="C7" s="431">
        <v>-331224.81551499997</v>
      </c>
      <c r="D7" s="435">
        <v>-259458.9</v>
      </c>
      <c r="E7" s="428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</row>
    <row r="8" spans="1:27" x14ac:dyDescent="0.2">
      <c r="A8" s="433" t="s">
        <v>499</v>
      </c>
      <c r="B8" s="434"/>
      <c r="C8" s="431">
        <v>-899</v>
      </c>
      <c r="D8" s="435">
        <v>-899</v>
      </c>
      <c r="E8" s="428"/>
      <c r="F8" s="416"/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416"/>
      <c r="Z8" s="416"/>
      <c r="AA8" s="416"/>
    </row>
    <row r="9" spans="1:27" x14ac:dyDescent="0.2">
      <c r="A9" s="433" t="s">
        <v>500</v>
      </c>
      <c r="B9" s="434">
        <v>77</v>
      </c>
      <c r="C9" s="431">
        <v>-30</v>
      </c>
      <c r="D9" s="435">
        <v>-54</v>
      </c>
      <c r="E9" s="428"/>
      <c r="F9" s="416"/>
      <c r="G9" s="416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6"/>
      <c r="X9" s="416"/>
      <c r="Y9" s="416"/>
      <c r="Z9" s="416"/>
      <c r="AA9" s="416"/>
    </row>
    <row r="10" spans="1:27" x14ac:dyDescent="0.2">
      <c r="A10" s="433" t="s">
        <v>501</v>
      </c>
      <c r="B10" s="434">
        <v>79</v>
      </c>
      <c r="C10" s="431">
        <v>-9692.9710400000004</v>
      </c>
      <c r="D10" s="435">
        <v>-10621</v>
      </c>
      <c r="E10" s="428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6"/>
      <c r="W10" s="416"/>
      <c r="X10" s="416"/>
      <c r="Y10" s="416"/>
      <c r="Z10" s="416"/>
      <c r="AA10" s="416"/>
    </row>
    <row r="11" spans="1:27" x14ac:dyDescent="0.2">
      <c r="A11" s="436" t="s">
        <v>502</v>
      </c>
      <c r="B11" s="437"/>
      <c r="C11" s="438">
        <v>-285124.228435</v>
      </c>
      <c r="D11" s="438">
        <v>-209240.9</v>
      </c>
      <c r="E11" s="428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6"/>
      <c r="V11" s="416"/>
      <c r="W11" s="416"/>
      <c r="X11" s="416"/>
      <c r="Y11" s="416"/>
      <c r="Z11" s="416"/>
      <c r="AA11" s="416"/>
    </row>
    <row r="12" spans="1:27" x14ac:dyDescent="0.2">
      <c r="A12" s="433" t="s">
        <v>503</v>
      </c>
      <c r="B12" s="434">
        <v>80</v>
      </c>
      <c r="C12" s="431">
        <v>236925.47186999998</v>
      </c>
      <c r="D12" s="435">
        <v>178758</v>
      </c>
      <c r="E12" s="428"/>
      <c r="F12" s="416"/>
      <c r="G12" s="416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  <c r="T12" s="416"/>
      <c r="U12" s="416"/>
      <c r="V12" s="416"/>
      <c r="W12" s="416"/>
      <c r="X12" s="416"/>
      <c r="Y12" s="416"/>
      <c r="Z12" s="416"/>
      <c r="AA12" s="416"/>
    </row>
    <row r="13" spans="1:27" x14ac:dyDescent="0.2">
      <c r="A13" s="433" t="s">
        <v>504</v>
      </c>
      <c r="B13" s="434" t="s">
        <v>505</v>
      </c>
      <c r="C13" s="431">
        <v>25157.673000000003</v>
      </c>
      <c r="D13" s="435">
        <v>15394</v>
      </c>
      <c r="E13" s="428"/>
      <c r="F13" s="416"/>
      <c r="G13" s="416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  <c r="T13" s="416"/>
      <c r="U13" s="416"/>
      <c r="V13" s="416"/>
      <c r="W13" s="416"/>
      <c r="X13" s="416"/>
      <c r="Y13" s="416"/>
      <c r="Z13" s="416"/>
      <c r="AA13" s="416"/>
    </row>
    <row r="14" spans="1:27" x14ac:dyDescent="0.2">
      <c r="A14" s="433" t="s">
        <v>506</v>
      </c>
      <c r="B14" s="434" t="s">
        <v>507</v>
      </c>
      <c r="C14" s="431">
        <v>26081.981000000003</v>
      </c>
      <c r="D14" s="435">
        <v>18844</v>
      </c>
      <c r="E14" s="428"/>
      <c r="F14" s="416"/>
      <c r="G14" s="416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  <c r="T14" s="416"/>
      <c r="U14" s="416"/>
      <c r="V14" s="416"/>
      <c r="W14" s="416"/>
      <c r="X14" s="416"/>
      <c r="Y14" s="416"/>
      <c r="Z14" s="416"/>
      <c r="AA14" s="416"/>
    </row>
    <row r="15" spans="1:27" x14ac:dyDescent="0.2">
      <c r="A15" s="433" t="s">
        <v>508</v>
      </c>
      <c r="B15" s="434">
        <v>84</v>
      </c>
      <c r="C15" s="431">
        <v>2798.3479718399999</v>
      </c>
      <c r="D15" s="435">
        <v>1404</v>
      </c>
      <c r="E15" s="428"/>
      <c r="F15" s="416"/>
      <c r="G15" s="416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  <c r="V15" s="416"/>
      <c r="W15" s="416"/>
      <c r="X15" s="416"/>
      <c r="Y15" s="416"/>
      <c r="Z15" s="416"/>
      <c r="AA15" s="416"/>
    </row>
    <row r="16" spans="1:27" x14ac:dyDescent="0.2">
      <c r="A16" s="433" t="s">
        <v>509</v>
      </c>
      <c r="B16" s="434">
        <v>85</v>
      </c>
      <c r="C16" s="431">
        <v>-2443.7415689999998</v>
      </c>
      <c r="D16" s="435">
        <v>-2205</v>
      </c>
      <c r="E16" s="428"/>
      <c r="F16" s="416"/>
      <c r="G16" s="4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  <c r="T16" s="416"/>
      <c r="U16" s="416"/>
      <c r="V16" s="416"/>
      <c r="W16" s="416"/>
      <c r="X16" s="416"/>
      <c r="Y16" s="416"/>
      <c r="Z16" s="416"/>
      <c r="AA16" s="416"/>
    </row>
    <row r="17" spans="1:27" x14ac:dyDescent="0.2">
      <c r="A17" s="436" t="s">
        <v>510</v>
      </c>
      <c r="B17" s="437"/>
      <c r="C17" s="438">
        <v>3396.5038378400031</v>
      </c>
      <c r="D17" s="438">
        <v>2954.1000000000004</v>
      </c>
      <c r="E17" s="428"/>
      <c r="F17" s="416"/>
      <c r="G17" s="416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16"/>
      <c r="X17" s="416"/>
      <c r="Y17" s="416"/>
      <c r="Z17" s="416"/>
      <c r="AA17" s="416"/>
    </row>
    <row r="18" spans="1:27" x14ac:dyDescent="0.2">
      <c r="A18" s="433" t="s">
        <v>511</v>
      </c>
      <c r="B18" s="434">
        <v>87</v>
      </c>
      <c r="C18" s="431">
        <v>0</v>
      </c>
      <c r="D18" s="435">
        <v>0</v>
      </c>
      <c r="E18" s="428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X18" s="416"/>
      <c r="Y18" s="416"/>
      <c r="Z18" s="416"/>
      <c r="AA18" s="416"/>
    </row>
    <row r="19" spans="1:27" x14ac:dyDescent="0.2">
      <c r="A19" s="433" t="s">
        <v>512</v>
      </c>
      <c r="B19" s="434">
        <v>88</v>
      </c>
      <c r="C19" s="431">
        <v>0</v>
      </c>
      <c r="D19" s="435">
        <v>0</v>
      </c>
      <c r="E19" s="428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</row>
    <row r="20" spans="1:27" x14ac:dyDescent="0.2">
      <c r="A20" s="439" t="s">
        <v>513</v>
      </c>
      <c r="B20" s="440"/>
      <c r="C20" s="431">
        <v>0</v>
      </c>
      <c r="D20" s="435">
        <v>-43</v>
      </c>
      <c r="E20" s="428"/>
      <c r="F20" s="416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6"/>
      <c r="X20" s="416"/>
      <c r="Y20" s="416"/>
      <c r="Z20" s="416"/>
      <c r="AA20" s="416"/>
    </row>
    <row r="21" spans="1:27" x14ac:dyDescent="0.2">
      <c r="A21" s="441" t="s">
        <v>514</v>
      </c>
      <c r="B21" s="442">
        <v>89</v>
      </c>
      <c r="C21" s="443">
        <v>3396.5038378400031</v>
      </c>
      <c r="D21" s="444">
        <v>2911.1000000000004</v>
      </c>
      <c r="E21" s="428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16"/>
    </row>
    <row r="22" spans="1:27" x14ac:dyDescent="0.2">
      <c r="A22" s="445"/>
      <c r="B22" s="446"/>
      <c r="C22" s="447"/>
      <c r="D22" s="416"/>
      <c r="E22" s="416"/>
      <c r="F22" s="416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6"/>
      <c r="U22" s="416"/>
      <c r="V22" s="416"/>
      <c r="W22" s="416"/>
      <c r="X22" s="416"/>
      <c r="Y22" s="416"/>
      <c r="Z22" s="416"/>
      <c r="AA22" s="416"/>
    </row>
    <row r="23" spans="1:27" ht="15.75" x14ac:dyDescent="0.25">
      <c r="A23" s="448" t="s">
        <v>515</v>
      </c>
      <c r="B23" s="449"/>
      <c r="C23" s="450"/>
      <c r="D23" s="416"/>
      <c r="E23" s="416"/>
      <c r="F23" s="416"/>
      <c r="G23" s="416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  <c r="T23" s="416"/>
      <c r="U23" s="416"/>
      <c r="V23" s="416"/>
      <c r="W23" s="416"/>
      <c r="X23" s="416"/>
      <c r="Y23" s="416"/>
      <c r="Z23" s="416"/>
      <c r="AA23" s="416"/>
    </row>
    <row r="24" spans="1:27" x14ac:dyDescent="0.2">
      <c r="A24" s="451" t="s">
        <v>516</v>
      </c>
      <c r="B24" s="452">
        <v>4411</v>
      </c>
      <c r="C24" s="453">
        <v>-4809.6279999999997</v>
      </c>
      <c r="D24" s="416"/>
      <c r="E24" s="416"/>
      <c r="F24" s="416"/>
      <c r="G24" s="416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  <c r="T24" s="416"/>
      <c r="U24" s="416"/>
      <c r="V24" s="416"/>
      <c r="W24" s="416"/>
      <c r="X24" s="416"/>
      <c r="Y24" s="416"/>
      <c r="Z24" s="416"/>
      <c r="AA24" s="416"/>
    </row>
    <row r="25" spans="1:27" x14ac:dyDescent="0.2">
      <c r="A25" s="454" t="s">
        <v>517</v>
      </c>
      <c r="B25" s="455">
        <v>442</v>
      </c>
      <c r="C25" s="453">
        <v>-3876.136</v>
      </c>
      <c r="D25" s="416"/>
      <c r="E25" s="416"/>
      <c r="F25" s="416"/>
      <c r="G25" s="416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  <c r="T25" s="416"/>
      <c r="U25" s="416"/>
      <c r="V25" s="416"/>
      <c r="W25" s="416"/>
      <c r="X25" s="416"/>
      <c r="Y25" s="416"/>
      <c r="Z25" s="416"/>
      <c r="AA25" s="416"/>
    </row>
    <row r="26" spans="1:27" x14ac:dyDescent="0.2">
      <c r="A26" s="454" t="s">
        <v>518</v>
      </c>
      <c r="B26" s="455">
        <v>445</v>
      </c>
      <c r="C26" s="453">
        <v>-1456.0640000000001</v>
      </c>
      <c r="D26" s="416"/>
      <c r="E26" s="416"/>
      <c r="F26" s="416"/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416"/>
      <c r="W26" s="416"/>
      <c r="X26" s="416"/>
      <c r="Y26" s="416"/>
      <c r="Z26" s="416"/>
      <c r="AA26" s="416"/>
    </row>
    <row r="27" spans="1:27" x14ac:dyDescent="0.2">
      <c r="A27" s="454" t="s">
        <v>519</v>
      </c>
      <c r="B27" s="456">
        <v>446</v>
      </c>
      <c r="C27" s="453">
        <v>-5831.5679999999993</v>
      </c>
      <c r="D27" s="457"/>
      <c r="E27" s="416"/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6"/>
      <c r="Y27" s="416"/>
      <c r="Z27" s="416"/>
      <c r="AA27" s="416"/>
    </row>
    <row r="28" spans="1:27" x14ac:dyDescent="0.2">
      <c r="A28" s="454" t="s">
        <v>520</v>
      </c>
      <c r="B28" s="456">
        <v>8591</v>
      </c>
      <c r="C28" s="453">
        <v>-752.60699999999997</v>
      </c>
      <c r="D28" s="453">
        <v>-725</v>
      </c>
      <c r="E28" s="428"/>
      <c r="F28" s="416"/>
      <c r="G28" s="416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  <c r="T28" s="416"/>
      <c r="U28" s="416"/>
      <c r="V28" s="416"/>
      <c r="W28" s="416"/>
      <c r="X28" s="416"/>
      <c r="Y28" s="416"/>
      <c r="Z28" s="416"/>
      <c r="AA28" s="416"/>
    </row>
    <row r="29" spans="1:27" x14ac:dyDescent="0.2">
      <c r="A29" s="458" t="s">
        <v>521</v>
      </c>
      <c r="B29" s="459">
        <v>8592</v>
      </c>
      <c r="C29" s="460">
        <v>-182.32399999999998</v>
      </c>
      <c r="D29" s="460">
        <v>-146</v>
      </c>
      <c r="E29" s="428"/>
      <c r="F29" s="416"/>
      <c r="G29" s="416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  <c r="T29" s="416"/>
      <c r="U29" s="416"/>
      <c r="V29" s="416"/>
      <c r="W29" s="416"/>
      <c r="X29" s="416"/>
      <c r="Y29" s="416"/>
      <c r="Z29" s="416"/>
      <c r="AA29" s="416"/>
    </row>
    <row r="30" spans="1:27" x14ac:dyDescent="0.2">
      <c r="A30" s="445"/>
      <c r="B30" s="461"/>
      <c r="C30" s="447"/>
      <c r="D30" s="416"/>
      <c r="E30" s="416"/>
      <c r="F30" s="416"/>
      <c r="G30" s="416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  <c r="T30" s="416"/>
      <c r="U30" s="416"/>
      <c r="V30" s="416"/>
      <c r="W30" s="416"/>
      <c r="X30" s="416"/>
      <c r="Y30" s="416"/>
      <c r="Z30" s="416"/>
      <c r="AA30" s="416"/>
    </row>
    <row r="31" spans="1:27" ht="15.75" x14ac:dyDescent="0.25">
      <c r="A31" s="448" t="s">
        <v>522</v>
      </c>
      <c r="B31" s="462"/>
      <c r="C31" s="463"/>
      <c r="D31" s="464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6"/>
      <c r="Z31" s="416"/>
      <c r="AA31" s="416"/>
    </row>
    <row r="32" spans="1:27" x14ac:dyDescent="0.2">
      <c r="A32" s="451" t="s">
        <v>523</v>
      </c>
      <c r="B32" s="465">
        <v>801</v>
      </c>
      <c r="C32" s="435">
        <v>237568.603</v>
      </c>
      <c r="D32" s="428"/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6"/>
      <c r="U32" s="416"/>
      <c r="V32" s="416"/>
      <c r="W32" s="416"/>
      <c r="X32" s="416"/>
      <c r="Y32" s="416"/>
      <c r="Z32" s="416"/>
      <c r="AA32" s="416"/>
    </row>
    <row r="33" spans="1:27" x14ac:dyDescent="0.2">
      <c r="A33" s="454" t="s">
        <v>524</v>
      </c>
      <c r="B33" s="466">
        <v>802</v>
      </c>
      <c r="C33" s="435">
        <v>-966.09299999999996</v>
      </c>
      <c r="D33" s="428"/>
      <c r="E33" s="416"/>
      <c r="F33" s="416"/>
      <c r="G33" s="416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6"/>
      <c r="Z33" s="416"/>
      <c r="AA33" s="416"/>
    </row>
    <row r="34" spans="1:27" x14ac:dyDescent="0.2">
      <c r="A34" s="454" t="s">
        <v>525</v>
      </c>
      <c r="B34" s="466">
        <v>803</v>
      </c>
      <c r="C34" s="435">
        <v>323.96199999999999</v>
      </c>
      <c r="D34" s="428"/>
      <c r="E34" s="416"/>
      <c r="F34" s="416"/>
      <c r="G34" s="416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  <c r="T34" s="416"/>
      <c r="U34" s="416"/>
      <c r="V34" s="416"/>
      <c r="W34" s="416"/>
      <c r="X34" s="416"/>
      <c r="Y34" s="416"/>
      <c r="Z34" s="416"/>
      <c r="AA34" s="416"/>
    </row>
    <row r="35" spans="1:27" x14ac:dyDescent="0.2">
      <c r="A35" s="467" t="s">
        <v>526</v>
      </c>
      <c r="B35" s="468"/>
      <c r="C35" s="443">
        <v>236926.47199999998</v>
      </c>
      <c r="D35" s="469"/>
      <c r="E35" s="416"/>
      <c r="F35" s="416"/>
      <c r="G35" s="416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  <c r="T35" s="416"/>
      <c r="U35" s="416"/>
      <c r="V35" s="416"/>
      <c r="W35" s="416"/>
      <c r="X35" s="416"/>
      <c r="Y35" s="416"/>
      <c r="Z35" s="416"/>
      <c r="AA35" s="416"/>
    </row>
    <row r="36" spans="1:27" x14ac:dyDescent="0.2">
      <c r="A36" s="416"/>
      <c r="B36" s="416"/>
      <c r="C36" s="416"/>
      <c r="D36" s="470"/>
      <c r="E36" s="416"/>
      <c r="F36" s="416"/>
      <c r="G36" s="41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16"/>
    </row>
    <row r="37" spans="1:27" ht="15.75" x14ac:dyDescent="0.25">
      <c r="A37" s="448" t="s">
        <v>527</v>
      </c>
      <c r="B37" s="471"/>
      <c r="C37" s="472"/>
      <c r="D37" s="473"/>
      <c r="E37" s="416"/>
      <c r="F37" s="416"/>
      <c r="G37" s="416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</row>
    <row r="38" spans="1:27" x14ac:dyDescent="0.2">
      <c r="A38" s="451" t="s">
        <v>528</v>
      </c>
      <c r="B38" s="465">
        <v>821</v>
      </c>
      <c r="C38" s="435">
        <v>30069.377999999997</v>
      </c>
      <c r="D38" s="474"/>
      <c r="E38" s="416"/>
      <c r="F38" s="416"/>
      <c r="G38" s="416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</row>
    <row r="39" spans="1:27" x14ac:dyDescent="0.2">
      <c r="A39" s="454" t="s">
        <v>529</v>
      </c>
      <c r="B39" s="466">
        <v>822</v>
      </c>
      <c r="C39" s="435">
        <v>449.1</v>
      </c>
      <c r="D39" s="474"/>
      <c r="E39" s="416"/>
      <c r="F39" s="416"/>
      <c r="G39" s="416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</row>
    <row r="40" spans="1:27" x14ac:dyDescent="0.2">
      <c r="A40" s="454" t="s">
        <v>530</v>
      </c>
      <c r="B40" s="466">
        <v>823</v>
      </c>
      <c r="C40" s="435">
        <v>236.6</v>
      </c>
      <c r="D40" s="474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6"/>
      <c r="X40" s="416"/>
      <c r="Y40" s="416"/>
      <c r="Z40" s="416"/>
      <c r="AA40" s="416"/>
    </row>
    <row r="41" spans="1:27" x14ac:dyDescent="0.2">
      <c r="A41" s="454" t="s">
        <v>531</v>
      </c>
      <c r="B41" s="466">
        <v>824</v>
      </c>
      <c r="C41" s="435">
        <v>-11</v>
      </c>
      <c r="D41" s="474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</row>
    <row r="42" spans="1:27" x14ac:dyDescent="0.2">
      <c r="A42" s="454" t="s">
        <v>532</v>
      </c>
      <c r="B42" s="466">
        <v>825</v>
      </c>
      <c r="C42" s="435">
        <v>2004.2</v>
      </c>
      <c r="D42" s="474"/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</row>
    <row r="43" spans="1:27" x14ac:dyDescent="0.2">
      <c r="A43" s="454" t="s">
        <v>533</v>
      </c>
      <c r="B43" s="466">
        <v>828</v>
      </c>
      <c r="C43" s="435">
        <v>23778.26</v>
      </c>
      <c r="D43" s="474"/>
      <c r="E43" s="416"/>
      <c r="F43" s="416"/>
      <c r="G43" s="416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</row>
    <row r="44" spans="1:27" x14ac:dyDescent="0.2">
      <c r="A44" s="454" t="s">
        <v>534</v>
      </c>
      <c r="B44" s="466">
        <v>829</v>
      </c>
      <c r="C44" s="435">
        <v>2304.6210000000001</v>
      </c>
      <c r="D44" s="474"/>
      <c r="E44" s="416"/>
      <c r="F44" s="416"/>
      <c r="G44" s="416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</row>
    <row r="45" spans="1:27" x14ac:dyDescent="0.2">
      <c r="A45" s="475" t="s">
        <v>535</v>
      </c>
      <c r="B45" s="476" t="s">
        <v>536</v>
      </c>
      <c r="C45" s="435">
        <v>1308.6999999999998</v>
      </c>
      <c r="D45" s="474"/>
      <c r="E45" s="416"/>
      <c r="F45" s="416"/>
      <c r="G45" s="416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</row>
    <row r="46" spans="1:27" x14ac:dyDescent="0.2">
      <c r="A46" s="454" t="s">
        <v>537</v>
      </c>
      <c r="B46" s="466" t="s">
        <v>536</v>
      </c>
      <c r="C46" s="435">
        <v>995.92</v>
      </c>
      <c r="D46" s="474"/>
      <c r="E46" s="416"/>
      <c r="F46" s="416"/>
      <c r="G46" s="41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</row>
    <row r="47" spans="1:27" x14ac:dyDescent="0.2">
      <c r="A47" s="454" t="s">
        <v>538</v>
      </c>
      <c r="B47" s="466">
        <v>831</v>
      </c>
      <c r="C47" s="435">
        <v>-893</v>
      </c>
      <c r="D47" s="474"/>
      <c r="E47" s="416"/>
      <c r="F47" s="416"/>
      <c r="G47" s="416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</row>
    <row r="48" spans="1:27" x14ac:dyDescent="0.2">
      <c r="A48" s="454" t="s">
        <v>539</v>
      </c>
      <c r="B48" s="466">
        <v>834</v>
      </c>
      <c r="C48" s="435">
        <v>-4652.8070000000007</v>
      </c>
      <c r="D48" s="474"/>
      <c r="E48" s="416"/>
      <c r="F48" s="416"/>
      <c r="G48" s="416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</row>
    <row r="49" spans="1:27" x14ac:dyDescent="0.2">
      <c r="A49" s="454" t="s">
        <v>540</v>
      </c>
      <c r="B49" s="466">
        <v>835</v>
      </c>
      <c r="C49" s="435">
        <v>-2044.8979999999999</v>
      </c>
      <c r="D49" s="474"/>
      <c r="E49" s="416"/>
      <c r="F49" s="416"/>
      <c r="G49" s="416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</row>
    <row r="50" spans="1:27" x14ac:dyDescent="0.2">
      <c r="A50" s="467" t="s">
        <v>526</v>
      </c>
      <c r="B50" s="477"/>
      <c r="C50" s="443">
        <v>51240.453999999998</v>
      </c>
      <c r="D50" s="478"/>
      <c r="E50" s="416"/>
      <c r="F50" s="416"/>
      <c r="G50" s="416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</row>
    <row r="51" spans="1:27" x14ac:dyDescent="0.2">
      <c r="A51" s="416"/>
      <c r="B51" s="416"/>
      <c r="C51" s="416"/>
      <c r="D51" s="479"/>
      <c r="E51" s="416"/>
      <c r="F51" s="416"/>
      <c r="G51" s="416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</row>
    <row r="52" spans="1:27" ht="15.75" x14ac:dyDescent="0.25">
      <c r="A52" s="448" t="s">
        <v>541</v>
      </c>
      <c r="B52" s="480"/>
      <c r="C52" s="450"/>
      <c r="D52" s="481"/>
      <c r="E52" s="416"/>
      <c r="F52" s="416"/>
      <c r="G52" s="416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</row>
    <row r="53" spans="1:27" x14ac:dyDescent="0.2">
      <c r="A53" s="451" t="s">
        <v>542</v>
      </c>
      <c r="B53" s="482" t="s">
        <v>543</v>
      </c>
      <c r="C53" s="435">
        <v>395.351</v>
      </c>
      <c r="D53" s="453">
        <v>210</v>
      </c>
      <c r="E53" s="416"/>
      <c r="F53" s="416"/>
      <c r="G53" s="416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</row>
    <row r="54" spans="1:27" x14ac:dyDescent="0.2">
      <c r="A54" s="454" t="s">
        <v>544</v>
      </c>
      <c r="B54" s="483" t="s">
        <v>545</v>
      </c>
      <c r="C54" s="435">
        <v>947.21199999999999</v>
      </c>
      <c r="D54" s="484">
        <v>136</v>
      </c>
      <c r="E54" s="416"/>
      <c r="F54" s="416"/>
      <c r="G54" s="416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</row>
    <row r="55" spans="1:27" x14ac:dyDescent="0.2">
      <c r="A55" s="454" t="s">
        <v>546</v>
      </c>
      <c r="B55" s="483" t="s">
        <v>547</v>
      </c>
      <c r="C55" s="435">
        <v>99.6</v>
      </c>
      <c r="D55" s="484">
        <v>37</v>
      </c>
      <c r="E55" s="416"/>
      <c r="F55" s="416"/>
      <c r="G55" s="416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</row>
    <row r="56" spans="1:27" x14ac:dyDescent="0.2">
      <c r="A56" s="454" t="s">
        <v>548</v>
      </c>
      <c r="B56" s="483" t="s">
        <v>549</v>
      </c>
      <c r="C56" s="435">
        <v>71</v>
      </c>
      <c r="D56" s="460">
        <v>40</v>
      </c>
      <c r="E56" s="416"/>
      <c r="F56" s="416"/>
      <c r="G56" s="41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</row>
    <row r="57" spans="1:27" x14ac:dyDescent="0.2">
      <c r="A57" s="454" t="s">
        <v>550</v>
      </c>
      <c r="B57" s="483">
        <v>8481</v>
      </c>
      <c r="C57" s="435">
        <v>57.337000000000003</v>
      </c>
      <c r="D57" s="485"/>
      <c r="E57" s="416"/>
      <c r="F57" s="416"/>
      <c r="G57" s="416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</row>
    <row r="58" spans="1:27" x14ac:dyDescent="0.2">
      <c r="A58" s="454" t="s">
        <v>551</v>
      </c>
      <c r="B58" s="483">
        <v>8482</v>
      </c>
      <c r="C58" s="435">
        <v>0</v>
      </c>
      <c r="D58" s="428"/>
      <c r="E58" s="416"/>
      <c r="F58" s="416"/>
      <c r="G58" s="416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</row>
    <row r="59" spans="1:27" x14ac:dyDescent="0.2">
      <c r="A59" s="454" t="s">
        <v>552</v>
      </c>
      <c r="B59" s="483">
        <v>849</v>
      </c>
      <c r="C59" s="435">
        <v>1227.848</v>
      </c>
      <c r="D59" s="428"/>
      <c r="E59" s="416"/>
      <c r="F59" s="416"/>
      <c r="G59" s="416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</row>
    <row r="60" spans="1:27" x14ac:dyDescent="0.2">
      <c r="A60" s="454" t="s">
        <v>553</v>
      </c>
      <c r="B60" s="483" t="s">
        <v>554</v>
      </c>
      <c r="C60" s="435">
        <v>11.1</v>
      </c>
      <c r="D60" s="428"/>
      <c r="E60" s="416"/>
      <c r="F60" s="416"/>
      <c r="G60" s="416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</row>
    <row r="61" spans="1:27" x14ac:dyDescent="0.2">
      <c r="A61" s="454" t="s">
        <v>555</v>
      </c>
      <c r="B61" s="483" t="s">
        <v>554</v>
      </c>
      <c r="C61" s="435">
        <v>0</v>
      </c>
      <c r="D61" s="428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</row>
    <row r="62" spans="1:27" x14ac:dyDescent="0.2">
      <c r="A62" s="467" t="s">
        <v>556</v>
      </c>
      <c r="B62" s="486"/>
      <c r="C62" s="443">
        <v>2798.348</v>
      </c>
      <c r="D62" s="457"/>
      <c r="E62" s="416"/>
      <c r="F62" s="416"/>
      <c r="G62" s="416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</row>
    <row r="63" spans="1:27" x14ac:dyDescent="0.2">
      <c r="A63" s="451" t="s">
        <v>557</v>
      </c>
      <c r="B63" s="482" t="s">
        <v>558</v>
      </c>
      <c r="C63" s="435">
        <v>-1214.644</v>
      </c>
      <c r="D63" s="453">
        <v>-1075</v>
      </c>
      <c r="E63" s="416"/>
      <c r="F63" s="416"/>
      <c r="G63" s="416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</row>
    <row r="64" spans="1:27" x14ac:dyDescent="0.2">
      <c r="A64" s="454" t="s">
        <v>559</v>
      </c>
      <c r="B64" s="483" t="s">
        <v>560</v>
      </c>
      <c r="C64" s="435">
        <v>0</v>
      </c>
      <c r="D64" s="484">
        <v>0</v>
      </c>
      <c r="E64" s="416"/>
      <c r="F64" s="416"/>
      <c r="G64" s="416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</row>
    <row r="65" spans="1:27" x14ac:dyDescent="0.2">
      <c r="A65" s="454" t="s">
        <v>561</v>
      </c>
      <c r="B65" s="483">
        <v>854</v>
      </c>
      <c r="C65" s="435">
        <v>-50.7</v>
      </c>
      <c r="D65" s="460">
        <v>-21</v>
      </c>
      <c r="E65" s="416"/>
      <c r="F65" s="416"/>
      <c r="G65" s="416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</row>
    <row r="66" spans="1:27" x14ac:dyDescent="0.2">
      <c r="A66" s="454" t="s">
        <v>562</v>
      </c>
      <c r="B66" s="483" t="s">
        <v>563</v>
      </c>
      <c r="C66" s="435">
        <v>-52.9</v>
      </c>
      <c r="D66" s="428"/>
      <c r="E66" s="416"/>
      <c r="F66" s="416"/>
      <c r="G66" s="41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</row>
    <row r="67" spans="1:27" x14ac:dyDescent="0.2">
      <c r="A67" s="454" t="s">
        <v>564</v>
      </c>
      <c r="B67" s="483">
        <v>8581</v>
      </c>
      <c r="C67" s="435">
        <v>0</v>
      </c>
      <c r="D67" s="428"/>
      <c r="E67" s="416"/>
      <c r="F67" s="416"/>
      <c r="G67" s="416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</row>
    <row r="68" spans="1:27" x14ac:dyDescent="0.2">
      <c r="A68" s="454" t="s">
        <v>565</v>
      </c>
      <c r="B68" s="483">
        <v>8582</v>
      </c>
      <c r="C68" s="487">
        <v>0</v>
      </c>
      <c r="D68" s="428"/>
      <c r="E68" s="416"/>
      <c r="F68" s="416"/>
      <c r="G68" s="416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</row>
    <row r="69" spans="1:27" x14ac:dyDescent="0.2">
      <c r="A69" s="454" t="s">
        <v>566</v>
      </c>
      <c r="B69" s="483" t="s">
        <v>567</v>
      </c>
      <c r="C69" s="435">
        <v>-1125.165</v>
      </c>
      <c r="D69" s="428"/>
      <c r="E69" s="416"/>
      <c r="F69" s="416"/>
      <c r="G69" s="416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</row>
    <row r="70" spans="1:27" x14ac:dyDescent="0.2">
      <c r="A70" s="467" t="s">
        <v>568</v>
      </c>
      <c r="B70" s="488"/>
      <c r="C70" s="443">
        <v>-2443</v>
      </c>
      <c r="D70" s="428"/>
      <c r="E70" s="416"/>
      <c r="F70" s="416"/>
      <c r="G70" s="416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</row>
    <row r="71" spans="1:27" x14ac:dyDescent="0.2">
      <c r="A71" s="489"/>
      <c r="B71" s="490"/>
      <c r="C71" s="473"/>
      <c r="D71" s="473"/>
      <c r="E71" s="416"/>
      <c r="F71" s="416"/>
      <c r="G71" s="416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6"/>
      <c r="X71" s="416"/>
      <c r="Y71" s="416"/>
      <c r="Z71" s="416"/>
      <c r="AA71" s="416"/>
    </row>
    <row r="72" spans="1:27" ht="15.75" x14ac:dyDescent="0.2">
      <c r="A72" s="491" t="s">
        <v>569</v>
      </c>
      <c r="B72" s="471"/>
      <c r="C72" s="492"/>
      <c r="D72" s="493"/>
      <c r="E72" s="416"/>
      <c r="F72" s="416"/>
      <c r="G72" s="416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6"/>
      <c r="X72" s="416"/>
      <c r="Y72" s="416"/>
      <c r="Z72" s="416"/>
      <c r="AA72" s="416"/>
    </row>
    <row r="73" spans="1:27" x14ac:dyDescent="0.2">
      <c r="A73" s="494" t="s">
        <v>570</v>
      </c>
      <c r="B73" s="495"/>
      <c r="C73" s="496">
        <v>3396.5038378400031</v>
      </c>
      <c r="D73" s="497"/>
      <c r="E73" s="416"/>
      <c r="F73" s="416"/>
      <c r="G73" s="416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6"/>
      <c r="X73" s="416"/>
      <c r="Y73" s="416"/>
      <c r="Z73" s="416"/>
      <c r="AA73" s="416"/>
    </row>
    <row r="74" spans="1:27" x14ac:dyDescent="0.2">
      <c r="A74" s="498" t="s">
        <v>571</v>
      </c>
      <c r="B74" s="499"/>
      <c r="C74" s="435">
        <v>-383.05</v>
      </c>
      <c r="D74" s="497"/>
      <c r="E74" s="416"/>
      <c r="F74" s="416"/>
      <c r="G74" s="416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6"/>
      <c r="X74" s="416"/>
      <c r="Y74" s="416"/>
      <c r="Z74" s="416"/>
      <c r="AA74" s="416"/>
    </row>
    <row r="75" spans="1:27" x14ac:dyDescent="0.2">
      <c r="A75" s="498" t="s">
        <v>572</v>
      </c>
      <c r="B75" s="500"/>
      <c r="C75" s="435">
        <v>0</v>
      </c>
      <c r="D75" s="497"/>
      <c r="E75" s="416"/>
      <c r="F75" s="416"/>
      <c r="G75" s="416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6"/>
      <c r="X75" s="416"/>
      <c r="Y75" s="416"/>
      <c r="Z75" s="416"/>
      <c r="AA75" s="416"/>
    </row>
    <row r="76" spans="1:27" x14ac:dyDescent="0.2">
      <c r="A76" s="498" t="s">
        <v>573</v>
      </c>
      <c r="B76" s="501"/>
      <c r="C76" s="435">
        <v>0</v>
      </c>
      <c r="D76" s="497"/>
      <c r="E76" s="416"/>
      <c r="F76" s="416"/>
      <c r="G76" s="41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</row>
    <row r="77" spans="1:27" x14ac:dyDescent="0.2">
      <c r="A77" s="498" t="s">
        <v>574</v>
      </c>
      <c r="B77" s="499"/>
      <c r="C77" s="435">
        <v>39.751999999999995</v>
      </c>
      <c r="D77" s="497"/>
      <c r="E77" s="416"/>
      <c r="F77" s="416"/>
      <c r="G77" s="416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6"/>
      <c r="X77" s="416"/>
      <c r="Y77" s="416"/>
      <c r="Z77" s="416"/>
      <c r="AA77" s="416"/>
    </row>
    <row r="78" spans="1:27" x14ac:dyDescent="0.2">
      <c r="A78" s="498" t="s">
        <v>575</v>
      </c>
      <c r="B78" s="501"/>
      <c r="C78" s="435">
        <v>-43</v>
      </c>
      <c r="D78" s="497"/>
      <c r="E78" s="416"/>
      <c r="F78" s="416"/>
      <c r="G78" s="416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6"/>
      <c r="X78" s="416"/>
      <c r="Y78" s="416"/>
      <c r="Z78" s="416"/>
      <c r="AA78" s="416"/>
    </row>
    <row r="79" spans="1:27" x14ac:dyDescent="0.2">
      <c r="A79" s="502" t="s">
        <v>576</v>
      </c>
      <c r="B79" s="503"/>
      <c r="C79" s="443">
        <v>3010.2058378400034</v>
      </c>
      <c r="D79" s="497"/>
      <c r="E79" s="416"/>
      <c r="F79" s="416"/>
      <c r="G79" s="416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6"/>
      <c r="X79" s="416"/>
      <c r="Y79" s="416"/>
      <c r="Z79" s="416"/>
      <c r="AA79" s="416"/>
    </row>
    <row r="80" spans="1:27" x14ac:dyDescent="0.2">
      <c r="A80" s="504" t="s">
        <v>577</v>
      </c>
      <c r="B80" s="505"/>
      <c r="C80" s="435">
        <v>0</v>
      </c>
      <c r="D80" s="497"/>
      <c r="E80" s="416"/>
      <c r="F80" s="416"/>
      <c r="G80" s="416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6"/>
      <c r="X80" s="416"/>
      <c r="Y80" s="416"/>
      <c r="Z80" s="416"/>
      <c r="AA80" s="416"/>
    </row>
    <row r="81" spans="1:27" x14ac:dyDescent="0.2">
      <c r="A81" s="506" t="s">
        <v>578</v>
      </c>
      <c r="B81" s="501"/>
      <c r="C81" s="435">
        <v>0</v>
      </c>
      <c r="D81" s="497"/>
      <c r="E81" s="416"/>
      <c r="F81" s="416"/>
      <c r="G81" s="416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16"/>
    </row>
    <row r="82" spans="1:27" x14ac:dyDescent="0.2">
      <c r="A82" s="507" t="s">
        <v>579</v>
      </c>
      <c r="B82" s="503"/>
      <c r="C82" s="443">
        <v>3010.2058378400034</v>
      </c>
      <c r="D82" s="497"/>
      <c r="E82" s="416"/>
      <c r="F82" s="416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6"/>
      <c r="X82" s="416"/>
      <c r="Y82" s="416"/>
      <c r="Z82" s="416"/>
      <c r="AA82" s="416"/>
    </row>
    <row r="83" spans="1:27" ht="18.75" x14ac:dyDescent="0.2">
      <c r="A83" s="508" t="s">
        <v>580</v>
      </c>
      <c r="B83" s="509"/>
      <c r="C83" s="510"/>
      <c r="D83" s="497"/>
      <c r="E83" s="416"/>
      <c r="F83" s="416"/>
      <c r="G83" s="416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6"/>
      <c r="X83" s="416"/>
      <c r="Y83" s="416"/>
      <c r="Z83" s="416"/>
      <c r="AA83" s="416"/>
    </row>
    <row r="84" spans="1:27" x14ac:dyDescent="0.2">
      <c r="A84" s="511" t="s">
        <v>581</v>
      </c>
      <c r="B84" s="512"/>
      <c r="C84" s="435">
        <v>1</v>
      </c>
      <c r="D84" s="497"/>
      <c r="E84" s="416"/>
      <c r="F84" s="416"/>
      <c r="G84" s="416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6"/>
      <c r="X84" s="416"/>
      <c r="Y84" s="416"/>
      <c r="Z84" s="416"/>
      <c r="AA84" s="416"/>
    </row>
    <row r="85" spans="1:27" x14ac:dyDescent="0.2">
      <c r="A85" s="511" t="s">
        <v>582</v>
      </c>
      <c r="B85" s="512"/>
      <c r="C85" s="435">
        <v>0.2</v>
      </c>
      <c r="D85" s="497"/>
      <c r="E85" s="416"/>
      <c r="F85" s="416"/>
      <c r="G85" s="416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16"/>
    </row>
    <row r="86" spans="1:27" x14ac:dyDescent="0.2">
      <c r="A86" s="507" t="s">
        <v>583</v>
      </c>
      <c r="B86" s="503"/>
      <c r="C86" s="443">
        <v>3011.9038378400032</v>
      </c>
      <c r="D86" s="513"/>
      <c r="E86" s="416"/>
      <c r="F86" s="416"/>
      <c r="G86" s="41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6"/>
      <c r="X86" s="416"/>
      <c r="Y86" s="416"/>
      <c r="Z86" s="416"/>
      <c r="AA86" s="416"/>
    </row>
    <row r="87" spans="1:27" x14ac:dyDescent="0.2">
      <c r="A87" s="514" t="s">
        <v>584</v>
      </c>
      <c r="B87" s="515"/>
      <c r="C87" s="516">
        <v>0</v>
      </c>
      <c r="D87" s="513"/>
      <c r="E87" s="416"/>
      <c r="F87" s="416"/>
      <c r="G87" s="416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  <c r="T87" s="416"/>
      <c r="U87" s="416"/>
      <c r="V87" s="416"/>
      <c r="W87" s="416"/>
      <c r="X87" s="416"/>
      <c r="Y87" s="416"/>
      <c r="Z87" s="416"/>
      <c r="AA87" s="416"/>
    </row>
    <row r="88" spans="1:27" x14ac:dyDescent="0.2">
      <c r="A88" s="416"/>
      <c r="B88" s="416"/>
      <c r="C88" s="416"/>
      <c r="D88" s="416"/>
      <c r="E88" s="416"/>
      <c r="F88" s="416"/>
      <c r="G88" s="416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</row>
    <row r="89" spans="1:27" s="416" customFormat="1" ht="12" x14ac:dyDescent="0.2"/>
    <row r="90" spans="1:27" s="416" customFormat="1" ht="12" x14ac:dyDescent="0.2"/>
    <row r="91" spans="1:27" s="416" customFormat="1" ht="12" x14ac:dyDescent="0.2"/>
    <row r="92" spans="1:27" s="416" customFormat="1" ht="12" x14ac:dyDescent="0.2"/>
    <row r="93" spans="1:27" s="416" customFormat="1" ht="12" x14ac:dyDescent="0.2"/>
    <row r="94" spans="1:27" s="416" customFormat="1" ht="12" x14ac:dyDescent="0.2"/>
    <row r="95" spans="1:27" s="416" customFormat="1" ht="12" x14ac:dyDescent="0.2"/>
    <row r="96" spans="1:27" s="416" customFormat="1" ht="12" x14ac:dyDescent="0.2"/>
    <row r="97" s="416" customFormat="1" ht="12" x14ac:dyDescent="0.2"/>
    <row r="98" s="416" customFormat="1" ht="12" x14ac:dyDescent="0.2"/>
    <row r="99" s="416" customFormat="1" ht="12" x14ac:dyDescent="0.2"/>
    <row r="100" s="416" customFormat="1" ht="12" x14ac:dyDescent="0.2"/>
    <row r="101" s="416" customFormat="1" ht="12" x14ac:dyDescent="0.2"/>
    <row r="102" s="416" customFormat="1" ht="12" x14ac:dyDescent="0.2"/>
    <row r="103" s="416" customFormat="1" ht="12" x14ac:dyDescent="0.2"/>
    <row r="104" s="416" customFormat="1" ht="12" x14ac:dyDescent="0.2"/>
    <row r="105" s="416" customFormat="1" ht="12" x14ac:dyDescent="0.2"/>
    <row r="106" s="416" customFormat="1" ht="12" x14ac:dyDescent="0.2"/>
    <row r="107" s="416" customFormat="1" ht="12" x14ac:dyDescent="0.2"/>
    <row r="108" s="416" customFormat="1" ht="12" x14ac:dyDescent="0.2"/>
    <row r="109" s="416" customFormat="1" ht="12" x14ac:dyDescent="0.2"/>
    <row r="110" s="416" customFormat="1" ht="12" x14ac:dyDescent="0.2"/>
    <row r="111" s="416" customFormat="1" ht="12" x14ac:dyDescent="0.2"/>
    <row r="112" s="416" customFormat="1" ht="12" x14ac:dyDescent="0.2"/>
    <row r="113" s="416" customFormat="1" ht="12" x14ac:dyDescent="0.2"/>
    <row r="114" s="416" customFormat="1" ht="12" x14ac:dyDescent="0.2"/>
    <row r="115" s="416" customFormat="1" ht="12" x14ac:dyDescent="0.2"/>
    <row r="116" s="416" customFormat="1" ht="12" x14ac:dyDescent="0.2"/>
    <row r="117" s="416" customFormat="1" ht="12" x14ac:dyDescent="0.2"/>
    <row r="118" s="416" customFormat="1" ht="12" x14ac:dyDescent="0.2"/>
    <row r="119" s="416" customFormat="1" ht="12" x14ac:dyDescent="0.2"/>
    <row r="120" s="416" customFormat="1" ht="12" x14ac:dyDescent="0.2"/>
    <row r="121" s="416" customFormat="1" ht="12" x14ac:dyDescent="0.2"/>
    <row r="122" s="416" customFormat="1" ht="12" x14ac:dyDescent="0.2"/>
    <row r="123" s="416" customFormat="1" ht="12" x14ac:dyDescent="0.2"/>
    <row r="124" s="416" customFormat="1" ht="12" x14ac:dyDescent="0.2"/>
    <row r="125" s="416" customFormat="1" ht="12" x14ac:dyDescent="0.2"/>
    <row r="126" s="416" customFormat="1" ht="12" x14ac:dyDescent="0.2"/>
    <row r="127" s="416" customFormat="1" ht="12" x14ac:dyDescent="0.2"/>
    <row r="128" s="416" customFormat="1" ht="12" x14ac:dyDescent="0.2"/>
    <row r="129" s="416" customFormat="1" ht="12" x14ac:dyDescent="0.2"/>
    <row r="130" s="416" customFormat="1" ht="12" x14ac:dyDescent="0.2"/>
    <row r="131" s="416" customFormat="1" ht="12" x14ac:dyDescent="0.2"/>
    <row r="132" s="416" customFormat="1" ht="12" x14ac:dyDescent="0.2"/>
    <row r="133" s="416" customFormat="1" ht="12" x14ac:dyDescent="0.2"/>
    <row r="134" s="416" customFormat="1" ht="12" x14ac:dyDescent="0.2"/>
    <row r="135" s="416" customFormat="1" ht="12" x14ac:dyDescent="0.2"/>
    <row r="136" s="416" customFormat="1" ht="12" x14ac:dyDescent="0.2"/>
    <row r="137" s="416" customFormat="1" ht="12" x14ac:dyDescent="0.2"/>
    <row r="138" s="416" customFormat="1" ht="12" x14ac:dyDescent="0.2"/>
    <row r="139" s="416" customFormat="1" ht="12" x14ac:dyDescent="0.2"/>
    <row r="140" s="416" customFormat="1" ht="12" x14ac:dyDescent="0.2"/>
    <row r="141" s="416" customFormat="1" ht="12" x14ac:dyDescent="0.2"/>
    <row r="142" s="416" customFormat="1" ht="12" x14ac:dyDescent="0.2"/>
    <row r="143" s="416" customFormat="1" ht="12" x14ac:dyDescent="0.2"/>
    <row r="144" s="416" customFormat="1" ht="12" x14ac:dyDescent="0.2"/>
    <row r="145" s="416" customFormat="1" ht="12" x14ac:dyDescent="0.2"/>
    <row r="146" s="416" customFormat="1" ht="12" x14ac:dyDescent="0.2"/>
    <row r="147" s="416" customFormat="1" ht="12" x14ac:dyDescent="0.2"/>
    <row r="148" s="416" customFormat="1" ht="12" x14ac:dyDescent="0.2"/>
    <row r="149" s="416" customFormat="1" ht="12" x14ac:dyDescent="0.2"/>
    <row r="150" s="416" customFormat="1" ht="12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"/>
  <sheetViews>
    <sheetView zoomScale="80" zoomScaleNormal="80" workbookViewId="0">
      <selection sqref="A1:XFD1048576"/>
    </sheetView>
  </sheetViews>
  <sheetFormatPr defaultRowHeight="12.75" x14ac:dyDescent="0.2"/>
  <cols>
    <col min="1" max="1" width="44.7109375" style="417" bestFit="1" customWidth="1"/>
    <col min="2" max="2" width="11.7109375" style="417" customWidth="1"/>
    <col min="3" max="3" width="13.42578125" style="417" customWidth="1"/>
    <col min="4" max="4" width="13.7109375" style="417" customWidth="1"/>
    <col min="5" max="16384" width="9.140625" style="417"/>
  </cols>
  <sheetData>
    <row r="1" spans="1:36" ht="32.25" customHeight="1" thickBot="1" x14ac:dyDescent="0.4">
      <c r="A1" s="517" t="s">
        <v>585</v>
      </c>
      <c r="B1" s="518"/>
      <c r="C1" s="518"/>
      <c r="D1" s="518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519"/>
      <c r="AD1" s="519"/>
      <c r="AE1" s="519"/>
      <c r="AF1" s="519"/>
      <c r="AG1" s="519"/>
      <c r="AH1" s="519"/>
      <c r="AI1" s="519"/>
      <c r="AJ1" s="519"/>
    </row>
    <row r="2" spans="1:36" ht="15" customHeight="1" thickBot="1" x14ac:dyDescent="0.25">
      <c r="A2" s="520" t="s">
        <v>586</v>
      </c>
      <c r="B2" s="521"/>
      <c r="C2" s="521"/>
      <c r="D2" s="522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  <c r="AE2" s="519"/>
      <c r="AF2" s="519"/>
      <c r="AG2" s="519"/>
      <c r="AH2" s="519"/>
      <c r="AI2" s="519"/>
      <c r="AJ2" s="519"/>
    </row>
    <row r="3" spans="1:36" ht="15" customHeight="1" x14ac:dyDescent="0.2">
      <c r="A3" s="523"/>
      <c r="B3" s="524"/>
      <c r="C3" s="524"/>
      <c r="D3" s="525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519"/>
      <c r="S3" s="519"/>
      <c r="T3" s="519"/>
      <c r="U3" s="519"/>
      <c r="V3" s="519"/>
      <c r="W3" s="519"/>
      <c r="X3" s="519"/>
      <c r="Y3" s="519"/>
      <c r="Z3" s="519"/>
      <c r="AA3" s="519"/>
      <c r="AB3" s="519"/>
      <c r="AC3" s="519"/>
      <c r="AD3" s="519"/>
      <c r="AE3" s="519"/>
      <c r="AF3" s="519"/>
      <c r="AG3" s="519"/>
      <c r="AH3" s="519"/>
      <c r="AI3" s="519"/>
      <c r="AJ3" s="519"/>
    </row>
    <row r="4" spans="1:36" ht="15" customHeight="1" x14ac:dyDescent="0.2">
      <c r="A4" s="526" t="s">
        <v>587</v>
      </c>
      <c r="B4" s="527" t="s">
        <v>492</v>
      </c>
      <c r="C4" s="528" t="s">
        <v>493</v>
      </c>
      <c r="D4" s="529" t="s">
        <v>494</v>
      </c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19"/>
      <c r="Z4" s="519"/>
      <c r="AA4" s="519"/>
      <c r="AB4" s="519"/>
      <c r="AC4" s="519"/>
      <c r="AD4" s="519"/>
      <c r="AE4" s="519"/>
      <c r="AF4" s="519"/>
      <c r="AG4" s="519"/>
      <c r="AH4" s="519"/>
      <c r="AI4" s="519"/>
      <c r="AJ4" s="519"/>
    </row>
    <row r="5" spans="1:36" ht="15" customHeight="1" x14ac:dyDescent="0.2">
      <c r="A5" s="530" t="s">
        <v>588</v>
      </c>
      <c r="B5" s="531"/>
      <c r="C5" s="532"/>
      <c r="D5" s="533"/>
      <c r="E5" s="534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19"/>
      <c r="T5" s="519"/>
      <c r="U5" s="519"/>
      <c r="V5" s="519"/>
      <c r="W5" s="519"/>
      <c r="X5" s="519"/>
      <c r="Y5" s="519"/>
      <c r="Z5" s="519"/>
      <c r="AA5" s="519"/>
      <c r="AB5" s="519"/>
      <c r="AC5" s="519"/>
      <c r="AD5" s="519"/>
      <c r="AE5" s="519"/>
      <c r="AF5" s="519"/>
      <c r="AG5" s="519"/>
      <c r="AH5" s="519"/>
      <c r="AI5" s="519"/>
      <c r="AJ5" s="519"/>
    </row>
    <row r="6" spans="1:36" ht="15" customHeight="1" x14ac:dyDescent="0.2">
      <c r="A6" s="535" t="s">
        <v>589</v>
      </c>
      <c r="B6" s="536">
        <v>10</v>
      </c>
      <c r="C6" s="537">
        <v>656.48826247</v>
      </c>
      <c r="D6" s="538">
        <v>699</v>
      </c>
      <c r="E6" s="534"/>
      <c r="F6" s="519"/>
      <c r="G6" s="519"/>
      <c r="H6" s="519"/>
      <c r="I6" s="519"/>
      <c r="J6" s="519"/>
      <c r="K6" s="519"/>
      <c r="L6" s="519"/>
      <c r="M6" s="519"/>
      <c r="N6" s="519"/>
      <c r="O6" s="519"/>
      <c r="P6" s="519"/>
      <c r="Q6" s="519"/>
      <c r="R6" s="519"/>
      <c r="S6" s="519"/>
      <c r="T6" s="519"/>
      <c r="U6" s="519"/>
      <c r="V6" s="519"/>
      <c r="W6" s="519"/>
      <c r="X6" s="519"/>
      <c r="Y6" s="519"/>
      <c r="Z6" s="519"/>
      <c r="AA6" s="519"/>
      <c r="AB6" s="519"/>
      <c r="AC6" s="519"/>
      <c r="AD6" s="519"/>
      <c r="AE6" s="519"/>
      <c r="AF6" s="519"/>
      <c r="AG6" s="519"/>
      <c r="AH6" s="519"/>
      <c r="AI6" s="519"/>
      <c r="AJ6" s="519"/>
    </row>
    <row r="7" spans="1:36" ht="15" customHeight="1" x14ac:dyDescent="0.2">
      <c r="A7" s="535" t="s">
        <v>590</v>
      </c>
      <c r="B7" s="536">
        <v>11</v>
      </c>
      <c r="C7" s="539">
        <v>105916.02259749999</v>
      </c>
      <c r="D7" s="540">
        <v>122812</v>
      </c>
      <c r="E7" s="519"/>
      <c r="F7" s="519"/>
      <c r="G7" s="519"/>
      <c r="H7" s="519"/>
      <c r="I7" s="519"/>
      <c r="J7" s="519"/>
      <c r="K7" s="519"/>
      <c r="L7" s="519"/>
      <c r="M7" s="519"/>
      <c r="N7" s="519"/>
      <c r="O7" s="519"/>
      <c r="P7" s="519"/>
      <c r="Q7" s="519"/>
      <c r="R7" s="519"/>
      <c r="S7" s="519"/>
      <c r="T7" s="519"/>
      <c r="U7" s="519"/>
      <c r="V7" s="519"/>
      <c r="W7" s="519"/>
      <c r="X7" s="519"/>
      <c r="Y7" s="519"/>
      <c r="Z7" s="519"/>
      <c r="AA7" s="519"/>
      <c r="AB7" s="519"/>
      <c r="AC7" s="519"/>
      <c r="AD7" s="519"/>
      <c r="AE7" s="519"/>
      <c r="AF7" s="519"/>
      <c r="AG7" s="519"/>
      <c r="AH7" s="519"/>
      <c r="AI7" s="519"/>
      <c r="AJ7" s="519"/>
    </row>
    <row r="8" spans="1:36" ht="15" customHeight="1" x14ac:dyDescent="0.2">
      <c r="A8" s="541" t="s">
        <v>591</v>
      </c>
      <c r="B8" s="542">
        <v>113</v>
      </c>
      <c r="C8" s="543">
        <v>2470.6149999999998</v>
      </c>
      <c r="D8" s="544"/>
      <c r="E8" s="519"/>
      <c r="F8" s="519"/>
      <c r="G8" s="519"/>
      <c r="H8" s="519"/>
      <c r="I8" s="519"/>
      <c r="J8" s="519"/>
      <c r="K8" s="519"/>
      <c r="L8" s="519"/>
      <c r="M8" s="519"/>
      <c r="N8" s="519"/>
      <c r="O8" s="519"/>
      <c r="P8" s="519"/>
      <c r="Q8" s="519"/>
      <c r="R8" s="519"/>
      <c r="S8" s="519"/>
      <c r="T8" s="519"/>
      <c r="U8" s="519"/>
      <c r="V8" s="519"/>
      <c r="W8" s="519"/>
      <c r="X8" s="519"/>
      <c r="Y8" s="519"/>
      <c r="Z8" s="519"/>
      <c r="AA8" s="519"/>
      <c r="AB8" s="519"/>
      <c r="AC8" s="519"/>
      <c r="AD8" s="519"/>
      <c r="AE8" s="519"/>
      <c r="AF8" s="519"/>
      <c r="AG8" s="519"/>
      <c r="AH8" s="519"/>
      <c r="AI8" s="519"/>
      <c r="AJ8" s="519"/>
    </row>
    <row r="9" spans="1:36" ht="15" customHeight="1" x14ac:dyDescent="0.2">
      <c r="A9" s="535" t="s">
        <v>592</v>
      </c>
      <c r="B9" s="536">
        <v>12</v>
      </c>
      <c r="C9" s="539">
        <v>29999.150369999996</v>
      </c>
      <c r="D9" s="545">
        <v>48339.630696</v>
      </c>
      <c r="E9" s="519"/>
      <c r="F9" s="519"/>
      <c r="G9" s="519"/>
      <c r="H9" s="519"/>
      <c r="I9" s="519"/>
      <c r="J9" s="519"/>
      <c r="K9" s="519"/>
      <c r="L9" s="519"/>
      <c r="M9" s="519"/>
      <c r="N9" s="519"/>
      <c r="O9" s="519"/>
      <c r="P9" s="519"/>
      <c r="Q9" s="519"/>
      <c r="R9" s="519"/>
      <c r="S9" s="519"/>
      <c r="T9" s="519"/>
      <c r="U9" s="519"/>
      <c r="V9" s="519"/>
      <c r="W9" s="519"/>
      <c r="X9" s="519"/>
      <c r="Y9" s="519"/>
      <c r="Z9" s="519"/>
      <c r="AA9" s="519"/>
      <c r="AB9" s="519"/>
      <c r="AC9" s="519"/>
      <c r="AD9" s="519"/>
      <c r="AE9" s="519"/>
      <c r="AF9" s="519"/>
      <c r="AG9" s="519"/>
      <c r="AH9" s="519"/>
      <c r="AI9" s="519"/>
      <c r="AJ9" s="519"/>
    </row>
    <row r="10" spans="1:36" ht="15" customHeight="1" x14ac:dyDescent="0.2">
      <c r="A10" s="541" t="s">
        <v>593</v>
      </c>
      <c r="B10" s="542" t="s">
        <v>594</v>
      </c>
      <c r="C10" s="543">
        <v>1606.635</v>
      </c>
      <c r="D10" s="544"/>
      <c r="E10" s="519"/>
      <c r="F10" s="519"/>
      <c r="G10" s="519"/>
      <c r="H10" s="519"/>
      <c r="I10" s="519"/>
      <c r="J10" s="519"/>
      <c r="K10" s="519"/>
      <c r="L10" s="519"/>
      <c r="M10" s="519"/>
      <c r="N10" s="519"/>
      <c r="O10" s="519"/>
      <c r="P10" s="519"/>
      <c r="Q10" s="519"/>
      <c r="R10" s="519"/>
      <c r="S10" s="519"/>
      <c r="T10" s="519"/>
      <c r="U10" s="519"/>
      <c r="V10" s="519"/>
      <c r="W10" s="519"/>
      <c r="X10" s="519"/>
      <c r="Y10" s="519"/>
      <c r="Z10" s="519"/>
      <c r="AA10" s="519"/>
      <c r="AB10" s="519"/>
      <c r="AC10" s="519"/>
      <c r="AD10" s="519"/>
      <c r="AE10" s="519"/>
      <c r="AF10" s="519"/>
      <c r="AG10" s="519"/>
      <c r="AH10" s="519"/>
      <c r="AI10" s="519"/>
      <c r="AJ10" s="519"/>
    </row>
    <row r="11" spans="1:36" ht="15" customHeight="1" x14ac:dyDescent="0.2">
      <c r="A11" s="535" t="s">
        <v>595</v>
      </c>
      <c r="B11" s="536" t="s">
        <v>596</v>
      </c>
      <c r="C11" s="539">
        <v>45623.542642099994</v>
      </c>
      <c r="D11" s="546">
        <v>2878</v>
      </c>
      <c r="E11" s="519"/>
      <c r="F11" s="519"/>
      <c r="G11" s="519"/>
      <c r="H11" s="519"/>
      <c r="I11" s="519"/>
      <c r="J11" s="519"/>
      <c r="K11" s="519"/>
      <c r="L11" s="519"/>
      <c r="M11" s="519"/>
      <c r="N11" s="519"/>
      <c r="O11" s="519"/>
      <c r="P11" s="519"/>
      <c r="Q11" s="519"/>
      <c r="R11" s="519"/>
      <c r="S11" s="519"/>
      <c r="T11" s="519"/>
      <c r="U11" s="519"/>
      <c r="V11" s="519"/>
      <c r="W11" s="519"/>
      <c r="X11" s="519"/>
      <c r="Y11" s="519"/>
      <c r="Z11" s="519"/>
      <c r="AA11" s="519"/>
      <c r="AB11" s="519"/>
      <c r="AC11" s="519"/>
      <c r="AD11" s="519"/>
      <c r="AE11" s="519"/>
      <c r="AF11" s="519"/>
      <c r="AG11" s="519"/>
      <c r="AH11" s="519"/>
      <c r="AI11" s="519"/>
      <c r="AJ11" s="519"/>
    </row>
    <row r="12" spans="1:36" ht="15" customHeight="1" x14ac:dyDescent="0.2">
      <c r="A12" s="541" t="s">
        <v>597</v>
      </c>
      <c r="B12" s="542">
        <v>131</v>
      </c>
      <c r="C12" s="547">
        <v>11100.8817421</v>
      </c>
      <c r="D12" s="548"/>
      <c r="E12" s="519"/>
      <c r="F12" s="519"/>
      <c r="G12" s="519"/>
      <c r="H12" s="519"/>
      <c r="I12" s="519"/>
      <c r="J12" s="519"/>
      <c r="K12" s="519"/>
      <c r="L12" s="519"/>
      <c r="M12" s="519"/>
      <c r="N12" s="519"/>
      <c r="O12" s="519"/>
      <c r="P12" s="519"/>
      <c r="Q12" s="519"/>
      <c r="R12" s="519"/>
      <c r="S12" s="519"/>
      <c r="T12" s="519"/>
      <c r="U12" s="519"/>
      <c r="V12" s="519"/>
      <c r="W12" s="519"/>
      <c r="X12" s="519"/>
      <c r="Y12" s="519"/>
      <c r="Z12" s="519"/>
      <c r="AA12" s="519"/>
      <c r="AB12" s="519"/>
      <c r="AC12" s="519"/>
      <c r="AD12" s="519"/>
      <c r="AE12" s="519"/>
      <c r="AF12" s="519"/>
      <c r="AG12" s="519"/>
      <c r="AH12" s="519"/>
      <c r="AI12" s="519"/>
      <c r="AJ12" s="519"/>
    </row>
    <row r="13" spans="1:36" ht="15" customHeight="1" x14ac:dyDescent="0.2">
      <c r="A13" s="549" t="s">
        <v>598</v>
      </c>
      <c r="B13" s="542" t="s">
        <v>599</v>
      </c>
      <c r="C13" s="547">
        <v>9540.4735000000001</v>
      </c>
      <c r="D13" s="548"/>
      <c r="E13" s="519"/>
      <c r="F13" s="519"/>
      <c r="G13" s="519"/>
      <c r="H13" s="519"/>
      <c r="I13" s="519"/>
      <c r="J13" s="519"/>
      <c r="K13" s="519"/>
      <c r="L13" s="519"/>
      <c r="M13" s="519"/>
      <c r="N13" s="519"/>
      <c r="O13" s="519"/>
      <c r="P13" s="519"/>
      <c r="Q13" s="519"/>
      <c r="R13" s="519"/>
      <c r="S13" s="519"/>
      <c r="T13" s="519"/>
      <c r="U13" s="519"/>
      <c r="V13" s="519"/>
      <c r="W13" s="519"/>
      <c r="X13" s="519"/>
      <c r="Y13" s="519"/>
      <c r="Z13" s="519"/>
      <c r="AA13" s="519"/>
      <c r="AB13" s="519"/>
      <c r="AC13" s="519"/>
      <c r="AD13" s="519"/>
      <c r="AE13" s="519"/>
      <c r="AF13" s="519"/>
      <c r="AG13" s="519"/>
      <c r="AH13" s="519"/>
      <c r="AI13" s="519"/>
      <c r="AJ13" s="519"/>
    </row>
    <row r="14" spans="1:36" ht="15" customHeight="1" x14ac:dyDescent="0.2">
      <c r="A14" s="549" t="s">
        <v>600</v>
      </c>
      <c r="B14" s="542">
        <v>132</v>
      </c>
      <c r="C14" s="547">
        <v>334</v>
      </c>
      <c r="D14" s="548"/>
      <c r="E14" s="519"/>
      <c r="F14" s="519"/>
      <c r="G14" s="519"/>
      <c r="H14" s="519"/>
      <c r="I14" s="519"/>
      <c r="J14" s="519"/>
      <c r="K14" s="519"/>
      <c r="L14" s="519"/>
      <c r="M14" s="519"/>
      <c r="N14" s="519"/>
      <c r="O14" s="519"/>
      <c r="P14" s="519"/>
      <c r="Q14" s="519"/>
      <c r="R14" s="519"/>
      <c r="S14" s="519"/>
      <c r="T14" s="519"/>
      <c r="U14" s="519"/>
      <c r="V14" s="519"/>
      <c r="W14" s="519"/>
      <c r="X14" s="519"/>
      <c r="Y14" s="519"/>
      <c r="Z14" s="519"/>
      <c r="AA14" s="519"/>
      <c r="AB14" s="519"/>
      <c r="AC14" s="519"/>
      <c r="AD14" s="519"/>
      <c r="AE14" s="519"/>
      <c r="AF14" s="519"/>
      <c r="AG14" s="519"/>
      <c r="AH14" s="519"/>
      <c r="AI14" s="519"/>
      <c r="AJ14" s="519"/>
    </row>
    <row r="15" spans="1:36" ht="15" customHeight="1" x14ac:dyDescent="0.2">
      <c r="A15" s="541" t="s">
        <v>601</v>
      </c>
      <c r="B15" s="542">
        <v>137</v>
      </c>
      <c r="C15" s="547">
        <v>34188.660900000003</v>
      </c>
      <c r="D15" s="548"/>
      <c r="E15" s="519"/>
      <c r="F15" s="519"/>
      <c r="G15" s="519"/>
      <c r="H15" s="519"/>
      <c r="I15" s="519"/>
      <c r="J15" s="519"/>
      <c r="K15" s="519"/>
      <c r="L15" s="519"/>
      <c r="M15" s="519"/>
      <c r="N15" s="519"/>
      <c r="O15" s="519"/>
      <c r="P15" s="519"/>
      <c r="Q15" s="519"/>
      <c r="R15" s="519"/>
      <c r="S15" s="519"/>
      <c r="T15" s="519"/>
      <c r="U15" s="519"/>
      <c r="V15" s="519"/>
      <c r="W15" s="519"/>
      <c r="X15" s="519"/>
      <c r="Y15" s="519"/>
      <c r="Z15" s="519"/>
      <c r="AA15" s="519"/>
      <c r="AB15" s="519"/>
      <c r="AC15" s="519"/>
      <c r="AD15" s="519"/>
      <c r="AE15" s="519"/>
      <c r="AF15" s="519"/>
      <c r="AG15" s="519"/>
      <c r="AH15" s="519"/>
      <c r="AI15" s="519"/>
      <c r="AJ15" s="519"/>
    </row>
    <row r="16" spans="1:36" ht="15" customHeight="1" x14ac:dyDescent="0.2">
      <c r="A16" s="549" t="s">
        <v>602</v>
      </c>
      <c r="B16" s="542" t="s">
        <v>603</v>
      </c>
      <c r="C16" s="547">
        <v>33411.9</v>
      </c>
      <c r="D16" s="550"/>
      <c r="E16" s="519"/>
      <c r="F16" s="519"/>
      <c r="G16" s="519"/>
      <c r="H16" s="519"/>
      <c r="I16" s="519"/>
      <c r="J16" s="519"/>
      <c r="K16" s="519"/>
      <c r="L16" s="519"/>
      <c r="M16" s="519"/>
      <c r="N16" s="519"/>
      <c r="O16" s="519"/>
      <c r="P16" s="519"/>
      <c r="Q16" s="519"/>
      <c r="R16" s="519"/>
      <c r="S16" s="519"/>
      <c r="T16" s="519"/>
      <c r="U16" s="519"/>
      <c r="V16" s="519"/>
      <c r="W16" s="519"/>
      <c r="X16" s="519"/>
      <c r="Y16" s="519"/>
      <c r="Z16" s="519"/>
      <c r="AA16" s="519"/>
      <c r="AB16" s="519"/>
      <c r="AC16" s="519"/>
      <c r="AD16" s="519"/>
      <c r="AE16" s="519"/>
      <c r="AF16" s="519"/>
      <c r="AG16" s="519"/>
      <c r="AH16" s="519"/>
      <c r="AI16" s="519"/>
      <c r="AJ16" s="519"/>
    </row>
    <row r="17" spans="1:36" ht="15" customHeight="1" x14ac:dyDescent="0.2">
      <c r="A17" s="551" t="s">
        <v>604</v>
      </c>
      <c r="B17" s="552" t="s">
        <v>605</v>
      </c>
      <c r="C17" s="553">
        <v>182195.20387206998</v>
      </c>
      <c r="D17" s="554">
        <v>174729.63069600001</v>
      </c>
      <c r="E17" s="534"/>
      <c r="F17" s="519"/>
      <c r="G17" s="519"/>
      <c r="H17" s="519"/>
      <c r="I17" s="519"/>
      <c r="J17" s="519"/>
      <c r="K17" s="519"/>
      <c r="L17" s="519"/>
      <c r="M17" s="519"/>
      <c r="N17" s="519"/>
      <c r="O17" s="519"/>
      <c r="P17" s="519"/>
      <c r="Q17" s="519"/>
      <c r="R17" s="519"/>
      <c r="S17" s="519"/>
      <c r="T17" s="519"/>
      <c r="U17" s="519"/>
      <c r="V17" s="519"/>
      <c r="W17" s="519"/>
      <c r="X17" s="519"/>
      <c r="Y17" s="519"/>
      <c r="Z17" s="519"/>
      <c r="AA17" s="519"/>
      <c r="AB17" s="519"/>
      <c r="AC17" s="519"/>
      <c r="AD17" s="519"/>
      <c r="AE17" s="519"/>
      <c r="AF17" s="519"/>
      <c r="AG17" s="519"/>
      <c r="AH17" s="519"/>
      <c r="AI17" s="519"/>
      <c r="AJ17" s="519"/>
    </row>
    <row r="18" spans="1:36" ht="15" customHeight="1" x14ac:dyDescent="0.2">
      <c r="A18" s="555" t="s">
        <v>606</v>
      </c>
      <c r="B18" s="556" t="s">
        <v>607</v>
      </c>
      <c r="C18" s="557">
        <v>2436.5881844999999</v>
      </c>
      <c r="D18" s="558">
        <v>2285</v>
      </c>
      <c r="E18" s="519"/>
      <c r="F18" s="519"/>
      <c r="G18" s="519"/>
      <c r="H18" s="519"/>
      <c r="I18" s="519"/>
      <c r="J18" s="519"/>
      <c r="K18" s="519"/>
      <c r="L18" s="519"/>
      <c r="M18" s="519"/>
      <c r="N18" s="519"/>
      <c r="O18" s="519"/>
      <c r="P18" s="519"/>
      <c r="Q18" s="519"/>
      <c r="R18" s="519"/>
      <c r="S18" s="519"/>
      <c r="T18" s="519"/>
      <c r="U18" s="519"/>
      <c r="V18" s="519"/>
      <c r="W18" s="519"/>
      <c r="X18" s="519"/>
      <c r="Y18" s="519"/>
      <c r="Z18" s="519"/>
      <c r="AA18" s="519"/>
      <c r="AB18" s="519"/>
      <c r="AC18" s="519"/>
      <c r="AD18" s="519"/>
      <c r="AE18" s="519"/>
      <c r="AF18" s="519"/>
      <c r="AG18" s="519"/>
      <c r="AH18" s="519"/>
      <c r="AI18" s="519"/>
      <c r="AJ18" s="519"/>
    </row>
    <row r="19" spans="1:36" ht="15" customHeight="1" x14ac:dyDescent="0.2">
      <c r="A19" s="559" t="s">
        <v>608</v>
      </c>
      <c r="B19" s="560"/>
      <c r="C19" s="561"/>
      <c r="D19" s="562"/>
      <c r="E19" s="519"/>
      <c r="F19" s="519"/>
      <c r="G19" s="519"/>
      <c r="H19" s="519"/>
      <c r="I19" s="519"/>
      <c r="J19" s="519"/>
      <c r="K19" s="519"/>
      <c r="L19" s="519"/>
      <c r="M19" s="519"/>
      <c r="N19" s="519"/>
      <c r="O19" s="519"/>
      <c r="P19" s="519"/>
      <c r="Q19" s="519"/>
      <c r="R19" s="519"/>
      <c r="S19" s="519"/>
      <c r="T19" s="519"/>
      <c r="U19" s="519"/>
      <c r="V19" s="519"/>
      <c r="W19" s="519"/>
      <c r="X19" s="519"/>
      <c r="Y19" s="519"/>
      <c r="Z19" s="519"/>
      <c r="AA19" s="519"/>
      <c r="AB19" s="519"/>
      <c r="AC19" s="519"/>
      <c r="AD19" s="519"/>
      <c r="AE19" s="519"/>
      <c r="AF19" s="519"/>
      <c r="AG19" s="519"/>
      <c r="AH19" s="519"/>
      <c r="AI19" s="519"/>
      <c r="AJ19" s="519"/>
    </row>
    <row r="20" spans="1:36" ht="15" customHeight="1" x14ac:dyDescent="0.2">
      <c r="A20" s="535" t="s">
        <v>609</v>
      </c>
      <c r="B20" s="563" t="s">
        <v>610</v>
      </c>
      <c r="C20" s="539">
        <v>2009.5981728000002</v>
      </c>
      <c r="D20" s="539">
        <v>1645</v>
      </c>
      <c r="E20" s="534"/>
      <c r="F20" s="519"/>
      <c r="G20" s="519"/>
      <c r="H20" s="519"/>
      <c r="I20" s="519"/>
      <c r="J20" s="519"/>
      <c r="K20" s="519"/>
      <c r="L20" s="519"/>
      <c r="M20" s="519"/>
      <c r="N20" s="519"/>
      <c r="O20" s="519"/>
      <c r="P20" s="519"/>
      <c r="Q20" s="519"/>
      <c r="R20" s="519"/>
      <c r="S20" s="519"/>
      <c r="T20" s="519"/>
      <c r="U20" s="519"/>
      <c r="V20" s="519"/>
      <c r="W20" s="519"/>
      <c r="X20" s="519"/>
      <c r="Y20" s="519"/>
      <c r="Z20" s="519"/>
      <c r="AA20" s="519"/>
      <c r="AB20" s="519"/>
      <c r="AC20" s="519"/>
      <c r="AD20" s="519"/>
      <c r="AE20" s="519"/>
      <c r="AF20" s="519"/>
      <c r="AG20" s="519"/>
      <c r="AH20" s="519"/>
      <c r="AI20" s="519"/>
      <c r="AJ20" s="519"/>
    </row>
    <row r="21" spans="1:36" ht="15" customHeight="1" x14ac:dyDescent="0.2">
      <c r="A21" s="564" t="s">
        <v>611</v>
      </c>
      <c r="B21" s="563" t="s">
        <v>612</v>
      </c>
      <c r="C21" s="539">
        <v>5295.0422844999994</v>
      </c>
      <c r="D21" s="565">
        <v>4901</v>
      </c>
      <c r="E21" s="519"/>
      <c r="F21" s="519"/>
      <c r="G21" s="519"/>
      <c r="H21" s="519"/>
      <c r="I21" s="519"/>
      <c r="J21" s="519"/>
      <c r="K21" s="519"/>
      <c r="L21" s="519"/>
      <c r="M21" s="519"/>
      <c r="N21" s="519"/>
      <c r="O21" s="519"/>
      <c r="P21" s="519"/>
      <c r="Q21" s="519"/>
      <c r="R21" s="519"/>
      <c r="S21" s="519"/>
      <c r="T21" s="519"/>
      <c r="U21" s="519"/>
      <c r="V21" s="519"/>
      <c r="W21" s="519"/>
      <c r="X21" s="519"/>
      <c r="Y21" s="519"/>
      <c r="Z21" s="519"/>
      <c r="AA21" s="519"/>
      <c r="AB21" s="519"/>
      <c r="AC21" s="519"/>
      <c r="AD21" s="519"/>
      <c r="AE21" s="519"/>
      <c r="AF21" s="519"/>
      <c r="AG21" s="519"/>
      <c r="AH21" s="519"/>
      <c r="AI21" s="519"/>
      <c r="AJ21" s="519"/>
    </row>
    <row r="22" spans="1:36" ht="15" customHeight="1" x14ac:dyDescent="0.2">
      <c r="A22" s="566" t="s">
        <v>613</v>
      </c>
      <c r="B22" s="567" t="s">
        <v>614</v>
      </c>
      <c r="C22" s="543">
        <v>253.79999999999998</v>
      </c>
      <c r="D22" s="544"/>
      <c r="E22" s="519"/>
      <c r="F22" s="519"/>
      <c r="G22" s="519"/>
      <c r="H22" s="519"/>
      <c r="I22" s="519"/>
      <c r="J22" s="519"/>
      <c r="K22" s="519"/>
      <c r="L22" s="519"/>
      <c r="M22" s="519"/>
      <c r="N22" s="519"/>
      <c r="O22" s="519"/>
      <c r="P22" s="519"/>
      <c r="Q22" s="519"/>
      <c r="R22" s="519"/>
      <c r="S22" s="519"/>
      <c r="T22" s="519"/>
      <c r="U22" s="519"/>
      <c r="V22" s="519"/>
      <c r="W22" s="519"/>
      <c r="X22" s="519"/>
      <c r="Y22" s="519"/>
      <c r="Z22" s="519"/>
      <c r="AA22" s="519"/>
      <c r="AB22" s="519"/>
      <c r="AC22" s="519"/>
      <c r="AD22" s="519"/>
      <c r="AE22" s="519"/>
      <c r="AF22" s="519"/>
      <c r="AG22" s="519"/>
      <c r="AH22" s="519"/>
      <c r="AI22" s="519"/>
      <c r="AJ22" s="519"/>
    </row>
    <row r="23" spans="1:36" ht="15" customHeight="1" x14ac:dyDescent="0.2">
      <c r="A23" s="564" t="s">
        <v>615</v>
      </c>
      <c r="B23" s="563" t="s">
        <v>616</v>
      </c>
      <c r="C23" s="539">
        <v>8033.3638530999997</v>
      </c>
      <c r="D23" s="568">
        <v>7481</v>
      </c>
      <c r="E23" s="519"/>
      <c r="F23" s="519"/>
      <c r="G23" s="519"/>
      <c r="H23" s="519"/>
      <c r="I23" s="519"/>
      <c r="J23" s="519"/>
      <c r="K23" s="519"/>
      <c r="L23" s="519"/>
      <c r="M23" s="519"/>
      <c r="N23" s="519"/>
      <c r="O23" s="519"/>
      <c r="P23" s="519"/>
      <c r="Q23" s="519"/>
      <c r="R23" s="519"/>
      <c r="S23" s="519"/>
      <c r="T23" s="519"/>
      <c r="U23" s="519"/>
      <c r="V23" s="519"/>
      <c r="W23" s="519"/>
      <c r="X23" s="519"/>
      <c r="Y23" s="519"/>
      <c r="Z23" s="519"/>
      <c r="AA23" s="519"/>
      <c r="AB23" s="519"/>
      <c r="AC23" s="519"/>
      <c r="AD23" s="519"/>
      <c r="AE23" s="519"/>
      <c r="AF23" s="519"/>
      <c r="AG23" s="519"/>
      <c r="AH23" s="519"/>
      <c r="AI23" s="519"/>
      <c r="AJ23" s="519"/>
    </row>
    <row r="24" spans="1:36" ht="15" customHeight="1" x14ac:dyDescent="0.2">
      <c r="A24" s="569" t="s">
        <v>617</v>
      </c>
      <c r="B24" s="567" t="s">
        <v>618</v>
      </c>
      <c r="C24" s="543">
        <v>3859.0401000000002</v>
      </c>
      <c r="D24" s="548"/>
      <c r="E24" s="519"/>
      <c r="F24" s="519"/>
      <c r="G24" s="519"/>
      <c r="H24" s="519"/>
      <c r="I24" s="519"/>
      <c r="J24" s="519"/>
      <c r="K24" s="519"/>
      <c r="L24" s="519"/>
      <c r="M24" s="519"/>
      <c r="N24" s="519"/>
      <c r="O24" s="519"/>
      <c r="P24" s="519"/>
      <c r="Q24" s="519"/>
      <c r="R24" s="519"/>
      <c r="S24" s="519"/>
      <c r="T24" s="519"/>
      <c r="U24" s="519"/>
      <c r="V24" s="519"/>
      <c r="W24" s="519"/>
      <c r="X24" s="519"/>
      <c r="Y24" s="519"/>
      <c r="Z24" s="519"/>
      <c r="AA24" s="519"/>
      <c r="AB24" s="519"/>
      <c r="AC24" s="519"/>
      <c r="AD24" s="519"/>
      <c r="AE24" s="519"/>
      <c r="AF24" s="519"/>
      <c r="AG24" s="519"/>
      <c r="AH24" s="519"/>
      <c r="AI24" s="519"/>
      <c r="AJ24" s="519"/>
    </row>
    <row r="25" spans="1:36" ht="15" customHeight="1" x14ac:dyDescent="0.2">
      <c r="A25" s="569" t="s">
        <v>613</v>
      </c>
      <c r="B25" s="567" t="s">
        <v>619</v>
      </c>
      <c r="C25" s="543">
        <v>985.62099999999998</v>
      </c>
      <c r="D25" s="548"/>
      <c r="E25" s="519"/>
      <c r="F25" s="519"/>
      <c r="G25" s="519"/>
      <c r="H25" s="519"/>
      <c r="I25" s="519"/>
      <c r="J25" s="519"/>
      <c r="K25" s="519"/>
      <c r="L25" s="519"/>
      <c r="M25" s="519"/>
      <c r="N25" s="519"/>
      <c r="O25" s="519"/>
      <c r="P25" s="519"/>
      <c r="Q25" s="519"/>
      <c r="R25" s="519"/>
      <c r="S25" s="519"/>
      <c r="T25" s="519"/>
      <c r="U25" s="519"/>
      <c r="V25" s="519"/>
      <c r="W25" s="519"/>
      <c r="X25" s="519"/>
      <c r="Y25" s="519"/>
      <c r="Z25" s="519"/>
      <c r="AA25" s="519"/>
      <c r="AB25" s="519"/>
      <c r="AC25" s="519"/>
      <c r="AD25" s="519"/>
      <c r="AE25" s="519"/>
      <c r="AF25" s="519"/>
      <c r="AG25" s="519"/>
      <c r="AH25" s="519"/>
      <c r="AI25" s="519"/>
      <c r="AJ25" s="519"/>
    </row>
    <row r="26" spans="1:36" ht="15" customHeight="1" x14ac:dyDescent="0.2">
      <c r="A26" s="566" t="s">
        <v>620</v>
      </c>
      <c r="B26" s="570" t="s">
        <v>621</v>
      </c>
      <c r="C26" s="543">
        <v>1687.8919000000001</v>
      </c>
      <c r="D26" s="550"/>
      <c r="E26" s="519"/>
      <c r="F26" s="519"/>
      <c r="G26" s="519"/>
      <c r="H26" s="519"/>
      <c r="I26" s="519"/>
      <c r="J26" s="519"/>
      <c r="K26" s="519"/>
      <c r="L26" s="519"/>
      <c r="M26" s="519"/>
      <c r="N26" s="519"/>
      <c r="O26" s="519"/>
      <c r="P26" s="519"/>
      <c r="Q26" s="519"/>
      <c r="R26" s="519"/>
      <c r="S26" s="519"/>
      <c r="T26" s="519"/>
      <c r="U26" s="519"/>
      <c r="V26" s="519"/>
      <c r="W26" s="519"/>
      <c r="X26" s="519"/>
      <c r="Y26" s="519"/>
      <c r="Z26" s="519"/>
      <c r="AA26" s="519"/>
      <c r="AB26" s="519"/>
      <c r="AC26" s="519"/>
      <c r="AD26" s="519"/>
      <c r="AE26" s="519"/>
      <c r="AF26" s="519"/>
      <c r="AG26" s="519"/>
      <c r="AH26" s="519"/>
      <c r="AI26" s="519"/>
      <c r="AJ26" s="519"/>
    </row>
    <row r="27" spans="1:36" ht="15" customHeight="1" x14ac:dyDescent="0.2">
      <c r="A27" s="564" t="s">
        <v>622</v>
      </c>
      <c r="B27" s="563" t="s">
        <v>623</v>
      </c>
      <c r="C27" s="539">
        <v>8713.5107383600007</v>
      </c>
      <c r="D27" s="568">
        <v>6563.3693039999998</v>
      </c>
      <c r="E27" s="519"/>
      <c r="F27" s="519"/>
      <c r="G27" s="519"/>
      <c r="H27" s="519"/>
      <c r="I27" s="519"/>
      <c r="J27" s="519"/>
      <c r="K27" s="519"/>
      <c r="L27" s="519"/>
      <c r="M27" s="519"/>
      <c r="N27" s="519"/>
      <c r="O27" s="519"/>
      <c r="P27" s="519"/>
      <c r="Q27" s="519"/>
      <c r="R27" s="519"/>
      <c r="S27" s="519"/>
      <c r="T27" s="519"/>
      <c r="U27" s="519"/>
      <c r="V27" s="519"/>
      <c r="W27" s="519"/>
      <c r="X27" s="519"/>
      <c r="Y27" s="519"/>
      <c r="Z27" s="519"/>
      <c r="AA27" s="519"/>
      <c r="AB27" s="519"/>
      <c r="AC27" s="519"/>
      <c r="AD27" s="519"/>
      <c r="AE27" s="519"/>
      <c r="AF27" s="519"/>
      <c r="AG27" s="519"/>
      <c r="AH27" s="519"/>
      <c r="AI27" s="519"/>
      <c r="AJ27" s="519"/>
    </row>
    <row r="28" spans="1:36" ht="15" customHeight="1" x14ac:dyDescent="0.2">
      <c r="A28" s="566" t="s">
        <v>624</v>
      </c>
      <c r="B28" s="571" t="s">
        <v>625</v>
      </c>
      <c r="C28" s="543">
        <v>468.30399999999997</v>
      </c>
      <c r="D28" s="544"/>
      <c r="E28" s="519"/>
      <c r="F28" s="519"/>
      <c r="G28" s="519"/>
      <c r="H28" s="519"/>
      <c r="I28" s="519"/>
      <c r="J28" s="519"/>
      <c r="K28" s="519"/>
      <c r="L28" s="519"/>
      <c r="M28" s="519"/>
      <c r="N28" s="519"/>
      <c r="O28" s="519"/>
      <c r="P28" s="519"/>
      <c r="Q28" s="519"/>
      <c r="R28" s="519"/>
      <c r="S28" s="519"/>
      <c r="T28" s="519"/>
      <c r="U28" s="519"/>
      <c r="V28" s="519"/>
      <c r="W28" s="519"/>
      <c r="X28" s="519"/>
      <c r="Y28" s="519"/>
      <c r="Z28" s="519"/>
      <c r="AA28" s="519"/>
      <c r="AB28" s="519"/>
      <c r="AC28" s="519"/>
      <c r="AD28" s="519"/>
      <c r="AE28" s="519"/>
      <c r="AF28" s="519"/>
      <c r="AG28" s="519"/>
      <c r="AH28" s="519"/>
      <c r="AI28" s="519"/>
      <c r="AJ28" s="519"/>
    </row>
    <row r="29" spans="1:36" ht="15" customHeight="1" x14ac:dyDescent="0.2">
      <c r="A29" s="564" t="s">
        <v>626</v>
      </c>
      <c r="B29" s="563" t="s">
        <v>627</v>
      </c>
      <c r="C29" s="539">
        <v>22041.91687596</v>
      </c>
      <c r="D29" s="539">
        <v>18944.369304</v>
      </c>
      <c r="E29" s="534"/>
      <c r="F29" s="519"/>
      <c r="G29" s="519"/>
      <c r="H29" s="519"/>
      <c r="I29" s="519"/>
      <c r="J29" s="519"/>
      <c r="K29" s="519"/>
      <c r="L29" s="519"/>
      <c r="M29" s="519"/>
      <c r="N29" s="519"/>
      <c r="O29" s="519"/>
      <c r="P29" s="519"/>
      <c r="Q29" s="519"/>
      <c r="R29" s="519"/>
      <c r="S29" s="519"/>
      <c r="T29" s="519"/>
      <c r="U29" s="519"/>
      <c r="V29" s="519"/>
      <c r="W29" s="519"/>
      <c r="X29" s="519"/>
      <c r="Y29" s="519"/>
      <c r="Z29" s="519"/>
      <c r="AA29" s="519"/>
      <c r="AB29" s="519"/>
      <c r="AC29" s="519"/>
      <c r="AD29" s="519"/>
      <c r="AE29" s="519"/>
      <c r="AF29" s="519"/>
      <c r="AG29" s="519"/>
      <c r="AH29" s="519"/>
      <c r="AI29" s="519"/>
      <c r="AJ29" s="519"/>
    </row>
    <row r="30" spans="1:36" ht="15" customHeight="1" x14ac:dyDescent="0.2">
      <c r="A30" s="564" t="s">
        <v>628</v>
      </c>
      <c r="B30" s="563" t="s">
        <v>629</v>
      </c>
      <c r="C30" s="539">
        <v>53930.127627000002</v>
      </c>
      <c r="D30" s="565">
        <v>31524</v>
      </c>
      <c r="E30" s="519"/>
      <c r="F30" s="519"/>
      <c r="G30" s="519"/>
      <c r="H30" s="519"/>
      <c r="I30" s="519"/>
      <c r="J30" s="519"/>
      <c r="K30" s="519"/>
      <c r="L30" s="519"/>
      <c r="M30" s="519"/>
      <c r="N30" s="519"/>
      <c r="O30" s="519"/>
      <c r="P30" s="519"/>
      <c r="Q30" s="519"/>
      <c r="R30" s="519"/>
      <c r="S30" s="519"/>
      <c r="T30" s="519"/>
      <c r="U30" s="519"/>
      <c r="V30" s="519"/>
      <c r="W30" s="519"/>
      <c r="X30" s="519"/>
      <c r="Y30" s="519"/>
      <c r="Z30" s="519"/>
      <c r="AA30" s="519"/>
      <c r="AB30" s="519"/>
      <c r="AC30" s="519"/>
      <c r="AD30" s="519"/>
      <c r="AE30" s="519"/>
      <c r="AF30" s="519"/>
      <c r="AG30" s="519"/>
      <c r="AH30" s="519"/>
      <c r="AI30" s="519"/>
      <c r="AJ30" s="519"/>
    </row>
    <row r="31" spans="1:36" ht="15" customHeight="1" x14ac:dyDescent="0.2">
      <c r="A31" s="569" t="s">
        <v>597</v>
      </c>
      <c r="B31" s="567" t="s">
        <v>630</v>
      </c>
      <c r="C31" s="543">
        <v>28869.766827000003</v>
      </c>
      <c r="D31" s="548"/>
      <c r="E31" s="519"/>
      <c r="F31" s="519"/>
      <c r="G31" s="519"/>
      <c r="H31" s="519"/>
      <c r="I31" s="519"/>
      <c r="J31" s="519"/>
      <c r="K31" s="519"/>
      <c r="L31" s="519"/>
      <c r="M31" s="519"/>
      <c r="N31" s="519"/>
      <c r="O31" s="519"/>
      <c r="P31" s="519"/>
      <c r="Q31" s="519"/>
      <c r="R31" s="519"/>
      <c r="S31" s="519"/>
      <c r="T31" s="519"/>
      <c r="U31" s="519"/>
      <c r="V31" s="519"/>
      <c r="W31" s="519"/>
      <c r="X31" s="519"/>
      <c r="Y31" s="519"/>
      <c r="Z31" s="519"/>
      <c r="AA31" s="519"/>
      <c r="AB31" s="519"/>
      <c r="AC31" s="519"/>
      <c r="AD31" s="519"/>
      <c r="AE31" s="519"/>
      <c r="AF31" s="519"/>
      <c r="AG31" s="519"/>
      <c r="AH31" s="519"/>
      <c r="AI31" s="519"/>
      <c r="AJ31" s="519"/>
    </row>
    <row r="32" spans="1:36" ht="15" customHeight="1" x14ac:dyDescent="0.2">
      <c r="A32" s="566" t="s">
        <v>631</v>
      </c>
      <c r="B32" s="567" t="s">
        <v>632</v>
      </c>
      <c r="C32" s="543">
        <v>23791.700000000004</v>
      </c>
      <c r="D32" s="548"/>
      <c r="E32" s="519"/>
      <c r="F32" s="519"/>
      <c r="G32" s="519"/>
      <c r="H32" s="519"/>
      <c r="I32" s="519"/>
      <c r="J32" s="519"/>
      <c r="K32" s="519"/>
      <c r="L32" s="519"/>
      <c r="M32" s="519"/>
      <c r="N32" s="519"/>
      <c r="O32" s="519"/>
      <c r="P32" s="519"/>
      <c r="Q32" s="519"/>
      <c r="R32" s="519"/>
      <c r="S32" s="519"/>
      <c r="T32" s="519"/>
      <c r="U32" s="519"/>
      <c r="V32" s="519"/>
      <c r="W32" s="519"/>
      <c r="X32" s="519"/>
      <c r="Y32" s="519"/>
      <c r="Z32" s="519"/>
      <c r="AA32" s="519"/>
      <c r="AB32" s="519"/>
      <c r="AC32" s="519"/>
      <c r="AD32" s="519"/>
      <c r="AE32" s="519"/>
      <c r="AF32" s="519"/>
      <c r="AG32" s="519"/>
      <c r="AH32" s="519"/>
      <c r="AI32" s="519"/>
      <c r="AJ32" s="519"/>
    </row>
    <row r="33" spans="1:36" ht="15" customHeight="1" x14ac:dyDescent="0.2">
      <c r="A33" s="566" t="s">
        <v>633</v>
      </c>
      <c r="B33" s="567" t="s">
        <v>634</v>
      </c>
      <c r="C33" s="543">
        <v>0</v>
      </c>
      <c r="D33" s="548"/>
      <c r="E33" s="519"/>
      <c r="F33" s="519"/>
      <c r="G33" s="519"/>
      <c r="H33" s="519"/>
      <c r="I33" s="519"/>
      <c r="J33" s="519"/>
      <c r="K33" s="519"/>
      <c r="L33" s="519"/>
      <c r="M33" s="519"/>
      <c r="N33" s="519"/>
      <c r="O33" s="519"/>
      <c r="P33" s="519"/>
      <c r="Q33" s="519"/>
      <c r="R33" s="519"/>
      <c r="S33" s="519"/>
      <c r="T33" s="519"/>
      <c r="U33" s="519"/>
      <c r="V33" s="519"/>
      <c r="W33" s="519"/>
      <c r="X33" s="519"/>
      <c r="Y33" s="519"/>
      <c r="Z33" s="519"/>
      <c r="AA33" s="519"/>
      <c r="AB33" s="519"/>
      <c r="AC33" s="519"/>
      <c r="AD33" s="519"/>
      <c r="AE33" s="519"/>
      <c r="AF33" s="519"/>
      <c r="AG33" s="519"/>
      <c r="AH33" s="519"/>
      <c r="AI33" s="519"/>
      <c r="AJ33" s="519"/>
    </row>
    <row r="34" spans="1:36" ht="15" customHeight="1" x14ac:dyDescent="0.2">
      <c r="A34" s="566" t="s">
        <v>635</v>
      </c>
      <c r="B34" s="567">
        <v>189</v>
      </c>
      <c r="C34" s="543">
        <v>-633.29999999999995</v>
      </c>
      <c r="D34" s="550"/>
      <c r="E34" s="519"/>
      <c r="F34" s="519"/>
      <c r="G34" s="519"/>
      <c r="H34" s="519"/>
      <c r="I34" s="519"/>
      <c r="J34" s="519"/>
      <c r="K34" s="519"/>
      <c r="L34" s="519"/>
      <c r="M34" s="519"/>
      <c r="N34" s="519"/>
      <c r="O34" s="519"/>
      <c r="P34" s="519"/>
      <c r="Q34" s="519"/>
      <c r="R34" s="519"/>
      <c r="S34" s="519"/>
      <c r="T34" s="519"/>
      <c r="U34" s="519"/>
      <c r="V34" s="519"/>
      <c r="W34" s="519"/>
      <c r="X34" s="519"/>
      <c r="Y34" s="519"/>
      <c r="Z34" s="519"/>
      <c r="AA34" s="519"/>
      <c r="AB34" s="519"/>
      <c r="AC34" s="519"/>
      <c r="AD34" s="519"/>
      <c r="AE34" s="519"/>
      <c r="AF34" s="519"/>
      <c r="AG34" s="519"/>
      <c r="AH34" s="519"/>
      <c r="AI34" s="519"/>
      <c r="AJ34" s="519"/>
    </row>
    <row r="35" spans="1:36" ht="15" customHeight="1" x14ac:dyDescent="0.2">
      <c r="A35" s="564" t="s">
        <v>636</v>
      </c>
      <c r="B35" s="563" t="s">
        <v>637</v>
      </c>
      <c r="C35" s="539">
        <v>9355.0667811999992</v>
      </c>
      <c r="D35" s="539">
        <v>7596</v>
      </c>
      <c r="E35" s="534"/>
      <c r="F35" s="519"/>
      <c r="G35" s="519"/>
      <c r="H35" s="519"/>
      <c r="I35" s="519"/>
      <c r="J35" s="519"/>
      <c r="K35" s="519"/>
      <c r="L35" s="519"/>
      <c r="M35" s="519"/>
      <c r="N35" s="519"/>
      <c r="O35" s="519"/>
      <c r="P35" s="519"/>
      <c r="Q35" s="519"/>
      <c r="R35" s="519"/>
      <c r="S35" s="519"/>
      <c r="T35" s="519"/>
      <c r="U35" s="519"/>
      <c r="V35" s="519"/>
      <c r="W35" s="519"/>
      <c r="X35" s="519"/>
      <c r="Y35" s="519"/>
      <c r="Z35" s="519"/>
      <c r="AA35" s="519"/>
      <c r="AB35" s="519"/>
      <c r="AC35" s="519"/>
      <c r="AD35" s="519"/>
      <c r="AE35" s="519"/>
      <c r="AF35" s="519"/>
      <c r="AG35" s="519"/>
      <c r="AH35" s="519"/>
      <c r="AI35" s="519"/>
      <c r="AJ35" s="519"/>
    </row>
    <row r="36" spans="1:36" ht="15" customHeight="1" x14ac:dyDescent="0.2">
      <c r="A36" s="551" t="s">
        <v>638</v>
      </c>
      <c r="B36" s="572" t="s">
        <v>639</v>
      </c>
      <c r="C36" s="553">
        <v>87335.709456959987</v>
      </c>
      <c r="D36" s="565">
        <v>59710.369304</v>
      </c>
      <c r="E36" s="519"/>
      <c r="F36" s="519"/>
      <c r="G36" s="519"/>
      <c r="H36" s="519"/>
      <c r="I36" s="519"/>
      <c r="J36" s="519"/>
      <c r="K36" s="519"/>
      <c r="L36" s="519"/>
      <c r="M36" s="519"/>
      <c r="N36" s="519"/>
      <c r="O36" s="519"/>
      <c r="P36" s="519"/>
      <c r="Q36" s="519"/>
      <c r="R36" s="519"/>
      <c r="S36" s="519"/>
      <c r="T36" s="519"/>
      <c r="U36" s="519"/>
      <c r="V36" s="519"/>
      <c r="W36" s="519"/>
      <c r="X36" s="519"/>
      <c r="Y36" s="519"/>
      <c r="Z36" s="519"/>
      <c r="AA36" s="519"/>
      <c r="AB36" s="519"/>
      <c r="AC36" s="519"/>
      <c r="AD36" s="519"/>
      <c r="AE36" s="519"/>
      <c r="AF36" s="519"/>
      <c r="AG36" s="519"/>
      <c r="AH36" s="519"/>
      <c r="AI36" s="519"/>
      <c r="AJ36" s="519"/>
    </row>
    <row r="37" spans="1:36" ht="15" customHeight="1" x14ac:dyDescent="0.2">
      <c r="A37" s="555" t="s">
        <v>640</v>
      </c>
      <c r="B37" s="556" t="s">
        <v>641</v>
      </c>
      <c r="C37" s="553">
        <v>271967.50151352998</v>
      </c>
      <c r="D37" s="565">
        <v>236725</v>
      </c>
      <c r="E37" s="519"/>
      <c r="F37" s="519"/>
      <c r="G37" s="519"/>
      <c r="H37" s="519"/>
      <c r="I37" s="519"/>
      <c r="J37" s="519"/>
      <c r="K37" s="519"/>
      <c r="L37" s="519"/>
      <c r="M37" s="519"/>
      <c r="N37" s="519"/>
      <c r="O37" s="519"/>
      <c r="P37" s="519"/>
      <c r="Q37" s="519"/>
      <c r="R37" s="519"/>
      <c r="S37" s="519"/>
      <c r="T37" s="519"/>
      <c r="U37" s="519"/>
      <c r="V37" s="519"/>
      <c r="W37" s="519"/>
      <c r="X37" s="519"/>
      <c r="Y37" s="519"/>
      <c r="Z37" s="519"/>
      <c r="AA37" s="519"/>
      <c r="AB37" s="519"/>
      <c r="AC37" s="519"/>
      <c r="AD37" s="519"/>
      <c r="AE37" s="519"/>
      <c r="AF37" s="519"/>
      <c r="AG37" s="519"/>
      <c r="AH37" s="519"/>
      <c r="AI37" s="519"/>
      <c r="AJ37" s="519"/>
    </row>
    <row r="38" spans="1:36" ht="15" customHeight="1" x14ac:dyDescent="0.2">
      <c r="A38" s="573"/>
      <c r="B38" s="574"/>
      <c r="C38" s="575"/>
      <c r="D38" s="575"/>
      <c r="E38" s="519"/>
      <c r="F38" s="519"/>
      <c r="G38" s="519"/>
      <c r="H38" s="519"/>
      <c r="I38" s="519"/>
      <c r="J38" s="519"/>
      <c r="K38" s="519"/>
      <c r="L38" s="519"/>
      <c r="M38" s="519"/>
      <c r="N38" s="519"/>
      <c r="O38" s="519"/>
      <c r="P38" s="519"/>
      <c r="Q38" s="519"/>
      <c r="R38" s="519"/>
      <c r="S38" s="519"/>
      <c r="T38" s="519"/>
      <c r="U38" s="519"/>
      <c r="V38" s="519"/>
      <c r="W38" s="519"/>
      <c r="X38" s="519"/>
      <c r="Y38" s="519"/>
      <c r="Z38" s="519"/>
      <c r="AA38" s="519"/>
      <c r="AB38" s="519"/>
      <c r="AC38" s="519"/>
      <c r="AD38" s="519"/>
      <c r="AE38" s="519"/>
      <c r="AF38" s="519"/>
      <c r="AG38" s="519"/>
      <c r="AH38" s="519"/>
      <c r="AI38" s="519"/>
      <c r="AJ38" s="519"/>
    </row>
    <row r="39" spans="1:36" ht="15" customHeight="1" x14ac:dyDescent="0.2">
      <c r="A39" s="526" t="s">
        <v>642</v>
      </c>
      <c r="B39" s="527" t="s">
        <v>492</v>
      </c>
      <c r="C39" s="576" t="s">
        <v>493</v>
      </c>
      <c r="D39" s="577" t="s">
        <v>494</v>
      </c>
      <c r="E39" s="519"/>
      <c r="F39" s="519"/>
      <c r="G39" s="519"/>
      <c r="H39" s="519"/>
      <c r="I39" s="519"/>
      <c r="J39" s="519"/>
      <c r="K39" s="519"/>
      <c r="L39" s="519"/>
      <c r="M39" s="519"/>
      <c r="N39" s="519"/>
      <c r="O39" s="519"/>
      <c r="P39" s="519"/>
      <c r="Q39" s="519"/>
      <c r="R39" s="519"/>
      <c r="S39" s="519"/>
      <c r="T39" s="519"/>
      <c r="U39" s="519"/>
      <c r="V39" s="519"/>
      <c r="W39" s="519"/>
      <c r="X39" s="519"/>
      <c r="Y39" s="519"/>
      <c r="Z39" s="519"/>
      <c r="AA39" s="519"/>
      <c r="AB39" s="519"/>
      <c r="AC39" s="519"/>
      <c r="AD39" s="519"/>
      <c r="AE39" s="519"/>
      <c r="AF39" s="519"/>
      <c r="AG39" s="519"/>
      <c r="AH39" s="519"/>
      <c r="AI39" s="519"/>
      <c r="AJ39" s="519"/>
    </row>
    <row r="40" spans="1:36" ht="15" customHeight="1" x14ac:dyDescent="0.2">
      <c r="A40" s="559" t="s">
        <v>643</v>
      </c>
      <c r="B40" s="578"/>
      <c r="C40" s="579"/>
      <c r="D40" s="580"/>
      <c r="E40" s="534"/>
      <c r="F40" s="519"/>
      <c r="G40" s="519"/>
      <c r="H40" s="519"/>
      <c r="I40" s="519"/>
      <c r="J40" s="519"/>
      <c r="K40" s="519"/>
      <c r="L40" s="519"/>
      <c r="M40" s="519"/>
      <c r="N40" s="519"/>
      <c r="O40" s="519"/>
      <c r="P40" s="519"/>
      <c r="Q40" s="519"/>
      <c r="R40" s="519"/>
      <c r="S40" s="519"/>
      <c r="T40" s="519"/>
      <c r="U40" s="519"/>
      <c r="V40" s="519"/>
      <c r="W40" s="519"/>
      <c r="X40" s="519"/>
      <c r="Y40" s="519"/>
      <c r="Z40" s="519"/>
      <c r="AA40" s="519"/>
      <c r="AB40" s="519"/>
      <c r="AC40" s="519"/>
      <c r="AD40" s="519"/>
      <c r="AE40" s="519"/>
      <c r="AF40" s="519"/>
      <c r="AG40" s="519"/>
      <c r="AH40" s="519"/>
      <c r="AI40" s="519"/>
      <c r="AJ40" s="519"/>
    </row>
    <row r="41" spans="1:36" ht="15" customHeight="1" x14ac:dyDescent="0.2">
      <c r="A41" s="581" t="s">
        <v>644</v>
      </c>
      <c r="B41" s="582">
        <v>202</v>
      </c>
      <c r="C41" s="583">
        <v>3396.6038378400031</v>
      </c>
      <c r="D41" s="584">
        <v>2911.1000000000004</v>
      </c>
      <c r="E41" s="534"/>
      <c r="F41" s="519"/>
      <c r="G41" s="519"/>
      <c r="H41" s="519"/>
      <c r="I41" s="519"/>
      <c r="J41" s="519"/>
      <c r="K41" s="519"/>
      <c r="L41" s="519"/>
      <c r="M41" s="519"/>
      <c r="N41" s="519"/>
      <c r="O41" s="519"/>
      <c r="P41" s="519"/>
      <c r="Q41" s="519"/>
      <c r="R41" s="519"/>
      <c r="S41" s="519"/>
      <c r="T41" s="519"/>
      <c r="U41" s="519"/>
      <c r="V41" s="519"/>
      <c r="W41" s="519"/>
      <c r="X41" s="519"/>
      <c r="Y41" s="519"/>
      <c r="Z41" s="519"/>
      <c r="AA41" s="519"/>
      <c r="AB41" s="519"/>
      <c r="AC41" s="519"/>
      <c r="AD41" s="519"/>
      <c r="AE41" s="519"/>
      <c r="AF41" s="519"/>
      <c r="AG41" s="519"/>
      <c r="AH41" s="519"/>
      <c r="AI41" s="519"/>
      <c r="AJ41" s="519"/>
    </row>
    <row r="42" spans="1:36" ht="15" customHeight="1" x14ac:dyDescent="0.2">
      <c r="A42" s="581" t="s">
        <v>645</v>
      </c>
      <c r="B42" s="582"/>
      <c r="C42" s="547">
        <v>663</v>
      </c>
      <c r="D42" s="543">
        <v>473</v>
      </c>
      <c r="E42" s="534"/>
      <c r="F42" s="519"/>
      <c r="G42" s="519"/>
      <c r="H42" s="519"/>
      <c r="I42" s="519"/>
      <c r="J42" s="519"/>
      <c r="K42" s="519"/>
      <c r="L42" s="519"/>
      <c r="M42" s="519"/>
      <c r="N42" s="519"/>
      <c r="O42" s="519"/>
      <c r="P42" s="519"/>
      <c r="Q42" s="519"/>
      <c r="R42" s="519"/>
      <c r="S42" s="519"/>
      <c r="T42" s="519"/>
      <c r="U42" s="519"/>
      <c r="V42" s="519"/>
      <c r="W42" s="519"/>
      <c r="X42" s="519"/>
      <c r="Y42" s="519"/>
      <c r="Z42" s="519"/>
      <c r="AA42" s="519"/>
      <c r="AB42" s="519"/>
      <c r="AC42" s="519"/>
      <c r="AD42" s="519"/>
      <c r="AE42" s="519"/>
      <c r="AF42" s="519"/>
      <c r="AG42" s="519"/>
      <c r="AH42" s="519"/>
      <c r="AI42" s="519"/>
      <c r="AJ42" s="519"/>
    </row>
    <row r="43" spans="1:36" ht="15" customHeight="1" x14ac:dyDescent="0.2">
      <c r="A43" s="581" t="s">
        <v>646</v>
      </c>
      <c r="B43" s="582"/>
      <c r="C43" s="547">
        <v>47201.952891170004</v>
      </c>
      <c r="D43" s="543">
        <v>31049</v>
      </c>
      <c r="E43" s="534"/>
      <c r="F43" s="519"/>
      <c r="G43" s="519"/>
      <c r="H43" s="519"/>
      <c r="I43" s="519"/>
      <c r="J43" s="519"/>
      <c r="K43" s="519"/>
      <c r="L43" s="519"/>
      <c r="M43" s="519"/>
      <c r="N43" s="519"/>
      <c r="O43" s="519"/>
      <c r="P43" s="519"/>
      <c r="Q43" s="519"/>
      <c r="R43" s="519"/>
      <c r="S43" s="519"/>
      <c r="T43" s="519"/>
      <c r="U43" s="519"/>
      <c r="V43" s="519"/>
      <c r="W43" s="519"/>
      <c r="X43" s="519"/>
      <c r="Y43" s="519"/>
      <c r="Z43" s="519"/>
      <c r="AA43" s="519"/>
      <c r="AB43" s="519"/>
      <c r="AC43" s="519"/>
      <c r="AD43" s="519"/>
      <c r="AE43" s="519"/>
      <c r="AF43" s="519"/>
      <c r="AG43" s="519"/>
      <c r="AH43" s="519"/>
      <c r="AI43" s="519"/>
      <c r="AJ43" s="519"/>
    </row>
    <row r="44" spans="1:36" ht="15" customHeight="1" x14ac:dyDescent="0.2">
      <c r="A44" s="551" t="s">
        <v>647</v>
      </c>
      <c r="B44" s="572">
        <v>20</v>
      </c>
      <c r="C44" s="553">
        <v>51261.556729010001</v>
      </c>
      <c r="D44" s="553">
        <v>34433.1</v>
      </c>
      <c r="E44" s="534"/>
      <c r="F44" s="519"/>
      <c r="G44" s="519"/>
      <c r="H44" s="519"/>
      <c r="I44" s="519"/>
      <c r="J44" s="519"/>
      <c r="K44" s="519"/>
      <c r="L44" s="519"/>
      <c r="M44" s="519"/>
      <c r="N44" s="519"/>
      <c r="O44" s="519"/>
      <c r="P44" s="519"/>
      <c r="Q44" s="519"/>
      <c r="R44" s="519"/>
      <c r="S44" s="519"/>
      <c r="T44" s="519"/>
      <c r="U44" s="519"/>
      <c r="V44" s="519"/>
      <c r="W44" s="519"/>
      <c r="X44" s="519"/>
      <c r="Y44" s="519"/>
      <c r="Z44" s="519"/>
      <c r="AA44" s="519"/>
      <c r="AB44" s="519"/>
      <c r="AC44" s="519"/>
      <c r="AD44" s="519"/>
      <c r="AE44" s="519"/>
      <c r="AF44" s="519"/>
      <c r="AG44" s="519"/>
      <c r="AH44" s="519"/>
      <c r="AI44" s="519"/>
      <c r="AJ44" s="519"/>
    </row>
    <row r="45" spans="1:36" ht="15" customHeight="1" x14ac:dyDescent="0.2">
      <c r="A45" s="559" t="s">
        <v>648</v>
      </c>
      <c r="B45" s="578" t="s">
        <v>649</v>
      </c>
      <c r="C45" s="539">
        <v>96909.152000000002</v>
      </c>
      <c r="D45" s="539">
        <v>79005</v>
      </c>
      <c r="E45" s="534"/>
      <c r="F45" s="519"/>
      <c r="G45" s="519"/>
      <c r="H45" s="519"/>
      <c r="I45" s="519"/>
      <c r="J45" s="519"/>
      <c r="K45" s="519"/>
      <c r="L45" s="519"/>
      <c r="M45" s="519"/>
      <c r="N45" s="519"/>
      <c r="O45" s="519"/>
      <c r="P45" s="519"/>
      <c r="Q45" s="519"/>
      <c r="R45" s="519"/>
      <c r="S45" s="519"/>
      <c r="T45" s="519"/>
      <c r="U45" s="519"/>
      <c r="V45" s="519"/>
      <c r="W45" s="519"/>
      <c r="X45" s="519"/>
      <c r="Y45" s="519"/>
      <c r="Z45" s="519"/>
      <c r="AA45" s="519"/>
      <c r="AB45" s="519"/>
      <c r="AC45" s="519"/>
      <c r="AD45" s="519"/>
      <c r="AE45" s="519"/>
      <c r="AF45" s="519"/>
      <c r="AG45" s="519"/>
      <c r="AH45" s="519"/>
      <c r="AI45" s="519"/>
      <c r="AJ45" s="519"/>
    </row>
    <row r="46" spans="1:36" ht="15" customHeight="1" x14ac:dyDescent="0.2">
      <c r="A46" s="585" t="s">
        <v>650</v>
      </c>
      <c r="B46" s="582" t="s">
        <v>651</v>
      </c>
      <c r="C46" s="547">
        <v>94518.45199999999</v>
      </c>
      <c r="D46" s="543">
        <v>76312</v>
      </c>
      <c r="E46" s="534"/>
      <c r="F46" s="519"/>
      <c r="G46" s="519"/>
      <c r="H46" s="519"/>
      <c r="I46" s="519"/>
      <c r="J46" s="519"/>
      <c r="K46" s="519"/>
      <c r="L46" s="519"/>
      <c r="M46" s="519"/>
      <c r="N46" s="519"/>
      <c r="O46" s="519"/>
      <c r="P46" s="519"/>
      <c r="Q46" s="519"/>
      <c r="R46" s="519"/>
      <c r="S46" s="519"/>
      <c r="T46" s="519"/>
      <c r="U46" s="519"/>
      <c r="V46" s="519"/>
      <c r="W46" s="519"/>
      <c r="X46" s="519"/>
      <c r="Y46" s="519"/>
      <c r="Z46" s="519"/>
      <c r="AA46" s="519"/>
      <c r="AB46" s="519"/>
      <c r="AC46" s="519"/>
      <c r="AD46" s="519"/>
      <c r="AE46" s="519"/>
      <c r="AF46" s="519"/>
      <c r="AG46" s="519"/>
      <c r="AH46" s="519"/>
      <c r="AI46" s="519"/>
      <c r="AJ46" s="519"/>
    </row>
    <row r="47" spans="1:36" ht="15" customHeight="1" x14ac:dyDescent="0.2">
      <c r="A47" s="586" t="s">
        <v>652</v>
      </c>
      <c r="B47" s="587" t="s">
        <v>653</v>
      </c>
      <c r="C47" s="588">
        <v>1024.0999999999999</v>
      </c>
      <c r="D47" s="589">
        <v>919</v>
      </c>
      <c r="E47" s="534"/>
      <c r="F47" s="519"/>
      <c r="G47" s="519"/>
      <c r="H47" s="519"/>
      <c r="I47" s="519"/>
      <c r="J47" s="519"/>
      <c r="K47" s="519"/>
      <c r="L47" s="519"/>
      <c r="M47" s="519"/>
      <c r="N47" s="519"/>
      <c r="O47" s="519"/>
      <c r="P47" s="519"/>
      <c r="Q47" s="519"/>
      <c r="R47" s="519"/>
      <c r="S47" s="519"/>
      <c r="T47" s="519"/>
      <c r="U47" s="519"/>
      <c r="V47" s="519"/>
      <c r="W47" s="519"/>
      <c r="X47" s="519"/>
      <c r="Y47" s="519"/>
      <c r="Z47" s="519"/>
      <c r="AA47" s="519"/>
      <c r="AB47" s="519"/>
      <c r="AC47" s="519"/>
      <c r="AD47" s="519"/>
      <c r="AE47" s="519"/>
      <c r="AF47" s="519"/>
      <c r="AG47" s="519"/>
      <c r="AH47" s="519"/>
      <c r="AI47" s="519"/>
      <c r="AJ47" s="519"/>
    </row>
    <row r="48" spans="1:36" ht="15" customHeight="1" x14ac:dyDescent="0.2">
      <c r="A48" s="559" t="s">
        <v>654</v>
      </c>
      <c r="B48" s="578" t="s">
        <v>655</v>
      </c>
      <c r="C48" s="539">
        <v>59046.394521000002</v>
      </c>
      <c r="D48" s="539">
        <v>66833</v>
      </c>
      <c r="E48" s="534"/>
      <c r="F48" s="519"/>
      <c r="G48" s="519"/>
      <c r="H48" s="519"/>
      <c r="I48" s="519"/>
      <c r="J48" s="519"/>
      <c r="K48" s="519"/>
      <c r="L48" s="519"/>
      <c r="M48" s="519"/>
      <c r="N48" s="519"/>
      <c r="O48" s="519"/>
      <c r="P48" s="519"/>
      <c r="Q48" s="519"/>
      <c r="R48" s="519"/>
      <c r="S48" s="519"/>
      <c r="T48" s="519"/>
      <c r="U48" s="519"/>
      <c r="V48" s="519"/>
      <c r="W48" s="519"/>
      <c r="X48" s="519"/>
      <c r="Y48" s="519"/>
      <c r="Z48" s="519"/>
      <c r="AA48" s="519"/>
      <c r="AB48" s="519"/>
      <c r="AC48" s="519"/>
      <c r="AD48" s="519"/>
      <c r="AE48" s="519"/>
      <c r="AF48" s="519"/>
      <c r="AG48" s="519"/>
      <c r="AH48" s="519"/>
      <c r="AI48" s="519"/>
      <c r="AJ48" s="519"/>
    </row>
    <row r="49" spans="1:36" ht="15" customHeight="1" x14ac:dyDescent="0.2">
      <c r="A49" s="581" t="s">
        <v>656</v>
      </c>
      <c r="B49" s="590" t="s">
        <v>657</v>
      </c>
      <c r="C49" s="591">
        <v>848.90179999999998</v>
      </c>
      <c r="D49" s="592">
        <v>732</v>
      </c>
      <c r="E49" s="534"/>
      <c r="F49" s="519"/>
      <c r="G49" s="519"/>
      <c r="H49" s="519"/>
      <c r="I49" s="519"/>
      <c r="J49" s="519"/>
      <c r="K49" s="519"/>
      <c r="L49" s="519"/>
      <c r="M49" s="519"/>
      <c r="N49" s="519"/>
      <c r="O49" s="519"/>
      <c r="P49" s="519"/>
      <c r="Q49" s="519"/>
      <c r="R49" s="519"/>
      <c r="S49" s="519"/>
      <c r="T49" s="519"/>
      <c r="U49" s="519"/>
      <c r="V49" s="519"/>
      <c r="W49" s="519"/>
      <c r="X49" s="519"/>
      <c r="Y49" s="519"/>
      <c r="Z49" s="519"/>
      <c r="AA49" s="519"/>
      <c r="AB49" s="519"/>
      <c r="AC49" s="519"/>
      <c r="AD49" s="519"/>
      <c r="AE49" s="519"/>
      <c r="AF49" s="519"/>
      <c r="AG49" s="519"/>
      <c r="AH49" s="519"/>
      <c r="AI49" s="519"/>
      <c r="AJ49" s="519"/>
    </row>
    <row r="50" spans="1:36" ht="15" customHeight="1" x14ac:dyDescent="0.2">
      <c r="A50" s="566" t="s">
        <v>658</v>
      </c>
      <c r="B50" s="571">
        <v>2322</v>
      </c>
      <c r="C50" s="547">
        <v>40.71</v>
      </c>
      <c r="D50" s="593">
        <v>36</v>
      </c>
      <c r="E50" s="519"/>
      <c r="F50" s="519"/>
      <c r="G50" s="519"/>
      <c r="H50" s="519"/>
      <c r="I50" s="519"/>
      <c r="J50" s="519"/>
      <c r="K50" s="519"/>
      <c r="L50" s="519"/>
      <c r="M50" s="519"/>
      <c r="N50" s="519"/>
      <c r="O50" s="519"/>
      <c r="P50" s="519"/>
      <c r="Q50" s="519"/>
      <c r="R50" s="519"/>
      <c r="S50" s="519"/>
      <c r="T50" s="519"/>
      <c r="U50" s="519"/>
      <c r="V50" s="519"/>
      <c r="W50" s="519"/>
      <c r="X50" s="519"/>
      <c r="Y50" s="519"/>
      <c r="Z50" s="519"/>
      <c r="AA50" s="519"/>
      <c r="AB50" s="519"/>
      <c r="AC50" s="519"/>
      <c r="AD50" s="519"/>
      <c r="AE50" s="519"/>
      <c r="AF50" s="519"/>
      <c r="AG50" s="519"/>
      <c r="AH50" s="519"/>
      <c r="AI50" s="519"/>
      <c r="AJ50" s="519"/>
    </row>
    <row r="51" spans="1:36" ht="15" customHeight="1" x14ac:dyDescent="0.2">
      <c r="A51" s="541" t="s">
        <v>659</v>
      </c>
      <c r="B51" s="594" t="s">
        <v>660</v>
      </c>
      <c r="C51" s="543">
        <v>5353</v>
      </c>
      <c r="D51" s="595"/>
      <c r="E51" s="519"/>
      <c r="F51" s="519"/>
      <c r="G51" s="519"/>
      <c r="H51" s="519"/>
      <c r="I51" s="519"/>
      <c r="J51" s="519"/>
      <c r="K51" s="519"/>
      <c r="L51" s="519"/>
      <c r="M51" s="519"/>
      <c r="N51" s="519"/>
      <c r="O51" s="519"/>
      <c r="P51" s="519"/>
      <c r="Q51" s="519"/>
      <c r="R51" s="519"/>
      <c r="S51" s="519"/>
      <c r="T51" s="519"/>
      <c r="U51" s="519"/>
      <c r="V51" s="519"/>
      <c r="W51" s="519"/>
      <c r="X51" s="519"/>
      <c r="Y51" s="519"/>
      <c r="Z51" s="519"/>
      <c r="AA51" s="519"/>
      <c r="AB51" s="519"/>
      <c r="AC51" s="519"/>
      <c r="AD51" s="519"/>
      <c r="AE51" s="519"/>
      <c r="AF51" s="519"/>
      <c r="AG51" s="519"/>
      <c r="AH51" s="519"/>
      <c r="AI51" s="519"/>
      <c r="AJ51" s="519"/>
    </row>
    <row r="52" spans="1:36" ht="15" customHeight="1" x14ac:dyDescent="0.2">
      <c r="A52" s="541" t="s">
        <v>661</v>
      </c>
      <c r="B52" s="594" t="s">
        <v>662</v>
      </c>
      <c r="C52" s="547">
        <v>28598</v>
      </c>
      <c r="D52" s="596">
        <v>27906</v>
      </c>
      <c r="E52" s="519"/>
      <c r="F52" s="519"/>
      <c r="G52" s="519"/>
      <c r="H52" s="519"/>
      <c r="I52" s="519"/>
      <c r="J52" s="519"/>
      <c r="K52" s="519"/>
      <c r="L52" s="519"/>
      <c r="M52" s="519"/>
      <c r="N52" s="519"/>
      <c r="O52" s="519"/>
      <c r="P52" s="519"/>
      <c r="Q52" s="519"/>
      <c r="R52" s="519"/>
      <c r="S52" s="519"/>
      <c r="T52" s="519"/>
      <c r="U52" s="519"/>
      <c r="V52" s="519"/>
      <c r="W52" s="519"/>
      <c r="X52" s="519"/>
      <c r="Y52" s="519"/>
      <c r="Z52" s="519"/>
      <c r="AA52" s="519"/>
      <c r="AB52" s="519"/>
      <c r="AC52" s="519"/>
      <c r="AD52" s="519"/>
      <c r="AE52" s="519"/>
      <c r="AF52" s="519"/>
      <c r="AG52" s="519"/>
      <c r="AH52" s="519"/>
      <c r="AI52" s="519"/>
      <c r="AJ52" s="519"/>
    </row>
    <row r="53" spans="1:36" ht="15" customHeight="1" x14ac:dyDescent="0.2">
      <c r="A53" s="541" t="s">
        <v>663</v>
      </c>
      <c r="B53" s="594" t="s">
        <v>664</v>
      </c>
      <c r="C53" s="543">
        <v>118.7</v>
      </c>
      <c r="D53" s="595"/>
      <c r="E53" s="519"/>
      <c r="F53" s="519"/>
      <c r="G53" s="519"/>
      <c r="H53" s="519"/>
      <c r="I53" s="519"/>
      <c r="J53" s="519"/>
      <c r="K53" s="519"/>
      <c r="L53" s="519"/>
      <c r="M53" s="519"/>
      <c r="N53" s="519"/>
      <c r="O53" s="519"/>
      <c r="P53" s="519"/>
      <c r="Q53" s="519"/>
      <c r="R53" s="519"/>
      <c r="S53" s="519"/>
      <c r="T53" s="519"/>
      <c r="U53" s="519"/>
      <c r="V53" s="519"/>
      <c r="W53" s="519"/>
      <c r="X53" s="519"/>
      <c r="Y53" s="519"/>
      <c r="Z53" s="519"/>
      <c r="AA53" s="519"/>
      <c r="AB53" s="519"/>
      <c r="AC53" s="519"/>
      <c r="AD53" s="519"/>
      <c r="AE53" s="519"/>
      <c r="AF53" s="519"/>
      <c r="AG53" s="519"/>
      <c r="AH53" s="519"/>
      <c r="AI53" s="519"/>
      <c r="AJ53" s="519"/>
    </row>
    <row r="54" spans="1:36" ht="15" customHeight="1" x14ac:dyDescent="0.2">
      <c r="A54" s="541" t="s">
        <v>665</v>
      </c>
      <c r="B54" s="594" t="s">
        <v>666</v>
      </c>
      <c r="C54" s="547">
        <v>1402.635</v>
      </c>
      <c r="D54" s="596">
        <v>8320</v>
      </c>
      <c r="E54" s="519"/>
      <c r="F54" s="519"/>
      <c r="G54" s="519"/>
      <c r="H54" s="519"/>
      <c r="I54" s="519"/>
      <c r="J54" s="519"/>
      <c r="K54" s="519"/>
      <c r="L54" s="519"/>
      <c r="M54" s="519"/>
      <c r="N54" s="519"/>
      <c r="O54" s="519"/>
      <c r="P54" s="519"/>
      <c r="Q54" s="519"/>
      <c r="R54" s="519"/>
      <c r="S54" s="519"/>
      <c r="T54" s="519"/>
      <c r="U54" s="519"/>
      <c r="V54" s="519"/>
      <c r="W54" s="519"/>
      <c r="X54" s="519"/>
      <c r="Y54" s="519"/>
      <c r="Z54" s="519"/>
      <c r="AA54" s="519"/>
      <c r="AB54" s="519"/>
      <c r="AC54" s="519"/>
      <c r="AD54" s="519"/>
      <c r="AE54" s="519"/>
      <c r="AF54" s="519"/>
      <c r="AG54" s="519"/>
      <c r="AH54" s="519"/>
      <c r="AI54" s="519"/>
      <c r="AJ54" s="519"/>
    </row>
    <row r="55" spans="1:36" ht="15" customHeight="1" x14ac:dyDescent="0.2">
      <c r="A55" s="597" t="s">
        <v>667</v>
      </c>
      <c r="B55" s="598">
        <v>238</v>
      </c>
      <c r="C55" s="589">
        <v>12556</v>
      </c>
      <c r="D55" s="599"/>
      <c r="E55" s="519"/>
      <c r="F55" s="519"/>
      <c r="G55" s="519"/>
      <c r="H55" s="519"/>
      <c r="I55" s="519"/>
      <c r="J55" s="519"/>
      <c r="K55" s="519"/>
      <c r="L55" s="519"/>
      <c r="M55" s="519"/>
      <c r="N55" s="519"/>
      <c r="O55" s="519"/>
      <c r="P55" s="519"/>
      <c r="Q55" s="519"/>
      <c r="R55" s="519"/>
      <c r="S55" s="519"/>
      <c r="T55" s="519"/>
      <c r="U55" s="519"/>
      <c r="V55" s="519"/>
      <c r="W55" s="519"/>
      <c r="X55" s="519"/>
      <c r="Y55" s="519"/>
      <c r="Z55" s="519"/>
      <c r="AA55" s="519"/>
      <c r="AB55" s="519"/>
      <c r="AC55" s="519"/>
      <c r="AD55" s="519"/>
      <c r="AE55" s="519"/>
      <c r="AF55" s="519"/>
      <c r="AG55" s="519"/>
      <c r="AH55" s="519"/>
      <c r="AI55" s="519"/>
      <c r="AJ55" s="519"/>
    </row>
    <row r="56" spans="1:36" ht="15" customHeight="1" x14ac:dyDescent="0.2">
      <c r="A56" s="559" t="s">
        <v>668</v>
      </c>
      <c r="B56" s="578" t="s">
        <v>669</v>
      </c>
      <c r="C56" s="539">
        <v>34414.909800000001</v>
      </c>
      <c r="D56" s="548"/>
      <c r="E56" s="519"/>
      <c r="F56" s="519"/>
      <c r="G56" s="519"/>
      <c r="H56" s="519"/>
      <c r="I56" s="519"/>
      <c r="J56" s="519"/>
      <c r="K56" s="519"/>
      <c r="L56" s="519"/>
      <c r="M56" s="519"/>
      <c r="N56" s="519"/>
      <c r="O56" s="519"/>
      <c r="P56" s="519"/>
      <c r="Q56" s="519"/>
      <c r="R56" s="519"/>
      <c r="S56" s="519"/>
      <c r="T56" s="519"/>
      <c r="U56" s="519"/>
      <c r="V56" s="519"/>
      <c r="W56" s="519"/>
      <c r="X56" s="519"/>
      <c r="Y56" s="519"/>
      <c r="Z56" s="519"/>
      <c r="AA56" s="519"/>
      <c r="AB56" s="519"/>
      <c r="AC56" s="519"/>
      <c r="AD56" s="519"/>
      <c r="AE56" s="519"/>
      <c r="AF56" s="519"/>
      <c r="AG56" s="519"/>
      <c r="AH56" s="519"/>
      <c r="AI56" s="519"/>
      <c r="AJ56" s="519"/>
    </row>
    <row r="57" spans="1:36" ht="15" customHeight="1" x14ac:dyDescent="0.2">
      <c r="A57" s="541" t="s">
        <v>670</v>
      </c>
      <c r="B57" s="594" t="s">
        <v>671</v>
      </c>
      <c r="C57" s="592">
        <v>20651.651848490001</v>
      </c>
      <c r="D57" s="548"/>
      <c r="E57" s="519"/>
      <c r="F57" s="519"/>
      <c r="G57" s="519"/>
      <c r="H57" s="519"/>
      <c r="I57" s="519"/>
      <c r="J57" s="519"/>
      <c r="K57" s="519"/>
      <c r="L57" s="519"/>
      <c r="M57" s="519"/>
      <c r="N57" s="519"/>
      <c r="O57" s="519"/>
      <c r="P57" s="519"/>
      <c r="Q57" s="519"/>
      <c r="R57" s="519"/>
      <c r="S57" s="519"/>
      <c r="T57" s="519"/>
      <c r="U57" s="519"/>
      <c r="V57" s="519"/>
      <c r="W57" s="519"/>
      <c r="X57" s="519"/>
      <c r="Y57" s="519"/>
      <c r="Z57" s="519"/>
      <c r="AA57" s="519"/>
      <c r="AB57" s="519"/>
      <c r="AC57" s="519"/>
      <c r="AD57" s="519"/>
      <c r="AE57" s="519"/>
      <c r="AF57" s="519"/>
      <c r="AG57" s="519"/>
      <c r="AH57" s="519"/>
      <c r="AI57" s="519"/>
      <c r="AJ57" s="519"/>
    </row>
    <row r="58" spans="1:36" ht="15" customHeight="1" x14ac:dyDescent="0.2">
      <c r="A58" s="581" t="s">
        <v>672</v>
      </c>
      <c r="B58" s="590" t="s">
        <v>673</v>
      </c>
      <c r="C58" s="543">
        <v>1694.1000000000001</v>
      </c>
      <c r="D58" s="548"/>
      <c r="E58" s="519"/>
      <c r="F58" s="519"/>
      <c r="G58" s="519"/>
      <c r="H58" s="519"/>
      <c r="I58" s="519"/>
      <c r="J58" s="519"/>
      <c r="K58" s="519"/>
      <c r="L58" s="519"/>
      <c r="M58" s="519"/>
      <c r="N58" s="519"/>
      <c r="O58" s="519"/>
      <c r="P58" s="519"/>
      <c r="Q58" s="519"/>
      <c r="R58" s="519"/>
      <c r="S58" s="519"/>
      <c r="T58" s="519"/>
      <c r="U58" s="519"/>
      <c r="V58" s="519"/>
      <c r="W58" s="519"/>
      <c r="X58" s="519"/>
      <c r="Y58" s="519"/>
      <c r="Z58" s="519"/>
      <c r="AA58" s="519"/>
      <c r="AB58" s="519"/>
      <c r="AC58" s="519"/>
      <c r="AD58" s="519"/>
      <c r="AE58" s="519"/>
      <c r="AF58" s="519"/>
      <c r="AG58" s="519"/>
      <c r="AH58" s="519"/>
      <c r="AI58" s="519"/>
      <c r="AJ58" s="519"/>
    </row>
    <row r="59" spans="1:36" ht="15" customHeight="1" x14ac:dyDescent="0.2">
      <c r="A59" s="581" t="s">
        <v>674</v>
      </c>
      <c r="B59" s="590">
        <v>26</v>
      </c>
      <c r="C59" s="543">
        <v>160.30000000000001</v>
      </c>
      <c r="D59" s="548"/>
      <c r="E59" s="519"/>
      <c r="F59" s="519"/>
      <c r="G59" s="519"/>
      <c r="H59" s="519"/>
      <c r="I59" s="519"/>
      <c r="J59" s="519"/>
      <c r="K59" s="519"/>
      <c r="L59" s="519"/>
      <c r="M59" s="519"/>
      <c r="N59" s="519"/>
      <c r="O59" s="519"/>
      <c r="P59" s="519"/>
      <c r="Q59" s="519"/>
      <c r="R59" s="519"/>
      <c r="S59" s="519"/>
      <c r="T59" s="519"/>
      <c r="U59" s="519"/>
      <c r="V59" s="519"/>
      <c r="W59" s="519"/>
      <c r="X59" s="519"/>
      <c r="Y59" s="519"/>
      <c r="Z59" s="519"/>
      <c r="AA59" s="519"/>
      <c r="AB59" s="519"/>
      <c r="AC59" s="519"/>
      <c r="AD59" s="519"/>
      <c r="AE59" s="519"/>
      <c r="AF59" s="519"/>
      <c r="AG59" s="519"/>
      <c r="AH59" s="519"/>
      <c r="AI59" s="519"/>
      <c r="AJ59" s="519"/>
    </row>
    <row r="60" spans="1:36" ht="15" customHeight="1" x14ac:dyDescent="0.2">
      <c r="A60" s="581" t="s">
        <v>675</v>
      </c>
      <c r="B60" s="590">
        <v>265</v>
      </c>
      <c r="C60" s="543">
        <v>140.30000000000001</v>
      </c>
      <c r="D60" s="548"/>
      <c r="E60" s="519"/>
      <c r="F60" s="519"/>
      <c r="G60" s="519"/>
      <c r="H60" s="519"/>
      <c r="I60" s="519"/>
      <c r="J60" s="519"/>
      <c r="K60" s="519"/>
      <c r="L60" s="519"/>
      <c r="M60" s="519"/>
      <c r="N60" s="519"/>
      <c r="O60" s="519"/>
      <c r="P60" s="519"/>
      <c r="Q60" s="519"/>
      <c r="R60" s="519"/>
      <c r="S60" s="519"/>
      <c r="T60" s="519"/>
      <c r="U60" s="519"/>
      <c r="V60" s="519"/>
      <c r="W60" s="519"/>
      <c r="X60" s="519"/>
      <c r="Y60" s="519"/>
      <c r="Z60" s="519"/>
      <c r="AA60" s="519"/>
      <c r="AB60" s="519"/>
      <c r="AC60" s="519"/>
      <c r="AD60" s="519"/>
      <c r="AE60" s="519"/>
      <c r="AF60" s="519"/>
      <c r="AG60" s="519"/>
      <c r="AH60" s="519"/>
      <c r="AI60" s="519"/>
      <c r="AJ60" s="519"/>
    </row>
    <row r="61" spans="1:36" ht="15" customHeight="1" x14ac:dyDescent="0.2">
      <c r="A61" s="541" t="s">
        <v>676</v>
      </c>
      <c r="B61" s="594" t="s">
        <v>677</v>
      </c>
      <c r="C61" s="543">
        <v>310</v>
      </c>
      <c r="D61" s="548"/>
      <c r="E61" s="519"/>
      <c r="F61" s="519"/>
      <c r="G61" s="519"/>
      <c r="H61" s="519"/>
      <c r="I61" s="519"/>
      <c r="J61" s="519"/>
      <c r="K61" s="519"/>
      <c r="L61" s="519"/>
      <c r="M61" s="519"/>
      <c r="N61" s="519"/>
      <c r="O61" s="519"/>
      <c r="P61" s="519"/>
      <c r="Q61" s="519"/>
      <c r="R61" s="519"/>
      <c r="S61" s="519"/>
      <c r="T61" s="519"/>
      <c r="U61" s="519"/>
      <c r="V61" s="519"/>
      <c r="W61" s="519"/>
      <c r="X61" s="519"/>
      <c r="Y61" s="519"/>
      <c r="Z61" s="519"/>
      <c r="AA61" s="519"/>
      <c r="AB61" s="519"/>
      <c r="AC61" s="519"/>
      <c r="AD61" s="519"/>
      <c r="AE61" s="519"/>
      <c r="AF61" s="519"/>
      <c r="AG61" s="519"/>
      <c r="AH61" s="519"/>
      <c r="AI61" s="519"/>
      <c r="AJ61" s="519"/>
    </row>
    <row r="62" spans="1:36" ht="15" customHeight="1" x14ac:dyDescent="0.2">
      <c r="A62" s="541" t="s">
        <v>678</v>
      </c>
      <c r="B62" s="594" t="s">
        <v>679</v>
      </c>
      <c r="C62" s="543">
        <v>3135</v>
      </c>
      <c r="D62" s="548"/>
      <c r="E62" s="519"/>
      <c r="F62" s="519"/>
      <c r="G62" s="519"/>
      <c r="H62" s="519"/>
      <c r="I62" s="519"/>
      <c r="J62" s="519"/>
      <c r="K62" s="519"/>
      <c r="L62" s="519"/>
      <c r="M62" s="519"/>
      <c r="N62" s="519"/>
      <c r="O62" s="519"/>
      <c r="P62" s="519"/>
      <c r="Q62" s="519"/>
      <c r="R62" s="519"/>
      <c r="S62" s="519"/>
      <c r="T62" s="519"/>
      <c r="U62" s="519"/>
      <c r="V62" s="519"/>
      <c r="W62" s="519"/>
      <c r="X62" s="519"/>
      <c r="Y62" s="519"/>
      <c r="Z62" s="519"/>
      <c r="AA62" s="519"/>
      <c r="AB62" s="519"/>
      <c r="AC62" s="519"/>
      <c r="AD62" s="519"/>
      <c r="AE62" s="519"/>
      <c r="AF62" s="519"/>
      <c r="AG62" s="519"/>
      <c r="AH62" s="519"/>
      <c r="AI62" s="519"/>
      <c r="AJ62" s="519"/>
    </row>
    <row r="63" spans="1:36" ht="15" customHeight="1" x14ac:dyDescent="0.2">
      <c r="A63" s="541" t="s">
        <v>672</v>
      </c>
      <c r="B63" s="594" t="s">
        <v>680</v>
      </c>
      <c r="C63" s="543">
        <v>1008</v>
      </c>
      <c r="D63" s="550"/>
      <c r="E63" s="519"/>
      <c r="F63" s="519"/>
      <c r="G63" s="519"/>
      <c r="H63" s="519"/>
      <c r="I63" s="519"/>
      <c r="J63" s="519"/>
      <c r="K63" s="519"/>
      <c r="L63" s="519"/>
      <c r="M63" s="519"/>
      <c r="N63" s="519"/>
      <c r="O63" s="519"/>
      <c r="P63" s="519"/>
      <c r="Q63" s="519"/>
      <c r="R63" s="519"/>
      <c r="S63" s="519"/>
      <c r="T63" s="519"/>
      <c r="U63" s="519"/>
      <c r="V63" s="519"/>
      <c r="W63" s="519"/>
      <c r="X63" s="519"/>
      <c r="Y63" s="519"/>
      <c r="Z63" s="519"/>
      <c r="AA63" s="519"/>
      <c r="AB63" s="519"/>
      <c r="AC63" s="519"/>
      <c r="AD63" s="519"/>
      <c r="AE63" s="519"/>
      <c r="AF63" s="519"/>
      <c r="AG63" s="519"/>
      <c r="AH63" s="519"/>
      <c r="AI63" s="519"/>
      <c r="AJ63" s="519"/>
    </row>
    <row r="64" spans="1:36" ht="15" customHeight="1" x14ac:dyDescent="0.2">
      <c r="A64" s="581" t="s">
        <v>681</v>
      </c>
      <c r="B64" s="590">
        <v>285</v>
      </c>
      <c r="C64" s="547">
        <v>682</v>
      </c>
      <c r="D64" s="596">
        <v>9</v>
      </c>
      <c r="E64" s="519"/>
      <c r="F64" s="519"/>
      <c r="G64" s="519"/>
      <c r="H64" s="519"/>
      <c r="I64" s="519"/>
      <c r="J64" s="519"/>
      <c r="K64" s="519"/>
      <c r="L64" s="519"/>
      <c r="M64" s="519"/>
      <c r="N64" s="519"/>
      <c r="O64" s="519"/>
      <c r="P64" s="519"/>
      <c r="Q64" s="519"/>
      <c r="R64" s="519"/>
      <c r="S64" s="519"/>
      <c r="T64" s="519"/>
      <c r="U64" s="519"/>
      <c r="V64" s="519"/>
      <c r="W64" s="519"/>
      <c r="X64" s="519"/>
      <c r="Y64" s="519"/>
      <c r="Z64" s="519"/>
      <c r="AA64" s="519"/>
      <c r="AB64" s="519"/>
      <c r="AC64" s="519"/>
      <c r="AD64" s="519"/>
      <c r="AE64" s="519"/>
      <c r="AF64" s="519"/>
      <c r="AG64" s="519"/>
      <c r="AH64" s="519"/>
      <c r="AI64" s="519"/>
      <c r="AJ64" s="519"/>
    </row>
    <row r="65" spans="1:36" ht="15" customHeight="1" x14ac:dyDescent="0.2">
      <c r="A65" s="541" t="s">
        <v>682</v>
      </c>
      <c r="B65" s="594" t="s">
        <v>683</v>
      </c>
      <c r="C65" s="543">
        <v>0</v>
      </c>
      <c r="D65" s="595"/>
      <c r="E65" s="519"/>
      <c r="F65" s="519"/>
      <c r="G65" s="519"/>
      <c r="H65" s="519"/>
      <c r="I65" s="519"/>
      <c r="J65" s="519"/>
      <c r="K65" s="519"/>
      <c r="L65" s="519"/>
      <c r="M65" s="519"/>
      <c r="N65" s="519"/>
      <c r="O65" s="519"/>
      <c r="P65" s="519"/>
      <c r="Q65" s="519"/>
      <c r="R65" s="519"/>
      <c r="S65" s="519"/>
      <c r="T65" s="519"/>
      <c r="U65" s="519"/>
      <c r="V65" s="519"/>
      <c r="W65" s="519"/>
      <c r="X65" s="519"/>
      <c r="Y65" s="519"/>
      <c r="Z65" s="519"/>
      <c r="AA65" s="519"/>
      <c r="AB65" s="519"/>
      <c r="AC65" s="519"/>
      <c r="AD65" s="519"/>
      <c r="AE65" s="519"/>
      <c r="AF65" s="519"/>
      <c r="AG65" s="519"/>
      <c r="AH65" s="519"/>
      <c r="AI65" s="519"/>
      <c r="AJ65" s="519"/>
    </row>
    <row r="66" spans="1:36" ht="15" customHeight="1" x14ac:dyDescent="0.2">
      <c r="A66" s="535" t="s">
        <v>684</v>
      </c>
      <c r="B66" s="600" t="s">
        <v>685</v>
      </c>
      <c r="C66" s="539">
        <v>4127</v>
      </c>
      <c r="D66" s="568">
        <v>1813</v>
      </c>
      <c r="E66" s="519"/>
      <c r="F66" s="519"/>
      <c r="G66" s="519"/>
      <c r="H66" s="519"/>
      <c r="I66" s="519"/>
      <c r="J66" s="519"/>
      <c r="K66" s="519"/>
      <c r="L66" s="519"/>
      <c r="M66" s="519"/>
      <c r="N66" s="519"/>
      <c r="O66" s="519"/>
      <c r="P66" s="519"/>
      <c r="Q66" s="519"/>
      <c r="R66" s="519"/>
      <c r="S66" s="519"/>
      <c r="T66" s="519"/>
      <c r="U66" s="519"/>
      <c r="V66" s="519"/>
      <c r="W66" s="519"/>
      <c r="X66" s="519"/>
      <c r="Y66" s="519"/>
      <c r="Z66" s="519"/>
      <c r="AA66" s="519"/>
      <c r="AB66" s="519"/>
      <c r="AC66" s="519"/>
      <c r="AD66" s="519"/>
      <c r="AE66" s="519"/>
      <c r="AF66" s="519"/>
      <c r="AG66" s="519"/>
      <c r="AH66" s="519"/>
      <c r="AI66" s="519"/>
      <c r="AJ66" s="519"/>
    </row>
    <row r="67" spans="1:36" ht="15" customHeight="1" x14ac:dyDescent="0.2">
      <c r="A67" s="597" t="s">
        <v>686</v>
      </c>
      <c r="B67" s="598" t="s">
        <v>687</v>
      </c>
      <c r="C67" s="593">
        <v>586.04600000000005</v>
      </c>
      <c r="D67" s="599"/>
      <c r="E67" s="519"/>
      <c r="F67" s="519"/>
      <c r="G67" s="519"/>
      <c r="H67" s="519"/>
      <c r="I67" s="519"/>
      <c r="J67" s="519"/>
      <c r="K67" s="519"/>
      <c r="L67" s="519"/>
      <c r="M67" s="519"/>
      <c r="N67" s="519"/>
      <c r="O67" s="519"/>
      <c r="P67" s="519"/>
      <c r="Q67" s="519"/>
      <c r="R67" s="519"/>
      <c r="S67" s="519"/>
      <c r="T67" s="519"/>
      <c r="U67" s="519"/>
      <c r="V67" s="519"/>
      <c r="W67" s="519"/>
      <c r="X67" s="519"/>
      <c r="Y67" s="519"/>
      <c r="Z67" s="519"/>
      <c r="AA67" s="519"/>
      <c r="AB67" s="519"/>
      <c r="AC67" s="519"/>
      <c r="AD67" s="519"/>
      <c r="AE67" s="519"/>
      <c r="AF67" s="519"/>
      <c r="AG67" s="519"/>
      <c r="AH67" s="519"/>
      <c r="AI67" s="519"/>
      <c r="AJ67" s="519"/>
    </row>
    <row r="68" spans="1:36" ht="15" customHeight="1" x14ac:dyDescent="0.2">
      <c r="A68" s="530" t="s">
        <v>688</v>
      </c>
      <c r="B68" s="601" t="s">
        <v>689</v>
      </c>
      <c r="C68" s="539">
        <v>30335.804854410002</v>
      </c>
      <c r="D68" s="548"/>
      <c r="E68" s="519"/>
      <c r="F68" s="519"/>
      <c r="G68" s="519"/>
      <c r="H68" s="519"/>
      <c r="I68" s="519"/>
      <c r="J68" s="519"/>
      <c r="K68" s="519"/>
      <c r="L68" s="519"/>
      <c r="M68" s="519"/>
      <c r="N68" s="519"/>
      <c r="O68" s="519"/>
      <c r="P68" s="519"/>
      <c r="Q68" s="519"/>
      <c r="R68" s="519"/>
      <c r="S68" s="519"/>
      <c r="T68" s="519"/>
      <c r="U68" s="519"/>
      <c r="V68" s="519"/>
      <c r="W68" s="519"/>
      <c r="X68" s="519"/>
      <c r="Y68" s="519"/>
      <c r="Z68" s="519"/>
      <c r="AA68" s="519"/>
      <c r="AB68" s="519"/>
      <c r="AC68" s="519"/>
      <c r="AD68" s="519"/>
      <c r="AE68" s="519"/>
      <c r="AF68" s="519"/>
      <c r="AG68" s="519"/>
      <c r="AH68" s="519"/>
      <c r="AI68" s="519"/>
      <c r="AJ68" s="519"/>
    </row>
    <row r="69" spans="1:36" ht="15" customHeight="1" x14ac:dyDescent="0.2">
      <c r="A69" s="541" t="s">
        <v>690</v>
      </c>
      <c r="B69" s="594" t="s">
        <v>691</v>
      </c>
      <c r="C69" s="592">
        <v>7397.8371000000006</v>
      </c>
      <c r="D69" s="548"/>
      <c r="E69" s="519"/>
      <c r="F69" s="519"/>
      <c r="G69" s="519"/>
      <c r="H69" s="519"/>
      <c r="I69" s="519"/>
      <c r="J69" s="519"/>
      <c r="K69" s="519"/>
      <c r="L69" s="519"/>
      <c r="M69" s="519"/>
      <c r="N69" s="519"/>
      <c r="O69" s="519"/>
      <c r="P69" s="519"/>
      <c r="Q69" s="519"/>
      <c r="R69" s="519"/>
      <c r="S69" s="519"/>
      <c r="T69" s="519"/>
      <c r="U69" s="519"/>
      <c r="V69" s="519"/>
      <c r="W69" s="519"/>
      <c r="X69" s="519"/>
      <c r="Y69" s="519"/>
      <c r="Z69" s="519"/>
      <c r="AA69" s="519"/>
      <c r="AB69" s="519"/>
      <c r="AC69" s="519"/>
      <c r="AD69" s="519"/>
      <c r="AE69" s="519"/>
      <c r="AF69" s="519"/>
      <c r="AG69" s="519"/>
      <c r="AH69" s="519"/>
      <c r="AI69" s="519"/>
      <c r="AJ69" s="519"/>
    </row>
    <row r="70" spans="1:36" ht="15" customHeight="1" x14ac:dyDescent="0.2">
      <c r="A70" s="581" t="s">
        <v>692</v>
      </c>
      <c r="B70" s="590">
        <v>293</v>
      </c>
      <c r="C70" s="543">
        <v>5496.8687</v>
      </c>
      <c r="D70" s="548"/>
      <c r="E70" s="519"/>
      <c r="F70" s="519"/>
      <c r="G70" s="519"/>
      <c r="H70" s="519"/>
      <c r="I70" s="519"/>
      <c r="J70" s="519"/>
      <c r="K70" s="519"/>
      <c r="L70" s="519"/>
      <c r="M70" s="519"/>
      <c r="N70" s="519"/>
      <c r="O70" s="519"/>
      <c r="P70" s="519"/>
      <c r="Q70" s="519"/>
      <c r="R70" s="519"/>
      <c r="S70" s="519"/>
      <c r="T70" s="519"/>
      <c r="U70" s="519"/>
      <c r="V70" s="519"/>
      <c r="W70" s="519"/>
      <c r="X70" s="519"/>
      <c r="Y70" s="519"/>
      <c r="Z70" s="519"/>
      <c r="AA70" s="519"/>
      <c r="AB70" s="519"/>
      <c r="AC70" s="519"/>
      <c r="AD70" s="519"/>
      <c r="AE70" s="519"/>
      <c r="AF70" s="519"/>
      <c r="AG70" s="519"/>
      <c r="AH70" s="519"/>
      <c r="AI70" s="519"/>
      <c r="AJ70" s="519"/>
    </row>
    <row r="71" spans="1:36" ht="15" customHeight="1" x14ac:dyDescent="0.2">
      <c r="A71" s="581" t="s">
        <v>693</v>
      </c>
      <c r="B71" s="590">
        <v>2931</v>
      </c>
      <c r="C71" s="543">
        <v>3760.5239999999999</v>
      </c>
      <c r="D71" s="548"/>
      <c r="E71" s="519"/>
      <c r="F71" s="519"/>
      <c r="G71" s="519"/>
      <c r="H71" s="519"/>
      <c r="I71" s="519"/>
      <c r="J71" s="519"/>
      <c r="K71" s="519"/>
      <c r="L71" s="519"/>
      <c r="M71" s="519"/>
      <c r="N71" s="519"/>
      <c r="O71" s="519"/>
      <c r="P71" s="519"/>
      <c r="Q71" s="519"/>
      <c r="R71" s="519"/>
      <c r="S71" s="519"/>
      <c r="T71" s="519"/>
      <c r="U71" s="519"/>
      <c r="V71" s="519"/>
      <c r="W71" s="519"/>
      <c r="X71" s="519"/>
      <c r="Y71" s="519"/>
      <c r="Z71" s="519"/>
      <c r="AA71" s="519"/>
      <c r="AB71" s="519"/>
      <c r="AC71" s="519"/>
      <c r="AD71" s="519"/>
      <c r="AE71" s="519"/>
      <c r="AF71" s="519"/>
      <c r="AG71" s="519"/>
      <c r="AH71" s="519"/>
      <c r="AI71" s="519"/>
      <c r="AJ71" s="519"/>
    </row>
    <row r="72" spans="1:36" ht="15" customHeight="1" x14ac:dyDescent="0.2">
      <c r="A72" s="581" t="s">
        <v>694</v>
      </c>
      <c r="B72" s="590">
        <v>2933</v>
      </c>
      <c r="C72" s="543">
        <v>962.34447799999998</v>
      </c>
      <c r="D72" s="548"/>
      <c r="E72" s="519"/>
      <c r="F72" s="519"/>
      <c r="G72" s="519"/>
      <c r="H72" s="519"/>
      <c r="I72" s="519"/>
      <c r="J72" s="519"/>
      <c r="K72" s="519"/>
      <c r="L72" s="519"/>
      <c r="M72" s="519"/>
      <c r="N72" s="519"/>
      <c r="O72" s="519"/>
      <c r="P72" s="519"/>
      <c r="Q72" s="519"/>
      <c r="R72" s="519"/>
      <c r="S72" s="519"/>
      <c r="T72" s="519"/>
      <c r="U72" s="519"/>
      <c r="V72" s="519"/>
      <c r="W72" s="519"/>
      <c r="X72" s="519"/>
      <c r="Y72" s="519"/>
      <c r="Z72" s="519"/>
      <c r="AA72" s="519"/>
      <c r="AB72" s="519"/>
      <c r="AC72" s="519"/>
      <c r="AD72" s="519"/>
      <c r="AE72" s="519"/>
      <c r="AF72" s="519"/>
      <c r="AG72" s="519"/>
      <c r="AH72" s="519"/>
      <c r="AI72" s="519"/>
      <c r="AJ72" s="519"/>
    </row>
    <row r="73" spans="1:36" ht="15" customHeight="1" x14ac:dyDescent="0.2">
      <c r="A73" s="541" t="s">
        <v>695</v>
      </c>
      <c r="B73" s="594" t="s">
        <v>696</v>
      </c>
      <c r="C73" s="543">
        <v>4730.8541000000005</v>
      </c>
      <c r="D73" s="548"/>
      <c r="E73" s="519"/>
      <c r="F73" s="519"/>
      <c r="G73" s="519"/>
      <c r="H73" s="519"/>
      <c r="I73" s="519"/>
      <c r="J73" s="519"/>
      <c r="K73" s="519"/>
      <c r="L73" s="519"/>
      <c r="M73" s="519"/>
      <c r="N73" s="519"/>
      <c r="O73" s="519"/>
      <c r="P73" s="519"/>
      <c r="Q73" s="519"/>
      <c r="R73" s="519"/>
      <c r="S73" s="519"/>
      <c r="T73" s="519"/>
      <c r="U73" s="519"/>
      <c r="V73" s="519"/>
      <c r="W73" s="519"/>
      <c r="X73" s="519"/>
      <c r="Y73" s="519"/>
      <c r="Z73" s="519"/>
      <c r="AA73" s="519"/>
      <c r="AB73" s="519"/>
      <c r="AC73" s="519"/>
      <c r="AD73" s="519"/>
      <c r="AE73" s="519"/>
      <c r="AF73" s="519"/>
      <c r="AG73" s="519"/>
      <c r="AH73" s="519"/>
      <c r="AI73" s="519"/>
      <c r="AJ73" s="519"/>
    </row>
    <row r="74" spans="1:36" ht="15" customHeight="1" x14ac:dyDescent="0.2">
      <c r="A74" s="602" t="s">
        <v>697</v>
      </c>
      <c r="B74" s="603">
        <v>298</v>
      </c>
      <c r="C74" s="589">
        <v>1083.0710000000001</v>
      </c>
      <c r="D74" s="550"/>
      <c r="E74" s="519"/>
      <c r="F74" s="519"/>
      <c r="G74" s="519"/>
      <c r="H74" s="519"/>
      <c r="I74" s="519"/>
      <c r="J74" s="519"/>
      <c r="K74" s="519"/>
      <c r="L74" s="519"/>
      <c r="M74" s="519"/>
      <c r="N74" s="519"/>
      <c r="O74" s="519"/>
      <c r="P74" s="519"/>
      <c r="Q74" s="519"/>
      <c r="R74" s="519"/>
      <c r="S74" s="519"/>
      <c r="T74" s="519"/>
      <c r="U74" s="519"/>
      <c r="V74" s="519"/>
      <c r="W74" s="519"/>
      <c r="X74" s="519"/>
      <c r="Y74" s="519"/>
      <c r="Z74" s="519"/>
      <c r="AA74" s="519"/>
      <c r="AB74" s="519"/>
      <c r="AC74" s="519"/>
      <c r="AD74" s="519"/>
      <c r="AE74" s="519"/>
      <c r="AF74" s="519"/>
      <c r="AG74" s="519"/>
      <c r="AH74" s="519"/>
      <c r="AI74" s="519"/>
      <c r="AJ74" s="519"/>
    </row>
    <row r="75" spans="1:36" ht="15" customHeight="1" x14ac:dyDescent="0.2">
      <c r="A75" s="559" t="s">
        <v>698</v>
      </c>
      <c r="B75" s="578" t="s">
        <v>699</v>
      </c>
      <c r="C75" s="539">
        <v>64750.714654410003</v>
      </c>
      <c r="D75" s="539">
        <v>56453</v>
      </c>
      <c r="E75" s="534"/>
      <c r="F75" s="519"/>
      <c r="G75" s="519"/>
      <c r="H75" s="519"/>
      <c r="I75" s="519"/>
      <c r="J75" s="519"/>
      <c r="K75" s="519"/>
      <c r="L75" s="519"/>
      <c r="M75" s="519"/>
      <c r="N75" s="519"/>
      <c r="O75" s="519"/>
      <c r="P75" s="519"/>
      <c r="Q75" s="519"/>
      <c r="R75" s="519"/>
      <c r="S75" s="519"/>
      <c r="T75" s="519"/>
      <c r="U75" s="519"/>
      <c r="V75" s="519"/>
      <c r="W75" s="519"/>
      <c r="X75" s="519"/>
      <c r="Y75" s="519"/>
      <c r="Z75" s="519"/>
      <c r="AA75" s="519"/>
      <c r="AB75" s="519"/>
      <c r="AC75" s="519"/>
      <c r="AD75" s="519"/>
      <c r="AE75" s="519"/>
      <c r="AF75" s="519"/>
      <c r="AG75" s="519"/>
      <c r="AH75" s="519"/>
      <c r="AI75" s="519"/>
      <c r="AJ75" s="519"/>
    </row>
    <row r="76" spans="1:36" ht="15" customHeight="1" x14ac:dyDescent="0.2">
      <c r="A76" s="604" t="s">
        <v>700</v>
      </c>
      <c r="B76" s="605" t="s">
        <v>701</v>
      </c>
      <c r="C76" s="553">
        <v>123796.10917540999</v>
      </c>
      <c r="D76" s="565">
        <v>123287</v>
      </c>
      <c r="E76" s="519"/>
      <c r="F76" s="519"/>
      <c r="G76" s="519"/>
      <c r="H76" s="519"/>
      <c r="I76" s="519"/>
      <c r="J76" s="519"/>
      <c r="K76" s="519"/>
      <c r="L76" s="519"/>
      <c r="M76" s="519"/>
      <c r="N76" s="519"/>
      <c r="O76" s="519"/>
      <c r="P76" s="519"/>
      <c r="Q76" s="519"/>
      <c r="R76" s="519"/>
      <c r="S76" s="519"/>
      <c r="T76" s="519"/>
      <c r="U76" s="519"/>
      <c r="V76" s="519"/>
      <c r="W76" s="519"/>
      <c r="X76" s="519"/>
      <c r="Y76" s="519"/>
      <c r="Z76" s="519"/>
      <c r="AA76" s="519"/>
      <c r="AB76" s="519"/>
      <c r="AC76" s="519"/>
      <c r="AD76" s="519"/>
      <c r="AE76" s="519"/>
      <c r="AF76" s="519"/>
      <c r="AG76" s="519"/>
      <c r="AH76" s="519"/>
      <c r="AI76" s="519"/>
      <c r="AJ76" s="519"/>
    </row>
    <row r="77" spans="1:36" ht="15" customHeight="1" thickBot="1" x14ac:dyDescent="0.25">
      <c r="A77" s="606" t="s">
        <v>702</v>
      </c>
      <c r="B77" s="607" t="s">
        <v>703</v>
      </c>
      <c r="C77" s="608">
        <v>271967.81790441996</v>
      </c>
      <c r="D77" s="609">
        <v>236725.1</v>
      </c>
      <c r="E77" s="519"/>
      <c r="F77" s="519"/>
      <c r="G77" s="519"/>
      <c r="H77" s="519"/>
      <c r="I77" s="519"/>
      <c r="J77" s="519"/>
      <c r="K77" s="519"/>
      <c r="L77" s="519"/>
      <c r="M77" s="519"/>
      <c r="N77" s="519"/>
      <c r="O77" s="519"/>
      <c r="P77" s="519"/>
      <c r="Q77" s="519"/>
      <c r="R77" s="519"/>
      <c r="S77" s="519"/>
      <c r="T77" s="519"/>
      <c r="U77" s="519"/>
      <c r="V77" s="519"/>
      <c r="W77" s="519"/>
      <c r="X77" s="519"/>
      <c r="Y77" s="519"/>
      <c r="Z77" s="519"/>
      <c r="AA77" s="519"/>
      <c r="AB77" s="519"/>
      <c r="AC77" s="519"/>
      <c r="AD77" s="519"/>
      <c r="AE77" s="519"/>
      <c r="AF77" s="519"/>
      <c r="AG77" s="519"/>
      <c r="AH77" s="519"/>
      <c r="AI77" s="519"/>
      <c r="AJ77" s="519"/>
    </row>
    <row r="78" spans="1:36" ht="15" customHeight="1" x14ac:dyDescent="0.2">
      <c r="A78" s="610"/>
      <c r="B78" s="611"/>
      <c r="C78" s="612"/>
      <c r="D78" s="612"/>
      <c r="E78" s="519"/>
      <c r="F78" s="519"/>
      <c r="G78" s="519"/>
      <c r="H78" s="519"/>
      <c r="I78" s="519"/>
      <c r="J78" s="519"/>
      <c r="K78" s="519"/>
      <c r="L78" s="519"/>
      <c r="M78" s="519"/>
      <c r="N78" s="519"/>
      <c r="O78" s="519"/>
      <c r="P78" s="519"/>
      <c r="Q78" s="519"/>
      <c r="R78" s="519"/>
      <c r="S78" s="519"/>
      <c r="T78" s="519"/>
      <c r="U78" s="519"/>
      <c r="V78" s="519"/>
      <c r="W78" s="519"/>
      <c r="X78" s="519"/>
      <c r="Y78" s="519"/>
      <c r="Z78" s="519"/>
      <c r="AA78" s="519"/>
      <c r="AB78" s="519"/>
      <c r="AC78" s="519"/>
      <c r="AD78" s="519"/>
      <c r="AE78" s="519"/>
      <c r="AF78" s="519"/>
      <c r="AG78" s="519"/>
      <c r="AH78" s="519"/>
      <c r="AI78" s="519"/>
      <c r="AJ78" s="519"/>
    </row>
    <row r="79" spans="1:36" ht="15" customHeight="1" thickBot="1" x14ac:dyDescent="0.25">
      <c r="A79" s="613"/>
      <c r="B79" s="611"/>
      <c r="C79" s="612"/>
      <c r="D79" s="612"/>
      <c r="E79" s="519"/>
      <c r="F79" s="519"/>
      <c r="G79" s="519"/>
      <c r="H79" s="519"/>
      <c r="I79" s="519"/>
      <c r="J79" s="519"/>
      <c r="K79" s="519"/>
      <c r="L79" s="519"/>
      <c r="M79" s="519"/>
      <c r="N79" s="519"/>
      <c r="O79" s="519"/>
      <c r="P79" s="519"/>
      <c r="Q79" s="519"/>
      <c r="R79" s="519"/>
      <c r="S79" s="519"/>
      <c r="T79" s="519"/>
      <c r="U79" s="519"/>
      <c r="V79" s="519"/>
      <c r="W79" s="519"/>
      <c r="X79" s="519"/>
      <c r="Y79" s="519"/>
      <c r="Z79" s="519"/>
      <c r="AA79" s="519"/>
      <c r="AB79" s="519"/>
      <c r="AC79" s="519"/>
      <c r="AD79" s="519"/>
      <c r="AE79" s="519"/>
      <c r="AF79" s="519"/>
      <c r="AG79" s="519"/>
      <c r="AH79" s="519"/>
      <c r="AI79" s="519"/>
      <c r="AJ79" s="519"/>
    </row>
    <row r="80" spans="1:36" ht="15" customHeight="1" x14ac:dyDescent="0.2">
      <c r="A80" s="614" t="s">
        <v>704</v>
      </c>
      <c r="B80" s="615"/>
      <c r="C80" s="616"/>
      <c r="D80" s="617"/>
      <c r="E80" s="519"/>
      <c r="F80" s="519"/>
      <c r="G80" s="519"/>
      <c r="H80" s="519"/>
      <c r="I80" s="519"/>
      <c r="J80" s="519"/>
      <c r="K80" s="519"/>
      <c r="L80" s="519"/>
      <c r="M80" s="519"/>
      <c r="N80" s="519"/>
      <c r="O80" s="519"/>
      <c r="P80" s="519"/>
      <c r="Q80" s="519"/>
      <c r="R80" s="519"/>
      <c r="S80" s="519"/>
      <c r="T80" s="519"/>
      <c r="U80" s="519"/>
      <c r="V80" s="519"/>
      <c r="W80" s="519"/>
      <c r="X80" s="519"/>
      <c r="Y80" s="519"/>
      <c r="Z80" s="519"/>
      <c r="AA80" s="519"/>
      <c r="AB80" s="519"/>
      <c r="AC80" s="519"/>
      <c r="AD80" s="519"/>
      <c r="AE80" s="519"/>
      <c r="AF80" s="519"/>
      <c r="AG80" s="519"/>
      <c r="AH80" s="519"/>
      <c r="AI80" s="519"/>
      <c r="AJ80" s="519"/>
    </row>
    <row r="81" spans="1:36" ht="15" customHeight="1" x14ac:dyDescent="0.2">
      <c r="A81" s="564" t="s">
        <v>705</v>
      </c>
      <c r="B81" s="618"/>
      <c r="C81" s="539">
        <v>143298.489</v>
      </c>
      <c r="D81" s="619"/>
      <c r="E81" s="519"/>
      <c r="F81" s="519"/>
      <c r="G81" s="519"/>
      <c r="H81" s="519"/>
      <c r="I81" s="519"/>
      <c r="J81" s="519"/>
      <c r="K81" s="519"/>
      <c r="L81" s="519"/>
      <c r="M81" s="519"/>
      <c r="N81" s="519"/>
      <c r="O81" s="519"/>
      <c r="P81" s="519"/>
      <c r="Q81" s="519"/>
      <c r="R81" s="519"/>
      <c r="S81" s="519"/>
      <c r="T81" s="519"/>
      <c r="U81" s="519"/>
      <c r="V81" s="519"/>
      <c r="W81" s="519"/>
      <c r="X81" s="519"/>
      <c r="Y81" s="519"/>
      <c r="Z81" s="519"/>
      <c r="AA81" s="519"/>
      <c r="AB81" s="519"/>
      <c r="AC81" s="519"/>
      <c r="AD81" s="519"/>
      <c r="AE81" s="519"/>
      <c r="AF81" s="519"/>
      <c r="AG81" s="519"/>
      <c r="AH81" s="519"/>
      <c r="AI81" s="519"/>
      <c r="AJ81" s="519"/>
    </row>
    <row r="82" spans="1:36" ht="15" customHeight="1" x14ac:dyDescent="0.2">
      <c r="A82" s="620" t="s">
        <v>706</v>
      </c>
      <c r="B82" s="618"/>
      <c r="C82" s="543">
        <v>27969.152000000002</v>
      </c>
      <c r="D82" s="619"/>
      <c r="E82" s="519"/>
      <c r="F82" s="519"/>
      <c r="G82" s="519"/>
      <c r="H82" s="519"/>
      <c r="I82" s="519"/>
      <c r="J82" s="519"/>
      <c r="K82" s="519"/>
      <c r="L82" s="519"/>
      <c r="M82" s="519"/>
      <c r="N82" s="519"/>
      <c r="O82" s="519"/>
      <c r="P82" s="519"/>
      <c r="Q82" s="519"/>
      <c r="R82" s="519"/>
      <c r="S82" s="519"/>
      <c r="T82" s="519"/>
      <c r="U82" s="519"/>
      <c r="V82" s="519"/>
      <c r="W82" s="519"/>
      <c r="X82" s="519"/>
      <c r="Y82" s="519"/>
      <c r="Z82" s="519"/>
      <c r="AA82" s="519"/>
      <c r="AB82" s="519"/>
      <c r="AC82" s="519"/>
      <c r="AD82" s="519"/>
      <c r="AE82" s="519"/>
      <c r="AF82" s="519"/>
      <c r="AG82" s="519"/>
      <c r="AH82" s="519"/>
      <c r="AI82" s="519"/>
      <c r="AJ82" s="519"/>
    </row>
    <row r="83" spans="1:36" ht="15" customHeight="1" x14ac:dyDescent="0.2">
      <c r="A83" s="564" t="s">
        <v>707</v>
      </c>
      <c r="B83" s="618"/>
      <c r="C83" s="539">
        <v>32155.100000000002</v>
      </c>
      <c r="D83" s="619"/>
      <c r="E83" s="519"/>
      <c r="F83" s="519"/>
      <c r="G83" s="519"/>
      <c r="H83" s="519"/>
      <c r="I83" s="519"/>
      <c r="J83" s="519"/>
      <c r="K83" s="519"/>
      <c r="L83" s="519"/>
      <c r="M83" s="519"/>
      <c r="N83" s="519"/>
      <c r="O83" s="519"/>
      <c r="P83" s="519"/>
      <c r="Q83" s="519"/>
      <c r="R83" s="519"/>
      <c r="S83" s="519"/>
      <c r="T83" s="519"/>
      <c r="U83" s="519"/>
      <c r="V83" s="519"/>
      <c r="W83" s="519"/>
      <c r="X83" s="519"/>
      <c r="Y83" s="519"/>
      <c r="Z83" s="519"/>
      <c r="AA83" s="519"/>
      <c r="AB83" s="519"/>
      <c r="AC83" s="519"/>
      <c r="AD83" s="519"/>
      <c r="AE83" s="519"/>
      <c r="AF83" s="519"/>
      <c r="AG83" s="519"/>
      <c r="AH83" s="519"/>
      <c r="AI83" s="519"/>
      <c r="AJ83" s="519"/>
    </row>
    <row r="84" spans="1:36" ht="15" customHeight="1" x14ac:dyDescent="0.2">
      <c r="A84" s="620" t="s">
        <v>708</v>
      </c>
      <c r="B84" s="618"/>
      <c r="C84" s="543">
        <v>2702.3</v>
      </c>
      <c r="D84" s="619"/>
      <c r="E84" s="519"/>
      <c r="F84" s="519"/>
      <c r="G84" s="519"/>
      <c r="H84" s="519"/>
      <c r="I84" s="519"/>
      <c r="J84" s="519"/>
      <c r="K84" s="519"/>
      <c r="L84" s="519"/>
      <c r="M84" s="519"/>
      <c r="N84" s="519"/>
      <c r="O84" s="519"/>
      <c r="P84" s="519"/>
      <c r="Q84" s="519"/>
      <c r="R84" s="519"/>
      <c r="S84" s="519"/>
      <c r="T84" s="519"/>
      <c r="U84" s="519"/>
      <c r="V84" s="519"/>
      <c r="W84" s="519"/>
      <c r="X84" s="519"/>
      <c r="Y84" s="519"/>
      <c r="Z84" s="519"/>
      <c r="AA84" s="519"/>
      <c r="AB84" s="519"/>
      <c r="AC84" s="519"/>
      <c r="AD84" s="519"/>
      <c r="AE84" s="519"/>
      <c r="AF84" s="519"/>
      <c r="AG84" s="519"/>
      <c r="AH84" s="519"/>
      <c r="AI84" s="519"/>
      <c r="AJ84" s="519"/>
    </row>
    <row r="85" spans="1:36" ht="15" customHeight="1" thickBot="1" x14ac:dyDescent="0.25">
      <c r="A85" s="621" t="s">
        <v>709</v>
      </c>
      <c r="B85" s="622"/>
      <c r="C85" s="623">
        <v>1309</v>
      </c>
      <c r="D85" s="619"/>
      <c r="E85" s="519"/>
      <c r="F85" s="519"/>
      <c r="G85" s="519"/>
      <c r="H85" s="519"/>
      <c r="I85" s="519"/>
      <c r="J85" s="519"/>
      <c r="K85" s="519"/>
      <c r="L85" s="519"/>
      <c r="M85" s="519"/>
      <c r="N85" s="519"/>
      <c r="O85" s="519"/>
      <c r="P85" s="519"/>
      <c r="Q85" s="519"/>
      <c r="R85" s="519"/>
      <c r="S85" s="519"/>
      <c r="T85" s="519"/>
      <c r="U85" s="519"/>
      <c r="V85" s="519"/>
      <c r="W85" s="519"/>
      <c r="X85" s="519"/>
      <c r="Y85" s="519"/>
      <c r="Z85" s="519"/>
      <c r="AA85" s="519"/>
      <c r="AB85" s="519"/>
      <c r="AC85" s="519"/>
      <c r="AD85" s="519"/>
      <c r="AE85" s="519"/>
      <c r="AF85" s="519"/>
      <c r="AG85" s="519"/>
      <c r="AH85" s="519"/>
      <c r="AI85" s="519"/>
      <c r="AJ85" s="519"/>
    </row>
    <row r="86" spans="1:36" x14ac:dyDescent="0.2">
      <c r="E86" s="519"/>
      <c r="F86" s="519"/>
      <c r="G86" s="519"/>
      <c r="H86" s="519"/>
      <c r="I86" s="519"/>
      <c r="J86" s="519"/>
      <c r="K86" s="519"/>
      <c r="L86" s="519"/>
      <c r="M86" s="519"/>
      <c r="N86" s="519"/>
      <c r="O86" s="519"/>
      <c r="P86" s="519"/>
      <c r="Q86" s="519"/>
      <c r="R86" s="519"/>
      <c r="S86" s="519"/>
      <c r="T86" s="519"/>
      <c r="U86" s="519"/>
      <c r="V86" s="519"/>
      <c r="W86" s="519"/>
      <c r="X86" s="519"/>
      <c r="Y86" s="519"/>
      <c r="Z86" s="519"/>
      <c r="AA86" s="519"/>
      <c r="AB86" s="519"/>
      <c r="AC86" s="519"/>
      <c r="AD86" s="519"/>
      <c r="AE86" s="519"/>
      <c r="AF86" s="519"/>
      <c r="AG86" s="519"/>
      <c r="AH86" s="519"/>
      <c r="AI86" s="519"/>
      <c r="AJ86" s="519"/>
    </row>
    <row r="87" spans="1:36" x14ac:dyDescent="0.2">
      <c r="E87" s="519"/>
      <c r="F87" s="519"/>
      <c r="G87" s="519"/>
      <c r="H87" s="519"/>
      <c r="I87" s="519"/>
      <c r="J87" s="519"/>
      <c r="K87" s="519"/>
      <c r="L87" s="519"/>
      <c r="M87" s="519"/>
      <c r="N87" s="519"/>
      <c r="O87" s="519"/>
      <c r="P87" s="519"/>
      <c r="Q87" s="519"/>
      <c r="R87" s="519"/>
      <c r="S87" s="519"/>
      <c r="T87" s="519"/>
      <c r="U87" s="519"/>
      <c r="V87" s="519"/>
      <c r="W87" s="519"/>
      <c r="X87" s="519"/>
      <c r="Y87" s="519"/>
      <c r="Z87" s="519"/>
      <c r="AA87" s="519"/>
      <c r="AB87" s="519"/>
      <c r="AC87" s="519"/>
      <c r="AD87" s="519"/>
      <c r="AE87" s="519"/>
      <c r="AF87" s="519"/>
      <c r="AG87" s="519"/>
      <c r="AH87" s="519"/>
      <c r="AI87" s="519"/>
      <c r="AJ87" s="519"/>
    </row>
    <row r="88" spans="1:36" x14ac:dyDescent="0.2">
      <c r="E88" s="519"/>
      <c r="F88" s="519"/>
      <c r="G88" s="519"/>
      <c r="H88" s="519"/>
      <c r="I88" s="519"/>
      <c r="J88" s="519"/>
      <c r="K88" s="519"/>
      <c r="L88" s="519"/>
      <c r="M88" s="519"/>
      <c r="N88" s="519"/>
      <c r="O88" s="519"/>
      <c r="P88" s="519"/>
      <c r="Q88" s="519"/>
      <c r="R88" s="519"/>
      <c r="S88" s="519"/>
      <c r="T88" s="519"/>
      <c r="U88" s="519"/>
      <c r="V88" s="519"/>
      <c r="W88" s="519"/>
      <c r="X88" s="519"/>
      <c r="Y88" s="519"/>
      <c r="Z88" s="519"/>
      <c r="AA88" s="519"/>
      <c r="AB88" s="519"/>
      <c r="AC88" s="519"/>
      <c r="AD88" s="519"/>
      <c r="AE88" s="519"/>
      <c r="AF88" s="519"/>
      <c r="AG88" s="519"/>
      <c r="AH88" s="519"/>
      <c r="AI88" s="519"/>
      <c r="AJ88" s="519"/>
    </row>
    <row r="89" spans="1:36" x14ac:dyDescent="0.2">
      <c r="E89" s="519"/>
      <c r="F89" s="519"/>
      <c r="G89" s="519"/>
      <c r="H89" s="519"/>
      <c r="I89" s="519"/>
      <c r="J89" s="519"/>
      <c r="K89" s="519"/>
      <c r="L89" s="519"/>
      <c r="M89" s="519"/>
      <c r="N89" s="519"/>
      <c r="O89" s="519"/>
      <c r="P89" s="519"/>
      <c r="Q89" s="519"/>
      <c r="R89" s="519"/>
      <c r="S89" s="519"/>
      <c r="T89" s="519"/>
      <c r="U89" s="519"/>
      <c r="V89" s="519"/>
      <c r="W89" s="519"/>
      <c r="X89" s="519"/>
      <c r="Y89" s="519"/>
      <c r="Z89" s="519"/>
      <c r="AA89" s="519"/>
      <c r="AB89" s="519"/>
      <c r="AC89" s="519"/>
      <c r="AD89" s="519"/>
      <c r="AE89" s="519"/>
      <c r="AF89" s="519"/>
      <c r="AG89" s="519"/>
      <c r="AH89" s="519"/>
      <c r="AI89" s="519"/>
      <c r="AJ89" s="519"/>
    </row>
    <row r="90" spans="1:36" x14ac:dyDescent="0.2">
      <c r="E90" s="519"/>
      <c r="F90" s="519"/>
      <c r="G90" s="519"/>
      <c r="H90" s="519"/>
      <c r="I90" s="519"/>
      <c r="J90" s="519"/>
      <c r="K90" s="519"/>
      <c r="L90" s="519"/>
      <c r="M90" s="519"/>
      <c r="N90" s="519"/>
      <c r="O90" s="519"/>
      <c r="P90" s="519"/>
      <c r="Q90" s="519"/>
      <c r="R90" s="519"/>
      <c r="S90" s="519"/>
      <c r="T90" s="519"/>
      <c r="U90" s="519"/>
      <c r="V90" s="519"/>
      <c r="W90" s="519"/>
      <c r="X90" s="519"/>
      <c r="Y90" s="519"/>
      <c r="Z90" s="519"/>
      <c r="AA90" s="519"/>
      <c r="AB90" s="519"/>
      <c r="AC90" s="519"/>
      <c r="AD90" s="519"/>
      <c r="AE90" s="519"/>
      <c r="AF90" s="519"/>
      <c r="AG90" s="519"/>
      <c r="AH90" s="519"/>
      <c r="AI90" s="519"/>
      <c r="AJ90" s="519"/>
    </row>
    <row r="91" spans="1:36" x14ac:dyDescent="0.2">
      <c r="E91" s="519"/>
      <c r="F91" s="519"/>
      <c r="G91" s="519"/>
      <c r="H91" s="519"/>
      <c r="I91" s="519"/>
      <c r="J91" s="519"/>
      <c r="K91" s="519"/>
      <c r="L91" s="519"/>
      <c r="M91" s="519"/>
      <c r="N91" s="519"/>
      <c r="O91" s="519"/>
      <c r="P91" s="519"/>
      <c r="Q91" s="519"/>
      <c r="R91" s="519"/>
      <c r="S91" s="519"/>
      <c r="T91" s="519"/>
      <c r="U91" s="519"/>
      <c r="V91" s="519"/>
      <c r="W91" s="519"/>
      <c r="X91" s="519"/>
      <c r="Y91" s="519"/>
      <c r="Z91" s="519"/>
      <c r="AA91" s="519"/>
      <c r="AB91" s="519"/>
      <c r="AC91" s="519"/>
      <c r="AD91" s="519"/>
      <c r="AE91" s="519"/>
      <c r="AF91" s="519"/>
      <c r="AG91" s="519"/>
      <c r="AH91" s="519"/>
      <c r="AI91" s="519"/>
      <c r="AJ91" s="519"/>
    </row>
    <row r="92" spans="1:36" x14ac:dyDescent="0.2">
      <c r="E92" s="519"/>
      <c r="F92" s="519"/>
      <c r="G92" s="519"/>
      <c r="H92" s="519"/>
      <c r="I92" s="519"/>
      <c r="J92" s="519"/>
      <c r="K92" s="519"/>
      <c r="L92" s="519"/>
      <c r="M92" s="519"/>
      <c r="N92" s="519"/>
      <c r="O92" s="519"/>
      <c r="P92" s="519"/>
      <c r="Q92" s="519"/>
      <c r="R92" s="519"/>
      <c r="S92" s="519"/>
      <c r="T92" s="519"/>
      <c r="U92" s="519"/>
      <c r="V92" s="519"/>
      <c r="W92" s="519"/>
      <c r="X92" s="519"/>
      <c r="Y92" s="519"/>
      <c r="Z92" s="519"/>
      <c r="AA92" s="519"/>
      <c r="AB92" s="519"/>
      <c r="AC92" s="519"/>
      <c r="AD92" s="519"/>
      <c r="AE92" s="519"/>
      <c r="AF92" s="519"/>
      <c r="AG92" s="519"/>
      <c r="AH92" s="519"/>
      <c r="AI92" s="519"/>
      <c r="AJ92" s="519"/>
    </row>
    <row r="93" spans="1:36" x14ac:dyDescent="0.2">
      <c r="E93" s="519"/>
      <c r="F93" s="519"/>
      <c r="G93" s="519"/>
      <c r="H93" s="519"/>
      <c r="I93" s="519"/>
      <c r="J93" s="519"/>
      <c r="K93" s="519"/>
      <c r="L93" s="519"/>
      <c r="M93" s="519"/>
      <c r="N93" s="519"/>
      <c r="O93" s="519"/>
      <c r="P93" s="519"/>
      <c r="Q93" s="519"/>
      <c r="R93" s="519"/>
      <c r="S93" s="519"/>
      <c r="T93" s="519"/>
      <c r="U93" s="519"/>
      <c r="V93" s="519"/>
      <c r="W93" s="519"/>
      <c r="X93" s="519"/>
      <c r="Y93" s="519"/>
      <c r="Z93" s="519"/>
      <c r="AA93" s="519"/>
      <c r="AB93" s="519"/>
      <c r="AC93" s="519"/>
      <c r="AD93" s="519"/>
      <c r="AE93" s="519"/>
      <c r="AF93" s="519"/>
      <c r="AG93" s="519"/>
      <c r="AH93" s="519"/>
      <c r="AI93" s="519"/>
      <c r="AJ93" s="519"/>
    </row>
    <row r="94" spans="1:36" x14ac:dyDescent="0.2">
      <c r="E94" s="519"/>
      <c r="F94" s="519"/>
      <c r="G94" s="519"/>
      <c r="H94" s="519"/>
      <c r="I94" s="519"/>
      <c r="J94" s="519"/>
      <c r="K94" s="519"/>
      <c r="L94" s="519"/>
      <c r="M94" s="519"/>
      <c r="N94" s="519"/>
      <c r="O94" s="519"/>
      <c r="P94" s="519"/>
      <c r="Q94" s="519"/>
      <c r="R94" s="519"/>
      <c r="S94" s="519"/>
      <c r="T94" s="519"/>
      <c r="U94" s="519"/>
      <c r="V94" s="519"/>
      <c r="W94" s="519"/>
      <c r="X94" s="519"/>
      <c r="Y94" s="519"/>
      <c r="Z94" s="519"/>
      <c r="AA94" s="519"/>
      <c r="AB94" s="519"/>
      <c r="AC94" s="519"/>
      <c r="AD94" s="519"/>
      <c r="AE94" s="519"/>
      <c r="AF94" s="519"/>
      <c r="AG94" s="519"/>
      <c r="AH94" s="519"/>
      <c r="AI94" s="519"/>
      <c r="AJ94" s="519"/>
    </row>
    <row r="95" spans="1:36" x14ac:dyDescent="0.2">
      <c r="E95" s="519"/>
      <c r="F95" s="519"/>
      <c r="G95" s="519"/>
      <c r="H95" s="519"/>
      <c r="I95" s="519"/>
      <c r="J95" s="519"/>
      <c r="K95" s="519"/>
      <c r="L95" s="519"/>
      <c r="M95" s="519"/>
      <c r="N95" s="519"/>
      <c r="O95" s="519"/>
      <c r="P95" s="519"/>
      <c r="Q95" s="519"/>
      <c r="R95" s="519"/>
      <c r="S95" s="519"/>
      <c r="T95" s="519"/>
      <c r="U95" s="519"/>
      <c r="V95" s="519"/>
      <c r="W95" s="519"/>
      <c r="X95" s="519"/>
      <c r="Y95" s="519"/>
      <c r="Z95" s="519"/>
      <c r="AA95" s="519"/>
      <c r="AB95" s="519"/>
      <c r="AC95" s="519"/>
      <c r="AD95" s="519"/>
      <c r="AE95" s="519"/>
      <c r="AF95" s="519"/>
      <c r="AG95" s="519"/>
      <c r="AH95" s="519"/>
      <c r="AI95" s="519"/>
      <c r="AJ95" s="519"/>
    </row>
    <row r="96" spans="1:36" x14ac:dyDescent="0.2">
      <c r="E96" s="519"/>
      <c r="F96" s="519"/>
      <c r="G96" s="519"/>
      <c r="H96" s="519"/>
      <c r="I96" s="519"/>
      <c r="J96" s="519"/>
      <c r="K96" s="519"/>
      <c r="L96" s="519"/>
      <c r="M96" s="519"/>
      <c r="N96" s="519"/>
      <c r="O96" s="519"/>
      <c r="P96" s="519"/>
      <c r="Q96" s="519"/>
      <c r="R96" s="519"/>
      <c r="S96" s="519"/>
      <c r="T96" s="519"/>
      <c r="U96" s="519"/>
      <c r="V96" s="519"/>
      <c r="W96" s="519"/>
      <c r="X96" s="519"/>
      <c r="Y96" s="519"/>
      <c r="Z96" s="519"/>
      <c r="AA96" s="519"/>
      <c r="AB96" s="519"/>
      <c r="AC96" s="519"/>
      <c r="AD96" s="519"/>
      <c r="AE96" s="519"/>
      <c r="AF96" s="519"/>
      <c r="AG96" s="519"/>
      <c r="AH96" s="519"/>
      <c r="AI96" s="519"/>
      <c r="AJ96" s="519"/>
    </row>
    <row r="97" spans="5:36" x14ac:dyDescent="0.2">
      <c r="E97" s="519"/>
      <c r="F97" s="519"/>
      <c r="G97" s="519"/>
      <c r="H97" s="519"/>
      <c r="I97" s="519"/>
      <c r="J97" s="519"/>
      <c r="K97" s="519"/>
      <c r="L97" s="519"/>
      <c r="M97" s="519"/>
      <c r="N97" s="519"/>
      <c r="O97" s="519"/>
      <c r="P97" s="519"/>
      <c r="Q97" s="519"/>
      <c r="R97" s="519"/>
      <c r="S97" s="519"/>
      <c r="T97" s="519"/>
      <c r="U97" s="519"/>
      <c r="V97" s="519"/>
      <c r="W97" s="519"/>
      <c r="X97" s="519"/>
      <c r="Y97" s="519"/>
      <c r="Z97" s="519"/>
      <c r="AA97" s="519"/>
      <c r="AB97" s="519"/>
      <c r="AC97" s="519"/>
      <c r="AD97" s="519"/>
      <c r="AE97" s="519"/>
      <c r="AF97" s="519"/>
      <c r="AG97" s="519"/>
      <c r="AH97" s="519"/>
      <c r="AI97" s="519"/>
      <c r="AJ97" s="519"/>
    </row>
    <row r="98" spans="5:36" x14ac:dyDescent="0.2">
      <c r="E98" s="519"/>
      <c r="F98" s="519"/>
      <c r="G98" s="519"/>
      <c r="H98" s="519"/>
      <c r="I98" s="519"/>
      <c r="J98" s="519"/>
      <c r="K98" s="519"/>
      <c r="L98" s="519"/>
      <c r="M98" s="519"/>
      <c r="N98" s="519"/>
      <c r="O98" s="519"/>
      <c r="P98" s="519"/>
      <c r="Q98" s="519"/>
      <c r="R98" s="519"/>
      <c r="S98" s="519"/>
      <c r="T98" s="519"/>
      <c r="U98" s="519"/>
      <c r="V98" s="519"/>
      <c r="W98" s="519"/>
      <c r="X98" s="519"/>
      <c r="Y98" s="519"/>
      <c r="Z98" s="519"/>
      <c r="AA98" s="519"/>
      <c r="AB98" s="519"/>
      <c r="AC98" s="519"/>
      <c r="AD98" s="519"/>
      <c r="AE98" s="519"/>
      <c r="AF98" s="519"/>
      <c r="AG98" s="519"/>
      <c r="AH98" s="519"/>
      <c r="AI98" s="519"/>
      <c r="AJ98" s="519"/>
    </row>
    <row r="99" spans="5:36" x14ac:dyDescent="0.2">
      <c r="E99" s="519"/>
      <c r="F99" s="519"/>
      <c r="G99" s="519"/>
      <c r="H99" s="519"/>
      <c r="I99" s="519"/>
      <c r="J99" s="519"/>
      <c r="K99" s="519"/>
      <c r="L99" s="519"/>
      <c r="M99" s="519"/>
      <c r="N99" s="519"/>
      <c r="O99" s="519"/>
      <c r="P99" s="519"/>
      <c r="Q99" s="519"/>
      <c r="R99" s="519"/>
      <c r="S99" s="519"/>
      <c r="T99" s="519"/>
      <c r="U99" s="519"/>
      <c r="V99" s="519"/>
      <c r="W99" s="519"/>
      <c r="X99" s="519"/>
      <c r="Y99" s="519"/>
      <c r="Z99" s="519"/>
      <c r="AA99" s="519"/>
      <c r="AB99" s="519"/>
      <c r="AC99" s="519"/>
      <c r="AD99" s="519"/>
      <c r="AE99" s="519"/>
      <c r="AF99" s="519"/>
      <c r="AG99" s="519"/>
      <c r="AH99" s="519"/>
      <c r="AI99" s="519"/>
      <c r="AJ99" s="519"/>
    </row>
    <row r="100" spans="5:36" x14ac:dyDescent="0.2">
      <c r="E100" s="519"/>
      <c r="F100" s="519"/>
      <c r="G100" s="519"/>
      <c r="H100" s="519"/>
      <c r="I100" s="519"/>
      <c r="J100" s="519"/>
      <c r="K100" s="519"/>
      <c r="L100" s="519"/>
      <c r="M100" s="519"/>
      <c r="N100" s="519"/>
      <c r="O100" s="519"/>
      <c r="P100" s="519"/>
      <c r="Q100" s="519"/>
      <c r="R100" s="519"/>
      <c r="S100" s="519"/>
      <c r="T100" s="519"/>
      <c r="U100" s="519"/>
      <c r="V100" s="519"/>
      <c r="W100" s="519"/>
      <c r="X100" s="519"/>
      <c r="Y100" s="519"/>
      <c r="Z100" s="519"/>
      <c r="AA100" s="519"/>
      <c r="AB100" s="519"/>
      <c r="AC100" s="519"/>
      <c r="AD100" s="519"/>
      <c r="AE100" s="519"/>
      <c r="AF100" s="519"/>
      <c r="AG100" s="519"/>
      <c r="AH100" s="519"/>
      <c r="AI100" s="519"/>
      <c r="AJ100" s="5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XFD74"/>
  <sheetViews>
    <sheetView showGridLines="0" zoomScale="80" zoomScaleNormal="80" zoomScalePageLayoutView="80" workbookViewId="0"/>
  </sheetViews>
  <sheetFormatPr defaultColWidth="0" defaultRowHeight="0" customHeight="1" zeroHeight="1" x14ac:dyDescent="0.2"/>
  <cols>
    <col min="1" max="1" width="8.28515625" style="93" customWidth="1"/>
    <col min="2" max="2" width="48.7109375" style="87" customWidth="1"/>
    <col min="3" max="3" width="11.42578125" style="87" customWidth="1"/>
    <col min="4" max="4" width="12.7109375" style="114" customWidth="1"/>
    <col min="5" max="5" width="15.42578125" style="87" customWidth="1"/>
    <col min="6" max="6" width="15.7109375" style="87" customWidth="1"/>
    <col min="7" max="7" width="3.5703125" style="87" customWidth="1"/>
    <col min="8" max="8" width="12.7109375" style="111" customWidth="1"/>
    <col min="9" max="9" width="13.85546875" style="87" customWidth="1"/>
    <col min="10" max="10" width="3.28515625" style="87" customWidth="1"/>
    <col min="11" max="11" width="16.140625" style="102" customWidth="1"/>
    <col min="12" max="12" width="19.140625" style="87" customWidth="1"/>
    <col min="13" max="13" width="8.140625" style="87" hidden="1" customWidth="1"/>
    <col min="14" max="14" width="6.42578125" style="87" hidden="1" customWidth="1"/>
    <col min="15" max="15" width="12.140625" style="87" hidden="1" customWidth="1"/>
    <col min="16" max="16" width="10.140625" style="87" hidden="1" customWidth="1"/>
    <col min="17" max="16384" width="28.28515625" style="87" hidden="1"/>
  </cols>
  <sheetData>
    <row r="1" spans="1:16 16384:16384" ht="24" customHeight="1" thickBot="1" x14ac:dyDescent="0.35">
      <c r="A1" s="1" t="s">
        <v>309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XFD1" s="624"/>
    </row>
    <row r="2" spans="1:16 16384:16384" ht="15" customHeight="1" x14ac:dyDescent="0.2">
      <c r="A2" s="258" t="s">
        <v>367</v>
      </c>
      <c r="B2" s="9" t="s">
        <v>34</v>
      </c>
      <c r="C2" s="64" t="s">
        <v>438</v>
      </c>
      <c r="D2" s="192"/>
      <c r="E2" s="47" t="s">
        <v>183</v>
      </c>
      <c r="F2" s="58"/>
      <c r="H2" s="56" t="s">
        <v>439</v>
      </c>
      <c r="I2" s="60"/>
      <c r="J2" s="104"/>
      <c r="K2" s="56" t="s">
        <v>439</v>
      </c>
      <c r="L2" s="57"/>
      <c r="XFD2" s="624"/>
    </row>
    <row r="3" spans="1:16 16384:16384" s="115" customFormat="1" ht="15" customHeight="1" x14ac:dyDescent="0.2">
      <c r="A3" s="352" t="s">
        <v>368</v>
      </c>
      <c r="B3" s="8"/>
      <c r="C3" s="32"/>
      <c r="D3" s="4"/>
      <c r="E3" s="32"/>
      <c r="F3" s="50"/>
      <c r="G3" s="87"/>
      <c r="H3" s="19" t="s">
        <v>283</v>
      </c>
      <c r="I3" s="180"/>
      <c r="J3" s="105"/>
      <c r="K3" s="11" t="s">
        <v>283</v>
      </c>
      <c r="L3" s="101"/>
      <c r="XFD3" s="673"/>
    </row>
    <row r="4" spans="1:16 16384:16384" s="115" customFormat="1" ht="15" customHeight="1" x14ac:dyDescent="0.2">
      <c r="A4" s="352"/>
      <c r="B4" s="8"/>
      <c r="C4" s="65">
        <v>2016</v>
      </c>
      <c r="D4" s="66">
        <v>2015</v>
      </c>
      <c r="E4" s="294" t="s">
        <v>187</v>
      </c>
      <c r="F4" s="660" t="s">
        <v>188</v>
      </c>
      <c r="G4" s="87"/>
      <c r="H4" s="366">
        <v>2016</v>
      </c>
      <c r="I4" s="367">
        <v>2015</v>
      </c>
      <c r="J4" s="105"/>
      <c r="K4" s="366">
        <v>2016</v>
      </c>
      <c r="L4" s="293">
        <v>2015</v>
      </c>
      <c r="XFD4" s="673"/>
    </row>
    <row r="5" spans="1:16 16384:16384" s="115" customFormat="1" ht="25.5" customHeight="1" x14ac:dyDescent="0.2">
      <c r="A5" s="179"/>
      <c r="B5" s="7"/>
      <c r="C5" s="67"/>
      <c r="D5" s="68"/>
      <c r="E5" s="285" t="s">
        <v>320</v>
      </c>
      <c r="F5" s="661" t="s">
        <v>480</v>
      </c>
      <c r="G5" s="109"/>
      <c r="H5" s="179"/>
      <c r="I5" s="193"/>
      <c r="J5" s="106"/>
      <c r="K5" s="283" t="s">
        <v>319</v>
      </c>
      <c r="L5" s="284" t="s">
        <v>319</v>
      </c>
      <c r="XFD5" s="673"/>
    </row>
    <row r="6" spans="1:16 16384:16384" s="115" customFormat="1" ht="21.75" customHeight="1" x14ac:dyDescent="0.2">
      <c r="A6" s="61" t="s">
        <v>246</v>
      </c>
      <c r="B6" s="266" t="s">
        <v>343</v>
      </c>
      <c r="C6" s="644">
        <v>250672</v>
      </c>
      <c r="D6" s="641">
        <v>240347</v>
      </c>
      <c r="E6" s="288">
        <v>22421</v>
      </c>
      <c r="F6" s="289">
        <v>7918</v>
      </c>
      <c r="G6" s="109"/>
      <c r="H6" s="645">
        <v>228251</v>
      </c>
      <c r="I6" s="665">
        <v>219234</v>
      </c>
      <c r="J6" s="669"/>
      <c r="K6" s="668">
        <v>22969.46307542907</v>
      </c>
      <c r="L6" s="641">
        <v>22385.375957791322</v>
      </c>
      <c r="P6" s="89">
        <v>1</v>
      </c>
      <c r="XFD6" s="673"/>
    </row>
    <row r="7" spans="1:16 16384:16384" s="88" customFormat="1" ht="15" customHeight="1" x14ac:dyDescent="0.2">
      <c r="A7" s="61" t="s">
        <v>193</v>
      </c>
      <c r="B7" s="13" t="s">
        <v>325</v>
      </c>
      <c r="C7" s="287">
        <v>50295</v>
      </c>
      <c r="D7" s="642">
        <v>48352</v>
      </c>
      <c r="E7" s="287">
        <v>7827</v>
      </c>
      <c r="F7" s="290">
        <v>407</v>
      </c>
      <c r="G7" s="107"/>
      <c r="H7" s="291">
        <v>42468</v>
      </c>
      <c r="I7" s="290">
        <v>41454</v>
      </c>
      <c r="J7" s="664"/>
      <c r="K7" s="642">
        <v>4273.6599528033694</v>
      </c>
      <c r="L7" s="642">
        <v>4232.7530171154176</v>
      </c>
      <c r="P7" s="89">
        <v>1</v>
      </c>
      <c r="XFD7" s="116"/>
    </row>
    <row r="8" spans="1:16 16384:16384" ht="15" customHeight="1" x14ac:dyDescent="0.2">
      <c r="A8" s="38" t="s">
        <v>285</v>
      </c>
      <c r="B8" s="14" t="s">
        <v>279</v>
      </c>
      <c r="C8" s="241">
        <v>29927</v>
      </c>
      <c r="D8" s="51">
        <v>28116</v>
      </c>
      <c r="E8" s="242">
        <v>6667</v>
      </c>
      <c r="F8" s="197">
        <v>281</v>
      </c>
      <c r="G8" s="663"/>
      <c r="H8" s="51">
        <v>23260</v>
      </c>
      <c r="I8" s="666">
        <v>22279</v>
      </c>
      <c r="J8" s="670"/>
      <c r="K8" s="51">
        <v>2340.7113709665246</v>
      </c>
      <c r="L8" s="51">
        <v>2274.8469259495923</v>
      </c>
      <c r="P8" s="89">
        <v>1</v>
      </c>
      <c r="XFD8" s="624"/>
    </row>
    <row r="9" spans="1:16 16384:16384" ht="15" customHeight="1" x14ac:dyDescent="0.2">
      <c r="A9" s="38" t="s">
        <v>241</v>
      </c>
      <c r="B9" s="14" t="s">
        <v>287</v>
      </c>
      <c r="C9" s="241">
        <v>6580</v>
      </c>
      <c r="D9" s="51">
        <v>6357</v>
      </c>
      <c r="E9" s="242">
        <v>539</v>
      </c>
      <c r="F9" s="197">
        <v>41</v>
      </c>
      <c r="G9" s="663"/>
      <c r="H9" s="51">
        <v>6041</v>
      </c>
      <c r="I9" s="666">
        <v>5913</v>
      </c>
      <c r="J9" s="670"/>
      <c r="K9" s="51">
        <v>607.92078211559658</v>
      </c>
      <c r="L9" s="51">
        <v>603.76003739575106</v>
      </c>
      <c r="P9" s="89">
        <v>1</v>
      </c>
      <c r="XFD9" s="624"/>
    </row>
    <row r="10" spans="1:16 16384:16384" ht="15" customHeight="1" x14ac:dyDescent="0.2">
      <c r="A10" s="38" t="s">
        <v>242</v>
      </c>
      <c r="B10" s="14" t="s">
        <v>40</v>
      </c>
      <c r="C10" s="241">
        <v>1999</v>
      </c>
      <c r="D10" s="51">
        <v>2014</v>
      </c>
      <c r="E10" s="242">
        <v>32</v>
      </c>
      <c r="F10" s="197">
        <v>4</v>
      </c>
      <c r="G10" s="663"/>
      <c r="H10" s="51">
        <v>1967</v>
      </c>
      <c r="I10" s="666">
        <v>1960</v>
      </c>
      <c r="J10" s="670"/>
      <c r="K10" s="51">
        <v>197.94407853358356</v>
      </c>
      <c r="L10" s="51">
        <v>200.13016629387317</v>
      </c>
      <c r="P10" s="89">
        <v>1</v>
      </c>
      <c r="XFD10" s="624"/>
    </row>
    <row r="11" spans="1:16 16384:16384" ht="15" customHeight="1" x14ac:dyDescent="0.2">
      <c r="A11" s="38" t="s">
        <v>243</v>
      </c>
      <c r="B11" s="14" t="s">
        <v>41</v>
      </c>
      <c r="C11" s="241">
        <v>2642</v>
      </c>
      <c r="D11" s="51">
        <v>2537</v>
      </c>
      <c r="E11" s="242">
        <v>155</v>
      </c>
      <c r="F11" s="197">
        <v>49</v>
      </c>
      <c r="G11" s="663"/>
      <c r="H11" s="51">
        <v>2487</v>
      </c>
      <c r="I11" s="666">
        <v>2389</v>
      </c>
      <c r="J11" s="670"/>
      <c r="K11" s="51">
        <v>250.27296558872513</v>
      </c>
      <c r="L11" s="51">
        <v>243.93416697758317</v>
      </c>
      <c r="P11" s="89">
        <v>1</v>
      </c>
      <c r="XFD11" s="624"/>
    </row>
    <row r="12" spans="1:16 16384:16384" ht="15.75" customHeight="1" x14ac:dyDescent="0.2">
      <c r="A12" s="38" t="s">
        <v>286</v>
      </c>
      <c r="B12" s="14" t="s">
        <v>433</v>
      </c>
      <c r="C12" s="241">
        <v>4336</v>
      </c>
      <c r="D12" s="51">
        <v>4434</v>
      </c>
      <c r="E12" s="242">
        <v>42</v>
      </c>
      <c r="F12" s="197">
        <v>3</v>
      </c>
      <c r="G12" s="663"/>
      <c r="H12" s="51">
        <v>4294</v>
      </c>
      <c r="I12" s="666">
        <v>4327</v>
      </c>
      <c r="J12" s="670"/>
      <c r="K12" s="51">
        <v>432.11584810534208</v>
      </c>
      <c r="L12" s="51">
        <v>441.81797426203531</v>
      </c>
      <c r="P12" s="89">
        <v>1</v>
      </c>
      <c r="XFD12" s="624"/>
    </row>
    <row r="13" spans="1:16 16384:16384" ht="15" customHeight="1" x14ac:dyDescent="0.2">
      <c r="A13" s="38" t="s">
        <v>244</v>
      </c>
      <c r="B13" s="14" t="s">
        <v>1</v>
      </c>
      <c r="C13" s="241">
        <v>845</v>
      </c>
      <c r="D13" s="51">
        <v>862</v>
      </c>
      <c r="E13" s="242">
        <v>34</v>
      </c>
      <c r="F13" s="197">
        <v>4</v>
      </c>
      <c r="G13" s="663"/>
      <c r="H13" s="51">
        <v>811</v>
      </c>
      <c r="I13" s="666">
        <v>793</v>
      </c>
      <c r="J13" s="670"/>
      <c r="K13" s="51">
        <v>81.612937310999627</v>
      </c>
      <c r="L13" s="51">
        <v>80.971031566857874</v>
      </c>
      <c r="P13" s="89">
        <v>1</v>
      </c>
      <c r="XFD13" s="624"/>
    </row>
    <row r="14" spans="1:16 16384:16384" ht="15" customHeight="1" x14ac:dyDescent="0.2">
      <c r="A14" s="38" t="s">
        <v>154</v>
      </c>
      <c r="B14" s="14" t="s">
        <v>0</v>
      </c>
      <c r="C14" s="241">
        <v>200</v>
      </c>
      <c r="D14" s="51">
        <v>183</v>
      </c>
      <c r="E14" s="242">
        <v>0</v>
      </c>
      <c r="F14" s="197">
        <v>1</v>
      </c>
      <c r="G14" s="663"/>
      <c r="H14" s="51">
        <v>200</v>
      </c>
      <c r="I14" s="666">
        <v>183</v>
      </c>
      <c r="J14" s="670"/>
      <c r="K14" s="51">
        <v>20.126495021208296</v>
      </c>
      <c r="L14" s="51">
        <v>18.685622669274895</v>
      </c>
      <c r="P14" s="89">
        <v>1</v>
      </c>
      <c r="XFD14" s="624"/>
    </row>
    <row r="15" spans="1:16 16384:16384" ht="15" customHeight="1" x14ac:dyDescent="0.2">
      <c r="A15" s="38" t="s">
        <v>245</v>
      </c>
      <c r="B15" s="14" t="s">
        <v>163</v>
      </c>
      <c r="C15" s="241">
        <v>3766</v>
      </c>
      <c r="D15" s="51">
        <v>3849</v>
      </c>
      <c r="E15" s="242">
        <v>358</v>
      </c>
      <c r="F15" s="197">
        <v>24</v>
      </c>
      <c r="G15" s="663"/>
      <c r="H15" s="51">
        <v>3408</v>
      </c>
      <c r="I15" s="666">
        <v>3610</v>
      </c>
      <c r="J15" s="670"/>
      <c r="K15" s="51">
        <v>342.95547516138936</v>
      </c>
      <c r="L15" s="51">
        <v>368.60709200045011</v>
      </c>
      <c r="P15" s="89">
        <v>1</v>
      </c>
      <c r="XFD15" s="624"/>
    </row>
    <row r="16" spans="1:16 16384:16384" s="88" customFormat="1" ht="15" customHeight="1" x14ac:dyDescent="0.2">
      <c r="A16" s="62" t="s">
        <v>194</v>
      </c>
      <c r="B16" s="31" t="s">
        <v>326</v>
      </c>
      <c r="C16" s="287">
        <v>148210</v>
      </c>
      <c r="D16" s="642">
        <v>141548</v>
      </c>
      <c r="E16" s="287">
        <v>12206</v>
      </c>
      <c r="F16" s="290">
        <v>7197</v>
      </c>
      <c r="G16" s="664"/>
      <c r="H16" s="662">
        <v>136004</v>
      </c>
      <c r="I16" s="290">
        <v>129511</v>
      </c>
      <c r="J16" s="664"/>
      <c r="K16" s="642">
        <v>13686.419144322064</v>
      </c>
      <c r="L16" s="642">
        <v>13224.009166778475</v>
      </c>
      <c r="P16" s="89">
        <v>1</v>
      </c>
      <c r="XFD16" s="116"/>
    </row>
    <row r="17" spans="1:16 16384:16384" ht="15" customHeight="1" x14ac:dyDescent="0.2">
      <c r="A17" s="38" t="s">
        <v>198</v>
      </c>
      <c r="B17" s="14" t="s">
        <v>119</v>
      </c>
      <c r="C17" s="241">
        <v>58280</v>
      </c>
      <c r="D17" s="643">
        <v>54238</v>
      </c>
      <c r="E17" s="164">
        <v>8648</v>
      </c>
      <c r="F17" s="243">
        <v>3443</v>
      </c>
      <c r="G17" s="190"/>
      <c r="H17" s="648">
        <v>49632</v>
      </c>
      <c r="I17" s="639">
        <v>46061</v>
      </c>
      <c r="J17" s="637"/>
      <c r="K17" s="648">
        <v>4994.59100446305</v>
      </c>
      <c r="L17" s="647">
        <v>4703.1610151337209</v>
      </c>
      <c r="P17" s="89">
        <v>1</v>
      </c>
      <c r="XFD17" s="624"/>
    </row>
    <row r="18" spans="1:16 16384:16384" ht="15" customHeight="1" x14ac:dyDescent="0.2">
      <c r="A18" s="38" t="s">
        <v>199</v>
      </c>
      <c r="B18" s="14" t="s">
        <v>120</v>
      </c>
      <c r="C18" s="241">
        <v>7834</v>
      </c>
      <c r="D18" s="643">
        <v>7419</v>
      </c>
      <c r="E18" s="164">
        <v>380</v>
      </c>
      <c r="F18" s="243">
        <v>996</v>
      </c>
      <c r="G18" s="190"/>
      <c r="H18" s="648">
        <v>7454</v>
      </c>
      <c r="I18" s="639">
        <v>7109</v>
      </c>
      <c r="J18" s="637"/>
      <c r="K18" s="648">
        <v>750.11446944043314</v>
      </c>
      <c r="L18" s="647">
        <v>725.88028172609404</v>
      </c>
      <c r="P18" s="89">
        <v>1</v>
      </c>
      <c r="XFD18" s="624"/>
    </row>
    <row r="19" spans="1:16 16384:16384" ht="15" customHeight="1" x14ac:dyDescent="0.2">
      <c r="A19" s="38" t="s">
        <v>200</v>
      </c>
      <c r="B19" s="14" t="s">
        <v>129</v>
      </c>
      <c r="C19" s="241">
        <v>1940</v>
      </c>
      <c r="D19" s="643">
        <v>1763</v>
      </c>
      <c r="E19" s="164">
        <v>128</v>
      </c>
      <c r="F19" s="243">
        <v>56</v>
      </c>
      <c r="G19" s="190"/>
      <c r="H19" s="648">
        <v>1812</v>
      </c>
      <c r="I19" s="639">
        <v>1647</v>
      </c>
      <c r="J19" s="637"/>
      <c r="K19" s="648">
        <v>182.34604489214715</v>
      </c>
      <c r="L19" s="647">
        <v>168.17060402347406</v>
      </c>
      <c r="P19" s="89">
        <v>165</v>
      </c>
      <c r="XFD19" s="624"/>
    </row>
    <row r="20" spans="1:16 16384:16384" ht="15" customHeight="1" x14ac:dyDescent="0.2">
      <c r="A20" s="38" t="s">
        <v>201</v>
      </c>
      <c r="B20" s="14" t="s">
        <v>121</v>
      </c>
      <c r="C20" s="241">
        <v>80156</v>
      </c>
      <c r="D20" s="643">
        <v>78128</v>
      </c>
      <c r="E20" s="164">
        <v>3050</v>
      </c>
      <c r="F20" s="243">
        <v>2702</v>
      </c>
      <c r="G20" s="190"/>
      <c r="H20" s="648">
        <v>77106</v>
      </c>
      <c r="I20" s="639">
        <v>74694</v>
      </c>
      <c r="J20" s="637"/>
      <c r="K20" s="648">
        <v>7759.3676255264336</v>
      </c>
      <c r="L20" s="647">
        <v>7626.7972658951849</v>
      </c>
      <c r="P20" s="89">
        <v>1</v>
      </c>
      <c r="XFD20" s="624"/>
    </row>
    <row r="21" spans="1:16 16384:16384" s="88" customFormat="1" ht="15" customHeight="1" x14ac:dyDescent="0.2">
      <c r="A21" s="62" t="s">
        <v>195</v>
      </c>
      <c r="B21" s="31" t="s">
        <v>327</v>
      </c>
      <c r="C21" s="287">
        <v>23100</v>
      </c>
      <c r="D21" s="642">
        <v>22592</v>
      </c>
      <c r="E21" s="287">
        <v>1442</v>
      </c>
      <c r="F21" s="290">
        <v>162</v>
      </c>
      <c r="G21" s="107"/>
      <c r="H21" s="291">
        <v>21658</v>
      </c>
      <c r="I21" s="290">
        <v>21112</v>
      </c>
      <c r="J21" s="664"/>
      <c r="K21" s="642">
        <v>2179.4981458466464</v>
      </c>
      <c r="L21" s="642">
        <v>2155.6877912225768</v>
      </c>
      <c r="P21" s="89">
        <v>1</v>
      </c>
      <c r="XFD21" s="116"/>
    </row>
    <row r="22" spans="1:16 16384:16384" ht="15" customHeight="1" x14ac:dyDescent="0.2">
      <c r="A22" s="38" t="s">
        <v>202</v>
      </c>
      <c r="B22" s="14" t="s">
        <v>122</v>
      </c>
      <c r="C22" s="241">
        <v>14363</v>
      </c>
      <c r="D22" s="643">
        <v>13526</v>
      </c>
      <c r="E22" s="241">
        <v>1230</v>
      </c>
      <c r="F22" s="208">
        <v>90</v>
      </c>
      <c r="G22" s="191"/>
      <c r="H22" s="648">
        <v>13133</v>
      </c>
      <c r="I22" s="639">
        <v>12297</v>
      </c>
      <c r="J22" s="637"/>
      <c r="K22" s="648">
        <v>1321.6062955676427</v>
      </c>
      <c r="L22" s="647">
        <v>1255.6125790386523</v>
      </c>
      <c r="P22" s="89">
        <v>1</v>
      </c>
      <c r="XFD22" s="624"/>
    </row>
    <row r="23" spans="1:16 16384:16384" ht="15" customHeight="1" x14ac:dyDescent="0.2">
      <c r="A23" s="38" t="s">
        <v>203</v>
      </c>
      <c r="B23" s="14" t="s">
        <v>123</v>
      </c>
      <c r="C23" s="241">
        <v>420</v>
      </c>
      <c r="D23" s="643">
        <v>425</v>
      </c>
      <c r="E23" s="241">
        <v>18</v>
      </c>
      <c r="F23" s="208">
        <v>1</v>
      </c>
      <c r="G23" s="191"/>
      <c r="H23" s="648">
        <v>402</v>
      </c>
      <c r="I23" s="639">
        <v>413</v>
      </c>
      <c r="J23" s="637"/>
      <c r="K23" s="648">
        <v>40.45425499262867</v>
      </c>
      <c r="L23" s="647">
        <v>42.170285040494704</v>
      </c>
      <c r="P23" s="89">
        <v>1</v>
      </c>
      <c r="XFD23" s="624"/>
    </row>
    <row r="24" spans="1:16 16384:16384" ht="15" customHeight="1" x14ac:dyDescent="0.2">
      <c r="A24" s="38" t="s">
        <v>204</v>
      </c>
      <c r="B24" s="15" t="s">
        <v>130</v>
      </c>
      <c r="C24" s="241">
        <v>45</v>
      </c>
      <c r="D24" s="643">
        <v>63</v>
      </c>
      <c r="E24" s="241">
        <v>3</v>
      </c>
      <c r="F24" s="208">
        <v>0</v>
      </c>
      <c r="G24" s="191"/>
      <c r="H24" s="648">
        <v>42</v>
      </c>
      <c r="I24" s="639">
        <v>58</v>
      </c>
      <c r="J24" s="637"/>
      <c r="K24" s="648">
        <v>4.2265639544537414</v>
      </c>
      <c r="L24" s="647">
        <v>5.9222192066554307</v>
      </c>
      <c r="P24" s="89">
        <v>-16</v>
      </c>
      <c r="XFD24" s="624"/>
    </row>
    <row r="25" spans="1:16 16384:16384" ht="15" customHeight="1" x14ac:dyDescent="0.2">
      <c r="A25" s="38" t="s">
        <v>205</v>
      </c>
      <c r="B25" s="24" t="s">
        <v>124</v>
      </c>
      <c r="C25" s="241">
        <v>8272</v>
      </c>
      <c r="D25" s="643">
        <v>8578</v>
      </c>
      <c r="E25" s="241">
        <v>191</v>
      </c>
      <c r="F25" s="208">
        <v>71</v>
      </c>
      <c r="G25" s="191"/>
      <c r="H25" s="648">
        <v>8081</v>
      </c>
      <c r="I25" s="639">
        <v>8344</v>
      </c>
      <c r="J25" s="637"/>
      <c r="K25" s="648">
        <v>813.21103133192116</v>
      </c>
      <c r="L25" s="647">
        <v>851.98270793677443</v>
      </c>
      <c r="P25" s="89">
        <v>1</v>
      </c>
      <c r="XFD25" s="624"/>
    </row>
    <row r="26" spans="1:16 16384:16384" s="88" customFormat="1" ht="15" customHeight="1" x14ac:dyDescent="0.2">
      <c r="A26" s="62" t="s">
        <v>196</v>
      </c>
      <c r="B26" s="31" t="s">
        <v>328</v>
      </c>
      <c r="C26" s="287">
        <v>5905</v>
      </c>
      <c r="D26" s="642">
        <v>5632</v>
      </c>
      <c r="E26" s="287">
        <v>12</v>
      </c>
      <c r="F26" s="290">
        <v>19</v>
      </c>
      <c r="G26" s="107"/>
      <c r="H26" s="646">
        <v>5893</v>
      </c>
      <c r="I26" s="290">
        <v>5622</v>
      </c>
      <c r="J26" s="664"/>
      <c r="K26" s="642">
        <v>593.02717579990235</v>
      </c>
      <c r="L26" s="642">
        <v>574.04683413477301</v>
      </c>
      <c r="P26" s="89">
        <v>1</v>
      </c>
      <c r="XFD26" s="116"/>
    </row>
    <row r="27" spans="1:16 16384:16384" ht="15" customHeight="1" x14ac:dyDescent="0.2">
      <c r="A27" s="38" t="s">
        <v>206</v>
      </c>
      <c r="B27" s="14" t="s">
        <v>5</v>
      </c>
      <c r="C27" s="241">
        <v>268</v>
      </c>
      <c r="D27" s="643">
        <v>230</v>
      </c>
      <c r="E27" s="241">
        <v>6</v>
      </c>
      <c r="F27" s="208">
        <v>14</v>
      </c>
      <c r="G27" s="191"/>
      <c r="H27" s="648">
        <v>262</v>
      </c>
      <c r="I27" s="639">
        <v>225</v>
      </c>
      <c r="J27" s="637"/>
      <c r="K27" s="648">
        <v>26.365708477782864</v>
      </c>
      <c r="L27" s="647">
        <v>22.974126232715033</v>
      </c>
      <c r="P27" s="89">
        <v>37</v>
      </c>
      <c r="XFD27" s="624"/>
    </row>
    <row r="28" spans="1:16 16384:16384" ht="15" customHeight="1" x14ac:dyDescent="0.2">
      <c r="A28" s="38" t="s">
        <v>207</v>
      </c>
      <c r="B28" s="14" t="s">
        <v>272</v>
      </c>
      <c r="C28" s="241">
        <v>1141</v>
      </c>
      <c r="D28" s="643">
        <v>1049</v>
      </c>
      <c r="E28" s="241">
        <v>1</v>
      </c>
      <c r="F28" s="208">
        <v>0</v>
      </c>
      <c r="G28" s="191"/>
      <c r="H28" s="648">
        <v>1140</v>
      </c>
      <c r="I28" s="639">
        <v>1048</v>
      </c>
      <c r="J28" s="637"/>
      <c r="K28" s="648">
        <v>114.72102162088727</v>
      </c>
      <c r="L28" s="647">
        <v>107.00837463060158</v>
      </c>
      <c r="P28" s="89">
        <v>1</v>
      </c>
      <c r="XFD28" s="624"/>
    </row>
    <row r="29" spans="1:16 16384:16384" ht="15" customHeight="1" x14ac:dyDescent="0.2">
      <c r="A29" s="38" t="s">
        <v>208</v>
      </c>
      <c r="B29" s="14" t="s">
        <v>185</v>
      </c>
      <c r="C29" s="241">
        <v>2647</v>
      </c>
      <c r="D29" s="643">
        <v>2565</v>
      </c>
      <c r="E29" s="241">
        <v>1</v>
      </c>
      <c r="F29" s="208">
        <v>2</v>
      </c>
      <c r="G29" s="191"/>
      <c r="H29" s="648">
        <v>2646</v>
      </c>
      <c r="I29" s="639">
        <v>2564</v>
      </c>
      <c r="J29" s="637"/>
      <c r="K29" s="648">
        <v>266.27352913058576</v>
      </c>
      <c r="L29" s="647">
        <v>261.80293182525043</v>
      </c>
      <c r="P29" s="89">
        <v>1</v>
      </c>
      <c r="XFD29" s="624"/>
    </row>
    <row r="30" spans="1:16 16384:16384" ht="15" customHeight="1" x14ac:dyDescent="0.2">
      <c r="A30" s="38" t="s">
        <v>209</v>
      </c>
      <c r="B30" s="14" t="s">
        <v>186</v>
      </c>
      <c r="C30" s="241">
        <v>1849</v>
      </c>
      <c r="D30" s="643">
        <v>1788</v>
      </c>
      <c r="E30" s="241">
        <v>4</v>
      </c>
      <c r="F30" s="208">
        <v>3</v>
      </c>
      <c r="G30" s="191"/>
      <c r="H30" s="648">
        <v>1845</v>
      </c>
      <c r="I30" s="639">
        <v>1785</v>
      </c>
      <c r="J30" s="637"/>
      <c r="K30" s="648">
        <v>185.66691657064652</v>
      </c>
      <c r="L30" s="647">
        <v>182.26140144620592</v>
      </c>
      <c r="P30" s="89">
        <v>1</v>
      </c>
      <c r="XFD30" s="624"/>
    </row>
    <row r="31" spans="1:16 16384:16384" s="88" customFormat="1" ht="15" customHeight="1" x14ac:dyDescent="0.2">
      <c r="A31" s="62" t="s">
        <v>197</v>
      </c>
      <c r="B31" s="31" t="s">
        <v>329</v>
      </c>
      <c r="C31" s="287">
        <v>21850</v>
      </c>
      <c r="D31" s="642">
        <v>20921</v>
      </c>
      <c r="E31" s="287">
        <v>934</v>
      </c>
      <c r="F31" s="290">
        <v>133</v>
      </c>
      <c r="G31" s="107"/>
      <c r="H31" s="291">
        <v>20916</v>
      </c>
      <c r="I31" s="290">
        <v>20233</v>
      </c>
      <c r="J31" s="664"/>
      <c r="K31" s="642">
        <v>2104.8288493179634</v>
      </c>
      <c r="L31" s="642">
        <v>2065.9355380734369</v>
      </c>
      <c r="P31" s="89">
        <v>1</v>
      </c>
      <c r="XFD31" s="116"/>
    </row>
    <row r="32" spans="1:16 16384:16384" ht="15" customHeight="1" x14ac:dyDescent="0.2">
      <c r="A32" s="38" t="s">
        <v>210</v>
      </c>
      <c r="B32" s="14" t="s">
        <v>7</v>
      </c>
      <c r="C32" s="241">
        <v>5413</v>
      </c>
      <c r="D32" s="643">
        <v>5092</v>
      </c>
      <c r="E32" s="241">
        <v>0</v>
      </c>
      <c r="F32" s="208">
        <v>9</v>
      </c>
      <c r="G32" s="191"/>
      <c r="H32" s="648">
        <v>5413</v>
      </c>
      <c r="I32" s="639">
        <v>5091</v>
      </c>
      <c r="J32" s="637"/>
      <c r="K32" s="648">
        <v>544.72358774900249</v>
      </c>
      <c r="L32" s="647">
        <v>519.8278962255655</v>
      </c>
      <c r="P32" s="89">
        <v>1</v>
      </c>
      <c r="XFD32" s="624"/>
    </row>
    <row r="33" spans="1:16 16384:16384" ht="15" customHeight="1" x14ac:dyDescent="0.2">
      <c r="A33" s="38" t="s">
        <v>211</v>
      </c>
      <c r="B33" s="14" t="s">
        <v>131</v>
      </c>
      <c r="C33" s="241">
        <v>1857</v>
      </c>
      <c r="D33" s="643">
        <v>1761</v>
      </c>
      <c r="E33" s="241">
        <v>0</v>
      </c>
      <c r="F33" s="208">
        <v>0</v>
      </c>
      <c r="G33" s="191"/>
      <c r="H33" s="648">
        <v>1857</v>
      </c>
      <c r="I33" s="639">
        <v>1761</v>
      </c>
      <c r="J33" s="637"/>
      <c r="K33" s="648">
        <v>186.87450627191902</v>
      </c>
      <c r="L33" s="647">
        <v>179.810827981383</v>
      </c>
      <c r="P33" s="89">
        <v>1</v>
      </c>
      <c r="XFD33" s="624"/>
    </row>
    <row r="34" spans="1:16 16384:16384" ht="15" customHeight="1" x14ac:dyDescent="0.2">
      <c r="A34" s="38" t="s">
        <v>212</v>
      </c>
      <c r="B34" s="14" t="s">
        <v>436</v>
      </c>
      <c r="C34" s="241">
        <v>5991</v>
      </c>
      <c r="D34" s="643">
        <v>5686</v>
      </c>
      <c r="E34" s="241">
        <v>32</v>
      </c>
      <c r="F34" s="208">
        <v>2</v>
      </c>
      <c r="G34" s="191"/>
      <c r="H34" s="648">
        <v>5959</v>
      </c>
      <c r="I34" s="639">
        <v>5644</v>
      </c>
      <c r="J34" s="637"/>
      <c r="K34" s="648">
        <v>599.6689191569011</v>
      </c>
      <c r="L34" s="647">
        <v>576.29319314419399</v>
      </c>
      <c r="P34" s="89">
        <v>1</v>
      </c>
      <c r="XFD34" s="624"/>
    </row>
    <row r="35" spans="1:16 16384:16384" ht="15" customHeight="1" x14ac:dyDescent="0.2">
      <c r="A35" s="38" t="s">
        <v>213</v>
      </c>
      <c r="B35" s="14" t="s">
        <v>8</v>
      </c>
      <c r="C35" s="241">
        <v>675</v>
      </c>
      <c r="D35" s="643">
        <v>587</v>
      </c>
      <c r="E35" s="241">
        <v>0</v>
      </c>
      <c r="F35" s="208">
        <v>0</v>
      </c>
      <c r="G35" s="191"/>
      <c r="H35" s="648">
        <v>675</v>
      </c>
      <c r="I35" s="639">
        <v>587</v>
      </c>
      <c r="J35" s="637"/>
      <c r="K35" s="648">
        <v>67.926920696577994</v>
      </c>
      <c r="L35" s="647">
        <v>59.936942660461</v>
      </c>
      <c r="P35" s="89">
        <v>88</v>
      </c>
      <c r="XFD35" s="624"/>
    </row>
    <row r="36" spans="1:16 16384:16384" ht="15" customHeight="1" x14ac:dyDescent="0.2">
      <c r="A36" s="38" t="s">
        <v>214</v>
      </c>
      <c r="B36" s="14" t="s">
        <v>125</v>
      </c>
      <c r="C36" s="241">
        <v>853</v>
      </c>
      <c r="D36" s="643">
        <v>796</v>
      </c>
      <c r="E36" s="241">
        <v>0</v>
      </c>
      <c r="F36" s="208">
        <v>0</v>
      </c>
      <c r="G36" s="191"/>
      <c r="H36" s="648">
        <v>853</v>
      </c>
      <c r="I36" s="639">
        <v>796</v>
      </c>
      <c r="J36" s="637"/>
      <c r="K36" s="648">
        <v>85.839501265453379</v>
      </c>
      <c r="L36" s="647">
        <v>81.27735324996074</v>
      </c>
      <c r="P36" s="89">
        <v>1</v>
      </c>
      <c r="XFD36" s="624"/>
    </row>
    <row r="37" spans="1:16 16384:16384" ht="15" customHeight="1" x14ac:dyDescent="0.2">
      <c r="A37" s="38" t="s">
        <v>215</v>
      </c>
      <c r="B37" s="14" t="s">
        <v>171</v>
      </c>
      <c r="C37" s="241">
        <v>2788</v>
      </c>
      <c r="D37" s="636">
        <v>2467</v>
      </c>
      <c r="E37" s="51">
        <v>11</v>
      </c>
      <c r="F37" s="208">
        <v>4</v>
      </c>
      <c r="G37" s="191"/>
      <c r="H37" s="648">
        <v>2777</v>
      </c>
      <c r="I37" s="639">
        <v>2466</v>
      </c>
      <c r="J37" s="637"/>
      <c r="K37" s="648">
        <v>279.45638336947718</v>
      </c>
      <c r="L37" s="647">
        <v>251.79642351055676</v>
      </c>
      <c r="P37" s="89">
        <v>311</v>
      </c>
      <c r="XFD37" s="624"/>
    </row>
    <row r="38" spans="1:16 16384:16384" ht="15" customHeight="1" thickBot="1" x14ac:dyDescent="0.25">
      <c r="A38" s="38" t="s">
        <v>216</v>
      </c>
      <c r="B38" s="75" t="s">
        <v>168</v>
      </c>
      <c r="C38" s="686">
        <v>4273</v>
      </c>
      <c r="D38" s="687">
        <v>4532</v>
      </c>
      <c r="E38" s="51">
        <v>891</v>
      </c>
      <c r="F38" s="208">
        <v>118</v>
      </c>
      <c r="G38" s="191"/>
      <c r="H38" s="671">
        <v>3382</v>
      </c>
      <c r="I38" s="667">
        <v>3888</v>
      </c>
      <c r="J38" s="637"/>
      <c r="K38" s="671">
        <v>340.33903080863223</v>
      </c>
      <c r="L38" s="672">
        <v>396.99290130131578</v>
      </c>
      <c r="P38" s="89">
        <v>-506</v>
      </c>
      <c r="XFD38" s="624"/>
    </row>
    <row r="39" spans="1:16 16384:16384" ht="15" customHeight="1" thickBot="1" x14ac:dyDescent="0.25">
      <c r="A39" s="62" t="s">
        <v>217</v>
      </c>
      <c r="B39" s="13" t="s">
        <v>372</v>
      </c>
      <c r="C39" s="89"/>
      <c r="D39" s="688"/>
      <c r="E39" s="689">
        <v>22421</v>
      </c>
      <c r="F39" s="675">
        <v>7918</v>
      </c>
      <c r="G39" s="194"/>
      <c r="H39" s="653"/>
      <c r="I39" s="654"/>
      <c r="J39" s="640"/>
      <c r="K39" s="658"/>
      <c r="L39" s="659"/>
      <c r="P39" s="89"/>
    </row>
    <row r="40" spans="1:16 16384:16384" ht="15" customHeight="1" thickBot="1" x14ac:dyDescent="0.25">
      <c r="A40" s="78"/>
      <c r="B40" s="14"/>
      <c r="C40" s="690"/>
      <c r="D40" s="691"/>
      <c r="E40" s="89"/>
      <c r="F40" s="650"/>
      <c r="G40" s="194"/>
      <c r="H40" s="655"/>
      <c r="I40" s="655"/>
      <c r="J40" s="640"/>
      <c r="K40" s="680"/>
      <c r="L40" s="681"/>
      <c r="P40" s="89"/>
    </row>
    <row r="41" spans="1:16 16384:16384" ht="15" customHeight="1" x14ac:dyDescent="0.2">
      <c r="A41" s="677" t="s">
        <v>218</v>
      </c>
      <c r="B41" s="678" t="s">
        <v>440</v>
      </c>
      <c r="C41" s="692">
        <v>1312</v>
      </c>
      <c r="D41" s="693">
        <v>1302</v>
      </c>
      <c r="E41" s="651"/>
      <c r="F41" s="652"/>
      <c r="G41" s="194"/>
      <c r="H41" s="656"/>
      <c r="I41" s="657"/>
      <c r="J41" s="682"/>
      <c r="K41" s="642">
        <v>132.02980733912642</v>
      </c>
      <c r="L41" s="642">
        <v>132.94361046664432</v>
      </c>
      <c r="P41" s="89">
        <v>1</v>
      </c>
    </row>
    <row r="42" spans="1:16 16384:16384" s="88" customFormat="1" ht="26.25" customHeight="1" x14ac:dyDescent="0.2">
      <c r="A42" s="676" t="s">
        <v>247</v>
      </c>
      <c r="B42" s="267" t="s">
        <v>148</v>
      </c>
      <c r="C42" s="288">
        <v>29294</v>
      </c>
      <c r="D42" s="290">
        <v>27521</v>
      </c>
      <c r="E42" s="244"/>
      <c r="F42" s="265"/>
      <c r="G42" s="93"/>
      <c r="H42" s="93"/>
      <c r="I42" s="93"/>
      <c r="J42" s="683"/>
      <c r="K42" s="642">
        <v>2947.927725756379</v>
      </c>
      <c r="L42" s="642">
        <v>2810.093013558002</v>
      </c>
      <c r="P42" s="89">
        <v>1</v>
      </c>
    </row>
    <row r="43" spans="1:16 16384:16384" s="88" customFormat="1" ht="17.25" customHeight="1" x14ac:dyDescent="0.2">
      <c r="A43" s="61" t="s">
        <v>75</v>
      </c>
      <c r="B43" s="13" t="s">
        <v>284</v>
      </c>
      <c r="C43" s="287">
        <v>1101</v>
      </c>
      <c r="D43" s="290">
        <v>1001</v>
      </c>
      <c r="E43" s="87"/>
      <c r="F43" s="87"/>
      <c r="G43" s="87"/>
      <c r="H43" s="87"/>
      <c r="I43" s="108"/>
      <c r="J43" s="684"/>
      <c r="K43" s="642">
        <v>110.79635509175166</v>
      </c>
      <c r="L43" s="642">
        <v>102.20933492865666</v>
      </c>
      <c r="P43" s="89">
        <v>100</v>
      </c>
    </row>
    <row r="44" spans="1:16 16384:16384" s="88" customFormat="1" ht="15" customHeight="1" x14ac:dyDescent="0.2">
      <c r="A44" s="39" t="s">
        <v>219</v>
      </c>
      <c r="B44" s="14" t="s">
        <v>11</v>
      </c>
      <c r="C44" s="241">
        <v>665</v>
      </c>
      <c r="D44" s="694">
        <v>629</v>
      </c>
      <c r="E44" s="87"/>
      <c r="F44" s="87"/>
      <c r="G44" s="87"/>
      <c r="H44" s="87"/>
      <c r="I44" s="108"/>
      <c r="J44" s="108"/>
      <c r="K44" s="699">
        <v>66.920595945517576</v>
      </c>
      <c r="L44" s="700">
        <v>64.22544622390113</v>
      </c>
      <c r="P44" s="89">
        <v>1</v>
      </c>
    </row>
    <row r="45" spans="1:16 16384:16384" ht="15" customHeight="1" x14ac:dyDescent="0.2">
      <c r="A45" s="38" t="s">
        <v>220</v>
      </c>
      <c r="B45" s="14" t="s">
        <v>9</v>
      </c>
      <c r="C45" s="241">
        <v>132</v>
      </c>
      <c r="D45" s="695">
        <v>66</v>
      </c>
      <c r="H45" s="87"/>
      <c r="I45" s="108"/>
      <c r="J45" s="108"/>
      <c r="K45" s="699">
        <v>13.283486713997474</v>
      </c>
      <c r="L45" s="700">
        <v>6.7390770282630763</v>
      </c>
      <c r="M45" s="88"/>
      <c r="N45" s="88"/>
      <c r="O45" s="88"/>
      <c r="P45" s="89">
        <v>66</v>
      </c>
    </row>
    <row r="46" spans="1:16 16384:16384" ht="15" customHeight="1" x14ac:dyDescent="0.2">
      <c r="A46" s="38" t="s">
        <v>221</v>
      </c>
      <c r="B46" s="14" t="s">
        <v>10</v>
      </c>
      <c r="C46" s="241">
        <v>223</v>
      </c>
      <c r="D46" s="695">
        <v>232</v>
      </c>
      <c r="H46" s="87"/>
      <c r="I46" s="108"/>
      <c r="J46" s="108"/>
      <c r="K46" s="699">
        <v>22.441041948647246</v>
      </c>
      <c r="L46" s="700">
        <v>23.688876826621723</v>
      </c>
      <c r="P46" s="89">
        <v>1</v>
      </c>
    </row>
    <row r="47" spans="1:16 16384:16384" ht="15" customHeight="1" x14ac:dyDescent="0.2">
      <c r="A47" s="38" t="s">
        <v>222</v>
      </c>
      <c r="B47" s="14" t="s">
        <v>450</v>
      </c>
      <c r="C47" s="241">
        <v>81</v>
      </c>
      <c r="D47" s="695">
        <v>74</v>
      </c>
      <c r="H47" s="87"/>
      <c r="I47" s="108"/>
      <c r="J47" s="108"/>
      <c r="K47" s="699">
        <v>8.1512304835893588</v>
      </c>
      <c r="L47" s="700">
        <v>7.5559348498707219</v>
      </c>
      <c r="P47" s="89">
        <v>1</v>
      </c>
    </row>
    <row r="48" spans="1:16 16384:16384" ht="15" customHeight="1" x14ac:dyDescent="0.2">
      <c r="A48" s="62" t="s">
        <v>164</v>
      </c>
      <c r="B48" s="31" t="s">
        <v>429</v>
      </c>
      <c r="C48" s="287">
        <v>3470</v>
      </c>
      <c r="D48" s="679">
        <v>3541</v>
      </c>
      <c r="H48" s="87"/>
      <c r="J48" s="683"/>
      <c r="K48" s="642">
        <v>349.19468861796389</v>
      </c>
      <c r="L48" s="642">
        <v>361.56169328908413</v>
      </c>
      <c r="P48" s="89">
        <v>1</v>
      </c>
    </row>
    <row r="49" spans="1:16" s="88" customFormat="1" ht="15" customHeight="1" x14ac:dyDescent="0.2">
      <c r="A49" s="38" t="s">
        <v>223</v>
      </c>
      <c r="B49" s="14" t="s">
        <v>13</v>
      </c>
      <c r="C49" s="241">
        <v>1633</v>
      </c>
      <c r="D49" s="695">
        <v>1716</v>
      </c>
      <c r="E49" s="87"/>
      <c r="F49" s="87"/>
      <c r="G49" s="87"/>
      <c r="H49" s="87"/>
      <c r="I49" s="87"/>
      <c r="J49" s="685"/>
      <c r="K49" s="649">
        <v>164.33283184816571</v>
      </c>
      <c r="L49" s="700">
        <v>175.21600273483998</v>
      </c>
      <c r="M49" s="87"/>
      <c r="N49" s="87"/>
      <c r="O49" s="87"/>
      <c r="P49" s="89">
        <v>1</v>
      </c>
    </row>
    <row r="50" spans="1:16" ht="15" customHeight="1" x14ac:dyDescent="0.2">
      <c r="A50" s="38" t="s">
        <v>224</v>
      </c>
      <c r="B50" s="14" t="s">
        <v>478</v>
      </c>
      <c r="C50" s="241">
        <v>596</v>
      </c>
      <c r="D50" s="695">
        <v>592</v>
      </c>
      <c r="H50" s="87"/>
      <c r="J50" s="685"/>
      <c r="K50" s="649">
        <v>59.976955163200714</v>
      </c>
      <c r="L50" s="700">
        <v>60.447478798965776</v>
      </c>
      <c r="M50" s="88"/>
      <c r="N50" s="88"/>
      <c r="O50" s="88"/>
      <c r="P50" s="89">
        <v>1</v>
      </c>
    </row>
    <row r="51" spans="1:16" ht="15" customHeight="1" x14ac:dyDescent="0.2">
      <c r="A51" s="38" t="s">
        <v>225</v>
      </c>
      <c r="B51" s="14" t="s">
        <v>451</v>
      </c>
      <c r="C51" s="241">
        <v>1241</v>
      </c>
      <c r="D51" s="695">
        <v>1233</v>
      </c>
      <c r="H51" s="87"/>
      <c r="J51" s="685"/>
      <c r="K51" s="649">
        <v>124.88490160659747</v>
      </c>
      <c r="L51" s="700">
        <v>125.89821175527838</v>
      </c>
      <c r="P51" s="89">
        <v>1</v>
      </c>
    </row>
    <row r="52" spans="1:16" ht="15" customHeight="1" x14ac:dyDescent="0.2">
      <c r="A52" s="62" t="s">
        <v>165</v>
      </c>
      <c r="B52" s="31" t="s">
        <v>430</v>
      </c>
      <c r="C52" s="287">
        <v>22885</v>
      </c>
      <c r="D52" s="679">
        <v>21038</v>
      </c>
      <c r="H52" s="87"/>
      <c r="J52" s="683"/>
      <c r="K52" s="642">
        <v>2302.9741928017593</v>
      </c>
      <c r="L52" s="642">
        <v>2148.1318563727059</v>
      </c>
      <c r="P52" s="89">
        <v>1</v>
      </c>
    </row>
    <row r="53" spans="1:16" s="88" customFormat="1" ht="15" customHeight="1" x14ac:dyDescent="0.2">
      <c r="A53" s="38" t="s">
        <v>226</v>
      </c>
      <c r="B53" s="14" t="s">
        <v>15</v>
      </c>
      <c r="C53" s="241">
        <v>22640</v>
      </c>
      <c r="D53" s="695">
        <v>20855</v>
      </c>
      <c r="E53" s="87"/>
      <c r="F53" s="87"/>
      <c r="G53" s="87"/>
      <c r="H53" s="87"/>
      <c r="I53" s="87"/>
      <c r="J53" s="685"/>
      <c r="K53" s="649">
        <v>2278.3192364007791</v>
      </c>
      <c r="L53" s="700">
        <v>2129.4462337034311</v>
      </c>
      <c r="M53" s="87"/>
      <c r="N53" s="87"/>
      <c r="O53" s="87"/>
      <c r="P53" s="89">
        <v>1</v>
      </c>
    </row>
    <row r="54" spans="1:16" s="88" customFormat="1" ht="15" customHeight="1" x14ac:dyDescent="0.2">
      <c r="A54" s="38" t="s">
        <v>426</v>
      </c>
      <c r="B54" s="14" t="s">
        <v>425</v>
      </c>
      <c r="C54" s="241">
        <v>1095</v>
      </c>
      <c r="D54" s="695">
        <v>1215</v>
      </c>
      <c r="E54" s="87"/>
      <c r="F54" s="87"/>
      <c r="G54" s="87"/>
      <c r="H54" s="87"/>
      <c r="I54" s="87"/>
      <c r="J54" s="685"/>
      <c r="K54" s="649">
        <v>110.19256024111542</v>
      </c>
      <c r="L54" s="700">
        <v>124.06028165666118</v>
      </c>
      <c r="M54" s="87"/>
      <c r="N54" s="87"/>
      <c r="O54" s="87"/>
      <c r="P54" s="89">
        <v>1</v>
      </c>
    </row>
    <row r="55" spans="1:16" ht="15" customHeight="1" x14ac:dyDescent="0.2">
      <c r="A55" s="38" t="s">
        <v>227</v>
      </c>
      <c r="B55" s="14" t="s">
        <v>16</v>
      </c>
      <c r="C55" s="241">
        <v>245</v>
      </c>
      <c r="D55" s="695">
        <v>183</v>
      </c>
      <c r="E55" s="88"/>
      <c r="F55" s="88"/>
      <c r="G55" s="88"/>
      <c r="H55" s="88"/>
      <c r="I55" s="88"/>
      <c r="J55" s="685"/>
      <c r="K55" s="642">
        <v>24.654956400980161</v>
      </c>
      <c r="L55" s="642">
        <v>18.685622669274895</v>
      </c>
      <c r="M55" s="88"/>
      <c r="N55" s="88"/>
      <c r="O55" s="88"/>
      <c r="P55" s="89">
        <v>62</v>
      </c>
    </row>
    <row r="56" spans="1:16" ht="15" customHeight="1" x14ac:dyDescent="0.2">
      <c r="A56" s="62" t="s">
        <v>166</v>
      </c>
      <c r="B56" s="31" t="s">
        <v>371</v>
      </c>
      <c r="C56" s="287">
        <v>1627</v>
      </c>
      <c r="D56" s="679">
        <v>1667</v>
      </c>
      <c r="H56" s="87"/>
      <c r="J56" s="683"/>
      <c r="K56" s="642">
        <v>163.72903699752948</v>
      </c>
      <c r="L56" s="642">
        <v>170.21274857749316</v>
      </c>
      <c r="P56" s="89">
        <v>1</v>
      </c>
    </row>
    <row r="57" spans="1:16" s="88" customFormat="1" ht="15" customHeight="1" x14ac:dyDescent="0.2">
      <c r="A57" s="38" t="s">
        <v>228</v>
      </c>
      <c r="B57" s="14" t="s">
        <v>18</v>
      </c>
      <c r="C57" s="241">
        <v>723</v>
      </c>
      <c r="D57" s="695">
        <v>742</v>
      </c>
      <c r="E57" s="87"/>
      <c r="F57" s="87"/>
      <c r="G57" s="87"/>
      <c r="H57" s="87"/>
      <c r="I57" s="87"/>
      <c r="J57" s="87"/>
      <c r="K57" s="699">
        <v>72.757279501667981</v>
      </c>
      <c r="L57" s="700">
        <v>75.763562954109133</v>
      </c>
      <c r="M57" s="87"/>
      <c r="N57" s="87"/>
      <c r="O57" s="87"/>
      <c r="P57" s="89">
        <v>1</v>
      </c>
    </row>
    <row r="58" spans="1:16" ht="15" customHeight="1" x14ac:dyDescent="0.2">
      <c r="A58" s="38" t="s">
        <v>229</v>
      </c>
      <c r="B58" s="14" t="s">
        <v>19</v>
      </c>
      <c r="C58" s="241">
        <v>84</v>
      </c>
      <c r="D58" s="695">
        <v>46</v>
      </c>
      <c r="H58" s="87"/>
      <c r="K58" s="699">
        <v>8.4531279089074829</v>
      </c>
      <c r="L58" s="700">
        <v>4.6969324742439627</v>
      </c>
      <c r="M58" s="88"/>
      <c r="N58" s="88"/>
      <c r="O58" s="88"/>
      <c r="P58" s="89">
        <v>38</v>
      </c>
    </row>
    <row r="59" spans="1:16" ht="15" customHeight="1" x14ac:dyDescent="0.2">
      <c r="A59" s="38" t="s">
        <v>230</v>
      </c>
      <c r="B59" s="14" t="s">
        <v>126</v>
      </c>
      <c r="C59" s="241">
        <v>56</v>
      </c>
      <c r="D59" s="695">
        <v>55</v>
      </c>
      <c r="H59" s="87"/>
      <c r="K59" s="699">
        <v>5.6354186059383222</v>
      </c>
      <c r="L59" s="700">
        <v>5.6158975235525634</v>
      </c>
      <c r="P59" s="89">
        <v>1</v>
      </c>
    </row>
    <row r="60" spans="1:16" ht="15" customHeight="1" x14ac:dyDescent="0.2">
      <c r="A60" s="38" t="s">
        <v>231</v>
      </c>
      <c r="B60" s="14" t="s">
        <v>172</v>
      </c>
      <c r="C60" s="241">
        <v>66</v>
      </c>
      <c r="D60" s="695">
        <v>173</v>
      </c>
      <c r="H60" s="87"/>
      <c r="K60" s="699">
        <v>6.6417433569987372</v>
      </c>
      <c r="L60" s="700">
        <v>17.664550392265337</v>
      </c>
      <c r="P60" s="89">
        <v>-107</v>
      </c>
    </row>
    <row r="61" spans="1:16" ht="15" customHeight="1" x14ac:dyDescent="0.2">
      <c r="A61" s="38" t="s">
        <v>232</v>
      </c>
      <c r="B61" s="355" t="s">
        <v>452</v>
      </c>
      <c r="C61" s="241">
        <v>698</v>
      </c>
      <c r="D61" s="695">
        <v>651</v>
      </c>
      <c r="H61" s="87"/>
      <c r="K61" s="699">
        <v>70.241467624016948</v>
      </c>
      <c r="L61" s="700">
        <v>66.471805233322158</v>
      </c>
      <c r="P61" s="89">
        <v>1</v>
      </c>
    </row>
    <row r="62" spans="1:16" ht="15" customHeight="1" x14ac:dyDescent="0.2">
      <c r="A62" s="62" t="s">
        <v>233</v>
      </c>
      <c r="B62" s="31" t="s">
        <v>441</v>
      </c>
      <c r="C62" s="287">
        <v>211</v>
      </c>
      <c r="D62" s="679">
        <v>274</v>
      </c>
      <c r="E62" s="88"/>
      <c r="F62" s="88"/>
      <c r="G62" s="88"/>
      <c r="H62" s="88"/>
      <c r="I62" s="88"/>
      <c r="J62" s="683"/>
      <c r="K62" s="642">
        <v>21.23345224737475</v>
      </c>
      <c r="L62" s="642">
        <v>27.977380390061864</v>
      </c>
      <c r="P62" s="89">
        <v>-63</v>
      </c>
    </row>
    <row r="63" spans="1:16" ht="15" customHeight="1" x14ac:dyDescent="0.2">
      <c r="A63" s="62"/>
      <c r="B63" s="31"/>
      <c r="C63" s="696"/>
      <c r="D63" s="697"/>
      <c r="E63" s="88"/>
      <c r="F63" s="88"/>
      <c r="G63" s="88"/>
      <c r="H63" s="88"/>
      <c r="I63" s="88"/>
      <c r="J63" s="683"/>
      <c r="K63" s="702"/>
      <c r="L63" s="701"/>
      <c r="P63" s="89"/>
    </row>
    <row r="64" spans="1:16" ht="15" customHeight="1" x14ac:dyDescent="0.2">
      <c r="A64" s="62" t="s">
        <v>305</v>
      </c>
      <c r="B64" s="267" t="s">
        <v>295</v>
      </c>
      <c r="C64" s="287">
        <v>769</v>
      </c>
      <c r="D64" s="679">
        <v>-1124</v>
      </c>
      <c r="E64" s="244"/>
      <c r="F64" s="88"/>
      <c r="G64" s="88"/>
      <c r="H64" s="88"/>
      <c r="I64" s="88"/>
      <c r="J64" s="683"/>
      <c r="K64" s="642">
        <v>77.386373356545889</v>
      </c>
      <c r="L64" s="642">
        <v>-114.76852393587421</v>
      </c>
      <c r="P64" s="89">
        <v>1893</v>
      </c>
    </row>
    <row r="65" spans="1:16" ht="15" customHeight="1" x14ac:dyDescent="0.2">
      <c r="A65" s="162"/>
      <c r="B65" s="8"/>
      <c r="C65" s="698"/>
      <c r="D65" s="674"/>
      <c r="E65" s="88"/>
      <c r="F65" s="88"/>
      <c r="G65" s="88"/>
      <c r="H65" s="88"/>
      <c r="I65" s="88"/>
      <c r="J65" s="683"/>
      <c r="K65" s="702"/>
      <c r="L65" s="701"/>
      <c r="P65" s="89"/>
    </row>
    <row r="66" spans="1:16" s="88" customFormat="1" ht="15" customHeight="1" thickBot="1" x14ac:dyDescent="0.25">
      <c r="A66" s="388" t="s">
        <v>133</v>
      </c>
      <c r="B66" s="40" t="s">
        <v>373</v>
      </c>
      <c r="C66" s="292">
        <v>280735</v>
      </c>
      <c r="D66" s="675">
        <v>266744</v>
      </c>
      <c r="J66" s="683"/>
      <c r="K66" s="703">
        <v>28251.057898894553</v>
      </c>
      <c r="L66" s="704">
        <v>27236.490345863727</v>
      </c>
      <c r="P66" s="89">
        <v>1</v>
      </c>
    </row>
    <row r="67" spans="1:16" s="88" customFormat="1" ht="18" customHeight="1" thickBot="1" x14ac:dyDescent="0.25">
      <c r="A67" s="112"/>
      <c r="C67" s="113"/>
      <c r="D67" s="706"/>
      <c r="E67" s="87"/>
      <c r="F67" s="87"/>
      <c r="G67" s="108"/>
      <c r="K67" s="87"/>
    </row>
    <row r="68" spans="1:16" s="88" customFormat="1" ht="24.75" customHeight="1" x14ac:dyDescent="0.2">
      <c r="A68" s="245" t="s">
        <v>248</v>
      </c>
      <c r="B68" s="79" t="s">
        <v>178</v>
      </c>
      <c r="C68" s="707">
        <v>2839</v>
      </c>
      <c r="D68" s="705"/>
      <c r="E68" s="87"/>
      <c r="F68" s="87"/>
      <c r="G68" s="87"/>
      <c r="H68" s="244"/>
      <c r="I68" s="87"/>
      <c r="K68" s="87"/>
    </row>
    <row r="69" spans="1:16" s="88" customFormat="1" ht="37.5" customHeight="1" x14ac:dyDescent="0.2">
      <c r="A69" s="245" t="s">
        <v>251</v>
      </c>
      <c r="B69" s="412" t="s">
        <v>177</v>
      </c>
      <c r="C69" s="212">
        <v>7245</v>
      </c>
      <c r="D69" s="655"/>
      <c r="E69" s="87"/>
      <c r="F69" s="87"/>
      <c r="G69" s="195"/>
      <c r="H69" s="244"/>
      <c r="I69" s="87"/>
      <c r="J69" s="87"/>
      <c r="K69" s="87"/>
      <c r="L69" s="87"/>
    </row>
    <row r="70" spans="1:16" ht="39" customHeight="1" thickBot="1" x14ac:dyDescent="0.25">
      <c r="A70" s="245" t="s">
        <v>252</v>
      </c>
      <c r="B70" s="156" t="s">
        <v>189</v>
      </c>
      <c r="C70" s="708">
        <v>285141</v>
      </c>
      <c r="D70" s="655"/>
      <c r="G70" s="195"/>
      <c r="H70" s="244"/>
      <c r="K70" s="87"/>
      <c r="M70" s="88"/>
      <c r="N70" s="88"/>
      <c r="O70" s="88"/>
      <c r="P70" s="88"/>
    </row>
    <row r="71" spans="1:16" ht="0" hidden="1" customHeight="1" x14ac:dyDescent="0.2"/>
    <row r="72" spans="1:16" ht="0" hidden="1" customHeight="1" x14ac:dyDescent="0.2"/>
    <row r="73" spans="1:16" ht="0" hidden="1" customHeight="1" x14ac:dyDescent="0.2"/>
    <row r="74" spans="1:16" ht="0" hidden="1" customHeight="1" x14ac:dyDescent="0.2"/>
  </sheetData>
  <phoneticPr fontId="0" type="noConversion"/>
  <conditionalFormatting sqref="L44:L47 L49:L51 L17:L20 L53:L54 L65 L22:L25 L27:L30 L32:L38 L57:L61 L63">
    <cfRule type="cellIs" dxfId="124" priority="68" stopIfTrue="1" operator="lessThanOrEqual">
      <formula>0</formula>
    </cfRule>
  </conditionalFormatting>
  <conditionalFormatting sqref="C68:C69">
    <cfRule type="cellIs" dxfId="123" priority="74" stopIfTrue="1" operator="lessThan">
      <formula>0</formula>
    </cfRule>
    <cfRule type="cellIs" dxfId="122" priority="75" stopIfTrue="1" operator="equal">
      <formula>0</formula>
    </cfRule>
  </conditionalFormatting>
  <conditionalFormatting sqref="H68">
    <cfRule type="expression" dxfId="121" priority="81" stopIfTrue="1">
      <formula>ABS(F68)&lt;1</formula>
    </cfRule>
  </conditionalFormatting>
  <conditionalFormatting sqref="H70">
    <cfRule type="expression" dxfId="120" priority="82" stopIfTrue="1">
      <formula>ABS(F70)&lt;1</formula>
    </cfRule>
  </conditionalFormatting>
  <conditionalFormatting sqref="H69">
    <cfRule type="expression" dxfId="119" priority="132" stopIfTrue="1">
      <formula>ABS(F69)&lt;1</formula>
    </cfRule>
  </conditionalFormatting>
  <conditionalFormatting sqref="E41:F41">
    <cfRule type="cellIs" dxfId="118" priority="28" stopIfTrue="1" operator="notBetween">
      <formula>-3</formula>
      <formula>3</formula>
    </cfRule>
  </conditionalFormatting>
  <conditionalFormatting sqref="E41:F41">
    <cfRule type="cellIs" dxfId="117" priority="27" stopIfTrue="1" operator="lessThan">
      <formula>-1</formula>
    </cfRule>
  </conditionalFormatting>
  <conditionalFormatting sqref="E42:F42">
    <cfRule type="expression" dxfId="116" priority="16" stopIfTrue="1">
      <formula>ABS(E41)&lt;1</formula>
    </cfRule>
  </conditionalFormatting>
  <conditionalFormatting sqref="C53:C54">
    <cfRule type="expression" dxfId="115" priority="84" stopIfTrue="1">
      <formula>IF(AND(C$54&gt;C$53),SUM(C$53-C$54)&lt;-0.1)</formula>
    </cfRule>
  </conditionalFormatting>
  <conditionalFormatting sqref="E8:E15 E17:E20 E22:E25 E27:E30 E32:E38">
    <cfRule type="cellIs" dxfId="114" priority="5" stopIfTrue="1" operator="lessThan">
      <formula>-1</formula>
    </cfRule>
  </conditionalFormatting>
  <conditionalFormatting sqref="H41:I41">
    <cfRule type="cellIs" dxfId="113" priority="2" stopIfTrue="1" operator="notBetween">
      <formula>-3</formula>
      <formula>3</formula>
    </cfRule>
  </conditionalFormatting>
  <conditionalFormatting sqref="H41:I41">
    <cfRule type="cellIs" dxfId="112" priority="1" stopIfTrue="1" operator="lessThan">
      <formula>-1</formula>
    </cfRule>
  </conditionalFormatting>
  <dataValidations disablePrompts="1" count="3">
    <dataValidation type="decimal" allowBlank="1" showErrorMessage="1" error="Endast tal får anges!_x000a_" sqref="C68:C70 H6:I6 E7:H38 D6:F6 E39:F39 D38:D40 C6:C66">
      <formula1>-99999</formula1>
      <formula2>999999</formula2>
    </dataValidation>
    <dataValidation type="decimal" errorStyle="information" allowBlank="1" showInputMessage="1" showErrorMessage="1" sqref="K16:K38 K62:K66 K6:K15 K48:K51 K41:K47 K52:K61">
      <formula1>-99999</formula1>
      <formula2>99999</formula2>
    </dataValidation>
    <dataValidation type="decimal" allowBlank="1" showInputMessage="1" showErrorMessage="1" error="Endast tal får anges!_x000a_" sqref="G39:H41">
      <formula1>-99999</formula1>
      <formula2>99999</formula2>
    </dataValidation>
  </dataValidations>
  <pageMargins left="0" right="0" top="0.86614173228346458" bottom="0.39370078740157483" header="0.27559055118110237" footer="0.15748031496062992"/>
  <pageSetup paperSize="9" scale="55" orientation="landscape" r:id="rId1"/>
  <headerFooter alignWithMargins="0">
    <oddHeader>&amp;L&amp;9Statistiska centralbyrån
Offentlig ekonomi
701 89 Örebro&amp;R&amp;D</oddHeader>
    <oddFooter>&amp;C
&amp;R&amp;P</oddFooter>
  </headerFooter>
  <rowBreaks count="1" manualBreakCount="1">
    <brk id="41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T39"/>
  <sheetViews>
    <sheetView showGridLines="0" zoomScale="80" zoomScaleNormal="80" zoomScalePageLayoutView="80" workbookViewId="0"/>
  </sheetViews>
  <sheetFormatPr defaultColWidth="0" defaultRowHeight="0" customHeight="1" zeroHeight="1" x14ac:dyDescent="0.2"/>
  <cols>
    <col min="1" max="1" width="10.7109375" style="87" customWidth="1"/>
    <col min="2" max="2" width="46.7109375" style="87" customWidth="1"/>
    <col min="3" max="10" width="13.7109375" style="87" customWidth="1"/>
    <col min="11" max="11" width="2.42578125" style="87" customWidth="1"/>
    <col min="12" max="12" width="13.7109375" style="87" customWidth="1"/>
    <col min="13" max="13" width="13.7109375" style="119" customWidth="1"/>
    <col min="14" max="17" width="0" style="87" hidden="1" customWidth="1"/>
    <col min="18" max="20" width="0" style="87" hidden="1"/>
    <col min="21" max="16384" width="15.28515625" style="87" hidden="1"/>
  </cols>
  <sheetData>
    <row r="1" spans="1:14" ht="24" customHeight="1" thickBot="1" x14ac:dyDescent="0.35">
      <c r="A1" s="1" t="s">
        <v>310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s="88" customFormat="1" ht="15" customHeight="1" x14ac:dyDescent="0.2">
      <c r="A2" s="629" t="s">
        <v>128</v>
      </c>
      <c r="B2" s="34" t="s">
        <v>34</v>
      </c>
      <c r="C2" s="268" t="s">
        <v>340</v>
      </c>
      <c r="D2" s="36" t="s">
        <v>342</v>
      </c>
      <c r="E2" s="36" t="s">
        <v>342</v>
      </c>
      <c r="F2" s="35" t="s">
        <v>342</v>
      </c>
      <c r="G2" s="35" t="s">
        <v>22</v>
      </c>
      <c r="H2" s="35" t="s">
        <v>24</v>
      </c>
      <c r="I2" s="36" t="s">
        <v>142</v>
      </c>
      <c r="J2" s="10" t="s">
        <v>296</v>
      </c>
      <c r="K2" s="116"/>
      <c r="L2" s="632" t="s">
        <v>275</v>
      </c>
      <c r="M2" s="633"/>
    </row>
    <row r="3" spans="1:14" s="88" customFormat="1" ht="15" customHeight="1" x14ac:dyDescent="0.2">
      <c r="A3" s="630"/>
      <c r="B3" s="8"/>
      <c r="C3" s="269" t="s">
        <v>449</v>
      </c>
      <c r="D3" s="5" t="s">
        <v>383</v>
      </c>
      <c r="E3" s="5" t="s">
        <v>21</v>
      </c>
      <c r="F3" s="28" t="s">
        <v>32</v>
      </c>
      <c r="G3" s="28" t="s">
        <v>23</v>
      </c>
      <c r="H3" s="28" t="s">
        <v>25</v>
      </c>
      <c r="I3" s="5" t="s">
        <v>141</v>
      </c>
      <c r="J3" s="37" t="s">
        <v>297</v>
      </c>
      <c r="K3" s="116"/>
      <c r="L3" s="270">
        <v>2016</v>
      </c>
      <c r="M3" s="65">
        <v>2015</v>
      </c>
    </row>
    <row r="4" spans="1:14" s="88" customFormat="1" ht="15" customHeight="1" x14ac:dyDescent="0.2">
      <c r="A4" s="630"/>
      <c r="B4" s="8"/>
      <c r="C4" s="269" t="s">
        <v>341</v>
      </c>
      <c r="D4" s="5" t="s">
        <v>384</v>
      </c>
      <c r="E4" s="5"/>
      <c r="F4" s="28" t="s">
        <v>33</v>
      </c>
      <c r="G4" s="28"/>
      <c r="H4" s="28"/>
      <c r="I4" s="5" t="s">
        <v>25</v>
      </c>
      <c r="J4" s="37"/>
      <c r="K4" s="116"/>
      <c r="L4" s="54"/>
      <c r="M4" s="5"/>
    </row>
    <row r="5" spans="1:14" s="120" customFormat="1" ht="15" customHeight="1" x14ac:dyDescent="0.2">
      <c r="A5" s="631"/>
      <c r="B5" s="41"/>
      <c r="C5" s="305" t="s">
        <v>335</v>
      </c>
      <c r="D5" s="29" t="s">
        <v>330</v>
      </c>
      <c r="E5" s="29" t="s">
        <v>331</v>
      </c>
      <c r="F5" s="304" t="s">
        <v>332</v>
      </c>
      <c r="G5" s="304" t="s">
        <v>333</v>
      </c>
      <c r="H5" s="304" t="s">
        <v>334</v>
      </c>
      <c r="I5" s="3"/>
      <c r="J5" s="12"/>
      <c r="K5" s="116"/>
      <c r="L5" s="55"/>
      <c r="M5" s="5"/>
      <c r="N5" s="180"/>
    </row>
    <row r="6" spans="1:14" s="115" customFormat="1" ht="15" customHeight="1" x14ac:dyDescent="0.2">
      <c r="A6" s="61" t="s">
        <v>246</v>
      </c>
      <c r="B6" s="30" t="s">
        <v>343</v>
      </c>
      <c r="C6" s="295">
        <v>6335</v>
      </c>
      <c r="D6" s="295">
        <v>13053</v>
      </c>
      <c r="E6" s="295">
        <v>1993</v>
      </c>
      <c r="F6" s="295">
        <v>755</v>
      </c>
      <c r="G6" s="295">
        <v>11188</v>
      </c>
      <c r="H6" s="295">
        <v>1213</v>
      </c>
      <c r="I6" s="296">
        <v>50293</v>
      </c>
      <c r="J6" s="297">
        <v>84830</v>
      </c>
      <c r="K6" s="117"/>
      <c r="L6" s="302">
        <v>34537</v>
      </c>
      <c r="M6" s="302">
        <v>32517</v>
      </c>
      <c r="N6" s="89">
        <v>1</v>
      </c>
    </row>
    <row r="7" spans="1:14" ht="15" customHeight="1" x14ac:dyDescent="0.2">
      <c r="A7" s="38" t="s">
        <v>193</v>
      </c>
      <c r="B7" s="14" t="s">
        <v>42</v>
      </c>
      <c r="C7" s="27">
        <v>1465</v>
      </c>
      <c r="D7" s="27">
        <v>902</v>
      </c>
      <c r="E7" s="27">
        <v>266</v>
      </c>
      <c r="F7" s="27">
        <v>63</v>
      </c>
      <c r="G7" s="27">
        <v>2539</v>
      </c>
      <c r="H7" s="27">
        <v>367</v>
      </c>
      <c r="I7" s="149">
        <v>12625</v>
      </c>
      <c r="J7" s="727">
        <v>18227</v>
      </c>
      <c r="K7" s="742"/>
      <c r="L7" s="638">
        <v>5602</v>
      </c>
      <c r="M7" s="638">
        <v>4827</v>
      </c>
      <c r="N7" s="89">
        <v>775</v>
      </c>
    </row>
    <row r="8" spans="1:14" ht="15" customHeight="1" x14ac:dyDescent="0.2">
      <c r="A8" s="38" t="s">
        <v>154</v>
      </c>
      <c r="B8" s="14" t="s">
        <v>136</v>
      </c>
      <c r="C8" s="27">
        <v>4</v>
      </c>
      <c r="D8" s="27">
        <v>6</v>
      </c>
      <c r="E8" s="27">
        <v>10</v>
      </c>
      <c r="F8" s="27">
        <v>1</v>
      </c>
      <c r="G8" s="27">
        <v>1</v>
      </c>
      <c r="H8" s="27">
        <v>1</v>
      </c>
      <c r="I8" s="149">
        <v>26</v>
      </c>
      <c r="J8" s="727">
        <v>49</v>
      </c>
      <c r="K8" s="742"/>
      <c r="L8" s="638">
        <v>23</v>
      </c>
      <c r="M8" s="638">
        <v>23</v>
      </c>
      <c r="N8" s="89">
        <v>1</v>
      </c>
    </row>
    <row r="9" spans="1:14" ht="15" customHeight="1" x14ac:dyDescent="0.2">
      <c r="A9" s="38" t="s">
        <v>194</v>
      </c>
      <c r="B9" s="14" t="s">
        <v>2</v>
      </c>
      <c r="C9" s="27">
        <v>1671</v>
      </c>
      <c r="D9" s="27">
        <v>9480</v>
      </c>
      <c r="E9" s="27">
        <v>695</v>
      </c>
      <c r="F9" s="27">
        <v>50</v>
      </c>
      <c r="G9" s="27">
        <v>3513</v>
      </c>
      <c r="H9" s="27">
        <v>397</v>
      </c>
      <c r="I9" s="149">
        <v>23212</v>
      </c>
      <c r="J9" s="727">
        <v>39018</v>
      </c>
      <c r="K9" s="742"/>
      <c r="L9" s="638">
        <v>15806</v>
      </c>
      <c r="M9" s="638">
        <v>14822</v>
      </c>
      <c r="N9" s="89">
        <v>1</v>
      </c>
    </row>
    <row r="10" spans="1:14" s="115" customFormat="1" ht="15" customHeight="1" x14ac:dyDescent="0.2">
      <c r="A10" s="38" t="s">
        <v>201</v>
      </c>
      <c r="B10" s="14" t="s">
        <v>137</v>
      </c>
      <c r="C10" s="27">
        <v>604</v>
      </c>
      <c r="D10" s="27">
        <v>6148</v>
      </c>
      <c r="E10" s="27">
        <v>347</v>
      </c>
      <c r="F10" s="27">
        <v>12</v>
      </c>
      <c r="G10" s="27">
        <v>1818</v>
      </c>
      <c r="H10" s="27">
        <v>172</v>
      </c>
      <c r="I10" s="149">
        <v>12773</v>
      </c>
      <c r="J10" s="727">
        <v>21874</v>
      </c>
      <c r="K10" s="742"/>
      <c r="L10" s="638">
        <v>9101</v>
      </c>
      <c r="M10" s="638">
        <v>9200</v>
      </c>
      <c r="N10" s="89">
        <v>1</v>
      </c>
    </row>
    <row r="11" spans="1:14" ht="15" customHeight="1" x14ac:dyDescent="0.2">
      <c r="A11" s="38" t="s">
        <v>195</v>
      </c>
      <c r="B11" s="14" t="s">
        <v>3</v>
      </c>
      <c r="C11" s="27">
        <v>272</v>
      </c>
      <c r="D11" s="27">
        <v>1245</v>
      </c>
      <c r="E11" s="27">
        <v>62</v>
      </c>
      <c r="F11" s="27">
        <v>8</v>
      </c>
      <c r="G11" s="27">
        <v>973</v>
      </c>
      <c r="H11" s="27">
        <v>75</v>
      </c>
      <c r="I11" s="149">
        <v>6096</v>
      </c>
      <c r="J11" s="727">
        <v>8731</v>
      </c>
      <c r="K11" s="742"/>
      <c r="L11" s="638">
        <v>2635</v>
      </c>
      <c r="M11" s="638">
        <v>2376</v>
      </c>
      <c r="N11" s="89">
        <v>259</v>
      </c>
    </row>
    <row r="12" spans="1:14" s="115" customFormat="1" ht="15" customHeight="1" x14ac:dyDescent="0.2">
      <c r="A12" s="38" t="s">
        <v>205</v>
      </c>
      <c r="B12" s="14" t="s">
        <v>138</v>
      </c>
      <c r="C12" s="27">
        <v>95</v>
      </c>
      <c r="D12" s="27">
        <v>907</v>
      </c>
      <c r="E12" s="27">
        <v>23</v>
      </c>
      <c r="F12" s="27">
        <v>2</v>
      </c>
      <c r="G12" s="27">
        <v>320</v>
      </c>
      <c r="H12" s="27">
        <v>24</v>
      </c>
      <c r="I12" s="149">
        <v>1735</v>
      </c>
      <c r="J12" s="727">
        <v>3106</v>
      </c>
      <c r="K12" s="742"/>
      <c r="L12" s="638">
        <v>1371</v>
      </c>
      <c r="M12" s="638">
        <v>1273</v>
      </c>
      <c r="N12" s="89">
        <v>1</v>
      </c>
    </row>
    <row r="13" spans="1:14" ht="15" customHeight="1" x14ac:dyDescent="0.2">
      <c r="A13" s="38" t="s">
        <v>196</v>
      </c>
      <c r="B13" s="14" t="s">
        <v>4</v>
      </c>
      <c r="C13" s="27">
        <v>2671</v>
      </c>
      <c r="D13" s="27">
        <v>1043</v>
      </c>
      <c r="E13" s="27">
        <v>35</v>
      </c>
      <c r="F13" s="27">
        <v>20</v>
      </c>
      <c r="G13" s="27">
        <v>376</v>
      </c>
      <c r="H13" s="27">
        <v>43</v>
      </c>
      <c r="I13" s="149">
        <v>1876</v>
      </c>
      <c r="J13" s="727">
        <v>6064</v>
      </c>
      <c r="K13" s="742"/>
      <c r="L13" s="638">
        <v>4188</v>
      </c>
      <c r="M13" s="638">
        <v>4098</v>
      </c>
      <c r="N13" s="89">
        <v>1</v>
      </c>
    </row>
    <row r="14" spans="1:14" ht="15" customHeight="1" x14ac:dyDescent="0.2">
      <c r="A14" s="38" t="s">
        <v>197</v>
      </c>
      <c r="B14" s="14" t="s">
        <v>37</v>
      </c>
      <c r="C14" s="27">
        <v>256</v>
      </c>
      <c r="D14" s="27">
        <v>383</v>
      </c>
      <c r="E14" s="27">
        <v>931</v>
      </c>
      <c r="F14" s="27">
        <v>614</v>
      </c>
      <c r="G14" s="27">
        <v>3788</v>
      </c>
      <c r="H14" s="27">
        <v>328</v>
      </c>
      <c r="I14" s="149">
        <v>6438</v>
      </c>
      <c r="J14" s="727">
        <v>12738</v>
      </c>
      <c r="K14" s="742"/>
      <c r="L14" s="638">
        <v>6300</v>
      </c>
      <c r="M14" s="638">
        <v>6357</v>
      </c>
      <c r="N14" s="89">
        <v>1</v>
      </c>
    </row>
    <row r="15" spans="1:14" s="115" customFormat="1" ht="15" customHeight="1" x14ac:dyDescent="0.2">
      <c r="A15" s="38" t="s">
        <v>212</v>
      </c>
      <c r="B15" s="14" t="s">
        <v>437</v>
      </c>
      <c r="C15" s="27">
        <v>107</v>
      </c>
      <c r="D15" s="27">
        <v>121</v>
      </c>
      <c r="E15" s="27">
        <v>343</v>
      </c>
      <c r="F15" s="27">
        <v>606</v>
      </c>
      <c r="G15" s="27">
        <v>175</v>
      </c>
      <c r="H15" s="27">
        <v>16</v>
      </c>
      <c r="I15" s="149">
        <v>1810</v>
      </c>
      <c r="J15" s="727">
        <v>3178</v>
      </c>
      <c r="K15" s="742"/>
      <c r="L15" s="638">
        <v>1368</v>
      </c>
      <c r="M15" s="638">
        <v>1358</v>
      </c>
      <c r="N15" s="89">
        <v>1</v>
      </c>
    </row>
    <row r="16" spans="1:14" s="115" customFormat="1" ht="15" customHeight="1" x14ac:dyDescent="0.2">
      <c r="A16" s="38" t="s">
        <v>213</v>
      </c>
      <c r="B16" s="14" t="s">
        <v>44</v>
      </c>
      <c r="C16" s="27">
        <v>0</v>
      </c>
      <c r="D16" s="27">
        <v>31</v>
      </c>
      <c r="E16" s="27">
        <v>0</v>
      </c>
      <c r="F16" s="27">
        <v>0</v>
      </c>
      <c r="G16" s="27">
        <v>47</v>
      </c>
      <c r="H16" s="27">
        <v>1</v>
      </c>
      <c r="I16" s="149">
        <v>444</v>
      </c>
      <c r="J16" s="727">
        <v>523</v>
      </c>
      <c r="K16" s="742"/>
      <c r="L16" s="638">
        <v>79</v>
      </c>
      <c r="M16" s="638">
        <v>69</v>
      </c>
      <c r="N16" s="89">
        <v>10</v>
      </c>
    </row>
    <row r="17" spans="1:14" s="115" customFormat="1" ht="15" customHeight="1" x14ac:dyDescent="0.2">
      <c r="A17" s="38" t="s">
        <v>215</v>
      </c>
      <c r="B17" s="14" t="s">
        <v>174</v>
      </c>
      <c r="C17" s="27">
        <v>6</v>
      </c>
      <c r="D17" s="27">
        <v>3</v>
      </c>
      <c r="E17" s="27">
        <v>272</v>
      </c>
      <c r="F17" s="27">
        <v>2</v>
      </c>
      <c r="G17" s="27">
        <v>2728</v>
      </c>
      <c r="H17" s="27">
        <v>193</v>
      </c>
      <c r="I17" s="149">
        <v>2063</v>
      </c>
      <c r="J17" s="727">
        <v>5267</v>
      </c>
      <c r="K17" s="742"/>
      <c r="L17" s="638">
        <v>3204</v>
      </c>
      <c r="M17" s="638">
        <v>3305</v>
      </c>
      <c r="N17" s="89">
        <v>1</v>
      </c>
    </row>
    <row r="18" spans="1:14" s="115" customFormat="1" ht="15" customHeight="1" x14ac:dyDescent="0.2">
      <c r="A18" s="38" t="s">
        <v>218</v>
      </c>
      <c r="B18" s="14" t="s">
        <v>134</v>
      </c>
      <c r="C18" s="27">
        <v>0</v>
      </c>
      <c r="D18" s="27">
        <v>0</v>
      </c>
      <c r="E18" s="27">
        <v>4</v>
      </c>
      <c r="F18" s="27">
        <v>0</v>
      </c>
      <c r="G18" s="27">
        <v>-1</v>
      </c>
      <c r="H18" s="27">
        <v>3</v>
      </c>
      <c r="I18" s="149">
        <v>46</v>
      </c>
      <c r="J18" s="727">
        <v>52</v>
      </c>
      <c r="K18" s="742"/>
      <c r="L18" s="638">
        <v>6</v>
      </c>
      <c r="M18" s="638">
        <v>37</v>
      </c>
      <c r="N18" s="89">
        <v>-31</v>
      </c>
    </row>
    <row r="19" spans="1:14" ht="15" customHeight="1" x14ac:dyDescent="0.2">
      <c r="A19" s="31" t="s">
        <v>247</v>
      </c>
      <c r="B19" s="31" t="s">
        <v>148</v>
      </c>
      <c r="C19" s="295">
        <v>5325</v>
      </c>
      <c r="D19" s="295">
        <v>835</v>
      </c>
      <c r="E19" s="295">
        <v>1535</v>
      </c>
      <c r="F19" s="295">
        <v>155</v>
      </c>
      <c r="G19" s="295">
        <v>2385</v>
      </c>
      <c r="H19" s="295">
        <v>128</v>
      </c>
      <c r="I19" s="299">
        <v>1125</v>
      </c>
      <c r="J19" s="297">
        <v>11488</v>
      </c>
      <c r="K19" s="117"/>
      <c r="L19" s="303">
        <v>10363</v>
      </c>
      <c r="M19" s="303">
        <v>9655</v>
      </c>
      <c r="N19" s="89">
        <v>1</v>
      </c>
    </row>
    <row r="20" spans="1:14" ht="15" customHeight="1" x14ac:dyDescent="0.2">
      <c r="A20" s="38" t="s">
        <v>75</v>
      </c>
      <c r="B20" s="14" t="s">
        <v>35</v>
      </c>
      <c r="C20" s="27">
        <v>15</v>
      </c>
      <c r="D20" s="27">
        <v>554</v>
      </c>
      <c r="E20" s="27">
        <v>194</v>
      </c>
      <c r="F20" s="27">
        <v>69</v>
      </c>
      <c r="G20" s="27">
        <v>631</v>
      </c>
      <c r="H20" s="27">
        <v>20</v>
      </c>
      <c r="I20" s="149">
        <v>228</v>
      </c>
      <c r="J20" s="727">
        <v>1711</v>
      </c>
      <c r="K20" s="742"/>
      <c r="L20" s="638">
        <v>1483</v>
      </c>
      <c r="M20" s="638">
        <v>1523</v>
      </c>
      <c r="N20" s="89">
        <v>1</v>
      </c>
    </row>
    <row r="21" spans="1:14" s="115" customFormat="1" ht="15" customHeight="1" x14ac:dyDescent="0.2">
      <c r="A21" s="38" t="s">
        <v>219</v>
      </c>
      <c r="B21" s="14" t="s">
        <v>144</v>
      </c>
      <c r="C21" s="27">
        <v>4</v>
      </c>
      <c r="D21" s="27">
        <v>41</v>
      </c>
      <c r="E21" s="27">
        <v>102</v>
      </c>
      <c r="F21" s="27">
        <v>22</v>
      </c>
      <c r="G21" s="27">
        <v>546</v>
      </c>
      <c r="H21" s="27">
        <v>8</v>
      </c>
      <c r="I21" s="149">
        <v>84</v>
      </c>
      <c r="J21" s="727">
        <v>807</v>
      </c>
      <c r="K21" s="742"/>
      <c r="L21" s="638">
        <v>723</v>
      </c>
      <c r="M21" s="638">
        <v>714</v>
      </c>
      <c r="N21" s="89">
        <v>1</v>
      </c>
    </row>
    <row r="22" spans="1:14" s="121" customFormat="1" ht="15" customHeight="1" x14ac:dyDescent="0.2">
      <c r="A22" s="38" t="s">
        <v>220</v>
      </c>
      <c r="B22" s="14" t="s">
        <v>146</v>
      </c>
      <c r="C22" s="27">
        <v>11</v>
      </c>
      <c r="D22" s="27">
        <v>25</v>
      </c>
      <c r="E22" s="27">
        <v>12</v>
      </c>
      <c r="F22" s="27">
        <v>3</v>
      </c>
      <c r="G22" s="27">
        <v>34</v>
      </c>
      <c r="H22" s="27">
        <v>4</v>
      </c>
      <c r="I22" s="149">
        <v>37</v>
      </c>
      <c r="J22" s="727">
        <v>126</v>
      </c>
      <c r="K22" s="742"/>
      <c r="L22" s="638">
        <v>89</v>
      </c>
      <c r="M22" s="638">
        <v>117</v>
      </c>
      <c r="N22" s="89">
        <v>-28</v>
      </c>
    </row>
    <row r="23" spans="1:14" s="115" customFormat="1" ht="15" customHeight="1" x14ac:dyDescent="0.2">
      <c r="A23" s="38" t="s">
        <v>221</v>
      </c>
      <c r="B23" s="14" t="s">
        <v>145</v>
      </c>
      <c r="C23" s="27">
        <v>0</v>
      </c>
      <c r="D23" s="27">
        <v>474</v>
      </c>
      <c r="E23" s="27">
        <v>76</v>
      </c>
      <c r="F23" s="27">
        <v>44</v>
      </c>
      <c r="G23" s="27">
        <v>27</v>
      </c>
      <c r="H23" s="27">
        <v>7</v>
      </c>
      <c r="I23" s="149">
        <v>89</v>
      </c>
      <c r="J23" s="727">
        <v>717</v>
      </c>
      <c r="K23" s="742"/>
      <c r="L23" s="638">
        <v>628</v>
      </c>
      <c r="M23" s="638">
        <v>632</v>
      </c>
      <c r="N23" s="89">
        <v>1</v>
      </c>
    </row>
    <row r="24" spans="1:14" ht="15" customHeight="1" x14ac:dyDescent="0.2">
      <c r="A24" s="38" t="s">
        <v>164</v>
      </c>
      <c r="B24" s="14" t="s">
        <v>12</v>
      </c>
      <c r="C24" s="27">
        <v>3</v>
      </c>
      <c r="D24" s="27">
        <v>50</v>
      </c>
      <c r="E24" s="27">
        <v>20</v>
      </c>
      <c r="F24" s="27">
        <v>23</v>
      </c>
      <c r="G24" s="27">
        <v>995</v>
      </c>
      <c r="H24" s="27">
        <v>25</v>
      </c>
      <c r="I24" s="149">
        <v>451</v>
      </c>
      <c r="J24" s="727">
        <v>1567</v>
      </c>
      <c r="K24" s="742"/>
      <c r="L24" s="638">
        <v>1116</v>
      </c>
      <c r="M24" s="638">
        <v>1065</v>
      </c>
      <c r="N24" s="89">
        <v>1</v>
      </c>
    </row>
    <row r="25" spans="1:14" ht="15" customHeight="1" x14ac:dyDescent="0.2">
      <c r="A25" s="38" t="s">
        <v>165</v>
      </c>
      <c r="B25" s="14" t="s">
        <v>14</v>
      </c>
      <c r="C25" s="27">
        <v>5307</v>
      </c>
      <c r="D25" s="27">
        <v>217</v>
      </c>
      <c r="E25" s="27">
        <v>1248</v>
      </c>
      <c r="F25" s="27">
        <v>61</v>
      </c>
      <c r="G25" s="27">
        <v>472</v>
      </c>
      <c r="H25" s="27">
        <v>66</v>
      </c>
      <c r="I25" s="149">
        <v>374</v>
      </c>
      <c r="J25" s="727">
        <v>7745</v>
      </c>
      <c r="K25" s="742"/>
      <c r="L25" s="638">
        <v>7371</v>
      </c>
      <c r="M25" s="638">
        <v>6709</v>
      </c>
      <c r="N25" s="89">
        <v>662</v>
      </c>
    </row>
    <row r="26" spans="1:14" s="115" customFormat="1" ht="15" customHeight="1" x14ac:dyDescent="0.2">
      <c r="A26" s="38" t="s">
        <v>226</v>
      </c>
      <c r="B26" s="14" t="s">
        <v>45</v>
      </c>
      <c r="C26" s="27">
        <v>5153</v>
      </c>
      <c r="D26" s="27">
        <v>216</v>
      </c>
      <c r="E26" s="27">
        <v>1229</v>
      </c>
      <c r="F26" s="27">
        <v>61</v>
      </c>
      <c r="G26" s="27">
        <v>466</v>
      </c>
      <c r="H26" s="27">
        <v>41</v>
      </c>
      <c r="I26" s="149">
        <v>372</v>
      </c>
      <c r="J26" s="727">
        <v>7538</v>
      </c>
      <c r="K26" s="742"/>
      <c r="L26" s="638">
        <v>7166</v>
      </c>
      <c r="M26" s="638">
        <v>6644</v>
      </c>
      <c r="N26" s="89">
        <v>1</v>
      </c>
    </row>
    <row r="27" spans="1:14" s="115" customFormat="1" ht="15" customHeight="1" x14ac:dyDescent="0.2">
      <c r="A27" s="377" t="s">
        <v>426</v>
      </c>
      <c r="B27" s="14" t="s">
        <v>427</v>
      </c>
      <c r="C27" s="27">
        <v>336</v>
      </c>
      <c r="D27" s="27">
        <v>0</v>
      </c>
      <c r="E27" s="27">
        <v>100</v>
      </c>
      <c r="F27" s="27">
        <v>0</v>
      </c>
      <c r="G27" s="27">
        <v>36</v>
      </c>
      <c r="H27" s="27">
        <v>9</v>
      </c>
      <c r="I27" s="149">
        <v>262</v>
      </c>
      <c r="J27" s="727">
        <v>743</v>
      </c>
      <c r="K27" s="742"/>
      <c r="L27" s="638">
        <v>481</v>
      </c>
      <c r="M27" s="638">
        <v>475</v>
      </c>
      <c r="N27" s="89"/>
    </row>
    <row r="28" spans="1:14" ht="15" customHeight="1" x14ac:dyDescent="0.2">
      <c r="A28" s="38" t="s">
        <v>166</v>
      </c>
      <c r="B28" s="14" t="s">
        <v>17</v>
      </c>
      <c r="C28" s="27">
        <v>0</v>
      </c>
      <c r="D28" s="27">
        <v>14</v>
      </c>
      <c r="E28" s="27">
        <v>69</v>
      </c>
      <c r="F28" s="27">
        <v>2</v>
      </c>
      <c r="G28" s="27">
        <v>286</v>
      </c>
      <c r="H28" s="27">
        <v>16</v>
      </c>
      <c r="I28" s="149">
        <v>71</v>
      </c>
      <c r="J28" s="727">
        <v>458</v>
      </c>
      <c r="K28" s="742"/>
      <c r="L28" s="638">
        <v>387</v>
      </c>
      <c r="M28" s="638">
        <v>327</v>
      </c>
      <c r="N28" s="89">
        <v>60</v>
      </c>
    </row>
    <row r="29" spans="1:14" s="115" customFormat="1" ht="15" customHeight="1" x14ac:dyDescent="0.2">
      <c r="A29" s="38" t="s">
        <v>231</v>
      </c>
      <c r="B29" s="14" t="s">
        <v>173</v>
      </c>
      <c r="C29" s="27">
        <v>0</v>
      </c>
      <c r="D29" s="27">
        <v>1</v>
      </c>
      <c r="E29" s="27">
        <v>0</v>
      </c>
      <c r="F29" s="27">
        <v>0</v>
      </c>
      <c r="G29" s="27">
        <v>23</v>
      </c>
      <c r="H29" s="27">
        <v>1</v>
      </c>
      <c r="I29" s="149">
        <v>1</v>
      </c>
      <c r="J29" s="727">
        <v>26</v>
      </c>
      <c r="K29" s="742"/>
      <c r="L29" s="638">
        <v>25</v>
      </c>
      <c r="M29" s="638">
        <v>18</v>
      </c>
      <c r="N29" s="89">
        <v>7</v>
      </c>
    </row>
    <row r="30" spans="1:14" s="115" customFormat="1" ht="15" customHeight="1" x14ac:dyDescent="0.2">
      <c r="A30" s="78" t="s">
        <v>233</v>
      </c>
      <c r="B30" s="15" t="s">
        <v>127</v>
      </c>
      <c r="C30" s="164">
        <v>0</v>
      </c>
      <c r="D30" s="27">
        <v>0</v>
      </c>
      <c r="E30" s="27">
        <v>4</v>
      </c>
      <c r="F30" s="27">
        <v>0</v>
      </c>
      <c r="G30" s="27">
        <v>1</v>
      </c>
      <c r="H30" s="27">
        <v>1</v>
      </c>
      <c r="I30" s="149">
        <v>1</v>
      </c>
      <c r="J30" s="727">
        <v>7</v>
      </c>
      <c r="K30" s="742"/>
      <c r="L30" s="638">
        <v>6</v>
      </c>
      <c r="M30" s="638">
        <v>31</v>
      </c>
      <c r="N30" s="89">
        <v>-25</v>
      </c>
    </row>
    <row r="31" spans="1:14" s="115" customFormat="1" ht="15" customHeight="1" x14ac:dyDescent="0.2">
      <c r="A31" s="155" t="s">
        <v>184</v>
      </c>
      <c r="B31" s="13" t="s">
        <v>337</v>
      </c>
      <c r="C31" s="295">
        <v>137</v>
      </c>
      <c r="D31" s="295">
        <v>477</v>
      </c>
      <c r="E31" s="295">
        <v>6251</v>
      </c>
      <c r="F31" s="295">
        <v>722</v>
      </c>
      <c r="G31" s="295">
        <v>2259</v>
      </c>
      <c r="H31" s="295">
        <v>732</v>
      </c>
      <c r="I31" s="295">
        <v>45994</v>
      </c>
      <c r="J31" s="298">
        <v>56572</v>
      </c>
      <c r="K31" s="118"/>
      <c r="L31" s="303">
        <v>10578</v>
      </c>
      <c r="M31" s="303">
        <v>10312</v>
      </c>
      <c r="N31" s="89">
        <v>1</v>
      </c>
    </row>
    <row r="32" spans="1:14" s="115" customFormat="1" ht="15" customHeight="1" x14ac:dyDescent="0.2">
      <c r="A32" s="38" t="s">
        <v>234</v>
      </c>
      <c r="B32" s="14" t="s">
        <v>132</v>
      </c>
      <c r="C32" s="159">
        <v>122</v>
      </c>
      <c r="D32" s="159">
        <v>169</v>
      </c>
      <c r="E32" s="159">
        <v>2173</v>
      </c>
      <c r="F32" s="159">
        <v>152</v>
      </c>
      <c r="G32" s="159">
        <v>239</v>
      </c>
      <c r="H32" s="159">
        <v>59</v>
      </c>
      <c r="I32" s="158">
        <v>12610</v>
      </c>
      <c r="J32" s="727">
        <v>15524</v>
      </c>
      <c r="K32" s="742"/>
      <c r="L32" s="638">
        <v>2914</v>
      </c>
      <c r="M32" s="638">
        <v>2762</v>
      </c>
      <c r="N32" s="89">
        <v>1</v>
      </c>
    </row>
    <row r="33" spans="1:14" s="115" customFormat="1" ht="15" customHeight="1" x14ac:dyDescent="0.2">
      <c r="A33" s="38" t="s">
        <v>235</v>
      </c>
      <c r="B33" s="14" t="s">
        <v>38</v>
      </c>
      <c r="C33" s="159">
        <v>15</v>
      </c>
      <c r="D33" s="159">
        <v>308</v>
      </c>
      <c r="E33" s="159">
        <v>1589</v>
      </c>
      <c r="F33" s="159">
        <v>448</v>
      </c>
      <c r="G33" s="159">
        <v>2005</v>
      </c>
      <c r="H33" s="159">
        <v>574</v>
      </c>
      <c r="I33" s="158">
        <v>21187</v>
      </c>
      <c r="J33" s="727">
        <v>26126</v>
      </c>
      <c r="K33" s="742"/>
      <c r="L33" s="638">
        <v>4939</v>
      </c>
      <c r="M33" s="638">
        <v>4888</v>
      </c>
      <c r="N33" s="89">
        <v>1</v>
      </c>
    </row>
    <row r="34" spans="1:14" ht="15" customHeight="1" x14ac:dyDescent="0.2">
      <c r="A34" s="38" t="s">
        <v>236</v>
      </c>
      <c r="B34" s="14" t="s">
        <v>39</v>
      </c>
      <c r="C34" s="173">
        <v>0</v>
      </c>
      <c r="D34" s="174">
        <v>0</v>
      </c>
      <c r="E34" s="174">
        <v>2489</v>
      </c>
      <c r="F34" s="174">
        <v>122</v>
      </c>
      <c r="G34" s="174">
        <v>15</v>
      </c>
      <c r="H34" s="174">
        <v>99</v>
      </c>
      <c r="I34" s="175">
        <v>12197</v>
      </c>
      <c r="J34" s="743">
        <v>14922</v>
      </c>
      <c r="K34" s="742"/>
      <c r="L34" s="638">
        <v>2725</v>
      </c>
      <c r="M34" s="638">
        <v>2662</v>
      </c>
      <c r="N34" s="89">
        <v>1</v>
      </c>
    </row>
    <row r="35" spans="1:14" ht="15" customHeight="1" x14ac:dyDescent="0.2">
      <c r="A35" s="61" t="s">
        <v>305</v>
      </c>
      <c r="B35" s="376" t="s">
        <v>295</v>
      </c>
      <c r="C35" s="176">
        <v>0</v>
      </c>
      <c r="D35" s="177">
        <v>0</v>
      </c>
      <c r="E35" s="177">
        <v>0</v>
      </c>
      <c r="F35" s="177">
        <v>0</v>
      </c>
      <c r="G35" s="177">
        <v>0</v>
      </c>
      <c r="H35" s="177">
        <v>335</v>
      </c>
      <c r="I35" s="178">
        <v>0</v>
      </c>
      <c r="J35" s="744">
        <v>335</v>
      </c>
      <c r="K35" s="742"/>
      <c r="L35" s="638">
        <v>335</v>
      </c>
      <c r="M35" s="638">
        <v>1402</v>
      </c>
      <c r="N35" s="89">
        <v>-1067</v>
      </c>
    </row>
    <row r="36" spans="1:14" ht="15" customHeight="1" thickBot="1" x14ac:dyDescent="0.25">
      <c r="A36" s="61" t="s">
        <v>133</v>
      </c>
      <c r="B36" s="40" t="s">
        <v>155</v>
      </c>
      <c r="C36" s="747">
        <v>11797</v>
      </c>
      <c r="D36" s="307">
        <v>14365</v>
      </c>
      <c r="E36" s="307">
        <v>9779</v>
      </c>
      <c r="F36" s="307">
        <v>1632</v>
      </c>
      <c r="G36" s="307">
        <v>15832</v>
      </c>
      <c r="H36" s="307">
        <v>2408</v>
      </c>
      <c r="I36" s="748">
        <v>97412</v>
      </c>
      <c r="J36" s="300">
        <v>153225</v>
      </c>
      <c r="K36" s="117"/>
      <c r="L36" s="746">
        <v>55813</v>
      </c>
      <c r="M36" s="746">
        <v>53886</v>
      </c>
      <c r="N36" s="89">
        <v>1</v>
      </c>
    </row>
    <row r="37" spans="1:14" ht="15" customHeight="1" x14ac:dyDescent="0.2">
      <c r="A37" s="391" t="s">
        <v>249</v>
      </c>
      <c r="B37" s="749" t="s">
        <v>169</v>
      </c>
      <c r="C37" s="659"/>
      <c r="D37" s="659"/>
      <c r="E37" s="659"/>
      <c r="F37" s="659"/>
      <c r="G37" s="659"/>
      <c r="H37" s="659"/>
      <c r="I37" s="745"/>
      <c r="J37" s="626">
        <v>97412</v>
      </c>
      <c r="K37" s="117"/>
      <c r="L37" s="658"/>
      <c r="M37" s="658"/>
    </row>
    <row r="38" spans="1:14" ht="15" customHeight="1" thickBot="1" x14ac:dyDescent="0.25">
      <c r="A38" s="392" t="s">
        <v>253</v>
      </c>
      <c r="B38" s="750" t="s">
        <v>463</v>
      </c>
      <c r="C38" s="659"/>
      <c r="D38" s="659"/>
      <c r="E38" s="659"/>
      <c r="F38" s="659"/>
      <c r="G38" s="659"/>
      <c r="H38" s="659"/>
      <c r="I38" s="745"/>
      <c r="J38" s="301">
        <v>55813</v>
      </c>
      <c r="K38" s="117"/>
      <c r="L38" s="658"/>
      <c r="M38" s="658"/>
    </row>
    <row r="39" spans="1:14" ht="15" customHeight="1" x14ac:dyDescent="0.2">
      <c r="J39" s="89"/>
      <c r="K39" s="91"/>
      <c r="L39" s="89"/>
      <c r="M39" s="89"/>
    </row>
  </sheetData>
  <mergeCells count="2">
    <mergeCell ref="A2:A5"/>
    <mergeCell ref="L2:M2"/>
  </mergeCells>
  <phoneticPr fontId="0" type="noConversion"/>
  <conditionalFormatting sqref="C36:J36">
    <cfRule type="cellIs" dxfId="111" priority="58" stopIfTrue="1" operator="lessThan">
      <formula>0</formula>
    </cfRule>
  </conditionalFormatting>
  <conditionalFormatting sqref="C8:I8">
    <cfRule type="expression" dxfId="110" priority="64" stopIfTrue="1">
      <formula>IF(AND(C$8&gt;C$7),SUM(C$7-C$8)&lt;-0.1)</formula>
    </cfRule>
  </conditionalFormatting>
  <conditionalFormatting sqref="C10:I10">
    <cfRule type="expression" dxfId="109" priority="68" stopIfTrue="1">
      <formula>IF(AND(C$10&gt;C$9),SUM(C$9-C$10)&lt;-0.1)</formula>
    </cfRule>
  </conditionalFormatting>
  <conditionalFormatting sqref="C12:I12">
    <cfRule type="expression" dxfId="108" priority="70" stopIfTrue="1">
      <formula>IF(AND(C$12&gt;C$11),SUM(C$11-C$12)&lt;-0.1)</formula>
    </cfRule>
  </conditionalFormatting>
  <conditionalFormatting sqref="C7:I18 C32:I35 C20:I30">
    <cfRule type="cellIs" dxfId="107" priority="75" stopIfTrue="1" operator="lessThan">
      <formula>-1</formula>
    </cfRule>
  </conditionalFormatting>
  <conditionalFormatting sqref="C21:I23">
    <cfRule type="expression" dxfId="106" priority="77" stopIfTrue="1">
      <formula>IF(AND(SUM(C$21:C$23)&gt;C$20),SUM(C$20-C$21-C$22-C$23)&lt;-0.1)</formula>
    </cfRule>
  </conditionalFormatting>
  <conditionalFormatting sqref="C26:I26">
    <cfRule type="expression" dxfId="105" priority="79" stopIfTrue="1">
      <formula>IF(AND(C$26&gt;C$25),SUM(C$25-C$26)&lt;-0.1)</formula>
    </cfRule>
  </conditionalFormatting>
  <conditionalFormatting sqref="C15:I17">
    <cfRule type="expression" dxfId="104" priority="123" stopIfTrue="1">
      <formula>IF(AND(SUM(C$15:C$17)&gt;C$14),SUM(C$14-C$15-C$16-C$17)&lt;-0.1)</formula>
    </cfRule>
  </conditionalFormatting>
  <conditionalFormatting sqref="C29:I29">
    <cfRule type="expression" dxfId="103" priority="3" stopIfTrue="1">
      <formula>IF(AND(C$29&gt;C$28),SUM(C$28-C$29)&lt;-0.1)</formula>
    </cfRule>
  </conditionalFormatting>
  <conditionalFormatting sqref="C27:I27">
    <cfRule type="expression" dxfId="102" priority="1">
      <formula>IF(AND(C$27&gt;C$26),SUM(C$26-C$27)&lt;-0.1)</formula>
    </cfRule>
  </conditionalFormatting>
  <dataValidations count="1">
    <dataValidation type="decimal" allowBlank="1" showErrorMessage="1" error="Endast tal får anges!" sqref="J37:K39 C6:L36">
      <formula1>-99999</formula1>
      <formula2>999999</formula2>
    </dataValidation>
  </dataValidations>
  <pageMargins left="0" right="0" top="0.6692913385826772" bottom="0" header="0" footer="0.15748031496062992"/>
  <pageSetup paperSize="9" scale="56" orientation="landscape" r:id="rId1"/>
  <headerFooter alignWithMargins="0">
    <oddHeader>&amp;L&amp;9Statistiska centralbyrån
Offentlig ekonomi
70189 Örebro&amp;R&amp;D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/>
  <dimension ref="A1:IW45"/>
  <sheetViews>
    <sheetView showGridLines="0" zoomScale="80" zoomScaleNormal="80" zoomScalePageLayoutView="80" workbookViewId="0"/>
  </sheetViews>
  <sheetFormatPr defaultColWidth="0" defaultRowHeight="0" customHeight="1" zeroHeight="1" x14ac:dyDescent="0.2"/>
  <cols>
    <col min="1" max="1" width="10.7109375" style="87" customWidth="1"/>
    <col min="2" max="2" width="49.42578125" style="87" bestFit="1" customWidth="1"/>
    <col min="3" max="12" width="11.85546875" style="87" customWidth="1"/>
    <col min="13" max="13" width="4.5703125" style="87" customWidth="1"/>
    <col min="14" max="14" width="11.85546875" style="90" customWidth="1"/>
    <col min="15" max="16" width="11.85546875" style="87" customWidth="1"/>
    <col min="17" max="17" width="11.85546875" style="92" customWidth="1"/>
    <col min="19" max="19" width="8.7109375" style="87" hidden="1" customWidth="1"/>
    <col min="20" max="248" width="9.140625" style="87" hidden="1" customWidth="1"/>
    <col min="249" max="249" width="2.28515625" style="87" hidden="1" customWidth="1"/>
    <col min="250" max="250" width="0" style="87" hidden="1" customWidth="1"/>
    <col min="251" max="252" width="9.140625" style="87" hidden="1" customWidth="1"/>
    <col min="253" max="253" width="2.28515625" style="87" hidden="1" customWidth="1"/>
    <col min="254" max="254" width="0" style="87" hidden="1" customWidth="1"/>
    <col min="255" max="255" width="2.28515625" style="87" hidden="1" customWidth="1"/>
    <col min="256" max="257" width="0" style="87" hidden="1" customWidth="1"/>
    <col min="258" max="16384" width="4" style="87" hidden="1"/>
  </cols>
  <sheetData>
    <row r="1" spans="1:250" ht="24" customHeight="1" thickBot="1" x14ac:dyDescent="0.35">
      <c r="A1" s="1" t="s">
        <v>311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</row>
    <row r="2" spans="1:250" s="88" customFormat="1" ht="15" customHeight="1" x14ac:dyDescent="0.2">
      <c r="A2" s="629" t="s">
        <v>282</v>
      </c>
      <c r="B2" s="34" t="s">
        <v>34</v>
      </c>
      <c r="C2" s="36" t="s">
        <v>418</v>
      </c>
      <c r="D2" s="36" t="s">
        <v>375</v>
      </c>
      <c r="E2" s="36" t="s">
        <v>29</v>
      </c>
      <c r="F2" s="36" t="s">
        <v>30</v>
      </c>
      <c r="G2" s="36" t="s">
        <v>149</v>
      </c>
      <c r="H2" s="36" t="s">
        <v>139</v>
      </c>
      <c r="I2" s="36" t="s">
        <v>465</v>
      </c>
      <c r="J2" s="36" t="s">
        <v>142</v>
      </c>
      <c r="K2" s="36" t="s">
        <v>291</v>
      </c>
      <c r="L2" s="43" t="s">
        <v>296</v>
      </c>
      <c r="N2" s="342" t="s">
        <v>355</v>
      </c>
      <c r="O2" s="375" t="s">
        <v>442</v>
      </c>
      <c r="P2" s="635" t="s">
        <v>353</v>
      </c>
      <c r="Q2" s="633"/>
    </row>
    <row r="3" spans="1:250" s="88" customFormat="1" ht="16.5" customHeight="1" x14ac:dyDescent="0.2">
      <c r="A3" s="630"/>
      <c r="B3" s="8"/>
      <c r="C3" s="5" t="s">
        <v>31</v>
      </c>
      <c r="D3" s="5" t="s">
        <v>27</v>
      </c>
      <c r="E3" s="5" t="s">
        <v>420</v>
      </c>
      <c r="F3" s="5" t="s">
        <v>23</v>
      </c>
      <c r="G3" s="5"/>
      <c r="H3" s="5"/>
      <c r="I3" s="5" t="s">
        <v>467</v>
      </c>
      <c r="J3" s="5" t="s">
        <v>141</v>
      </c>
      <c r="K3" s="5" t="s">
        <v>293</v>
      </c>
      <c r="L3" s="44" t="s">
        <v>298</v>
      </c>
      <c r="N3" s="343" t="s">
        <v>354</v>
      </c>
      <c r="O3" s="375" t="s">
        <v>190</v>
      </c>
      <c r="P3" s="341">
        <v>2016</v>
      </c>
      <c r="Q3" s="65">
        <v>2015</v>
      </c>
    </row>
    <row r="4" spans="1:250" s="88" customFormat="1" ht="14.25" customHeight="1" x14ac:dyDescent="0.2">
      <c r="A4" s="630"/>
      <c r="B4" s="8"/>
      <c r="C4" s="5" t="s">
        <v>419</v>
      </c>
      <c r="D4" s="5" t="s">
        <v>345</v>
      </c>
      <c r="E4" s="5"/>
      <c r="F4" s="5"/>
      <c r="G4" s="5"/>
      <c r="H4" s="5" t="s">
        <v>351</v>
      </c>
      <c r="I4" s="5" t="s">
        <v>466</v>
      </c>
      <c r="J4" s="5" t="s">
        <v>43</v>
      </c>
      <c r="K4" s="5" t="s">
        <v>292</v>
      </c>
      <c r="L4" s="44"/>
      <c r="N4" s="48"/>
      <c r="O4" s="726"/>
      <c r="P4" s="17"/>
      <c r="Q4" s="5"/>
    </row>
    <row r="5" spans="1:250" s="88" customFormat="1" ht="17.25" customHeight="1" x14ac:dyDescent="0.2">
      <c r="A5" s="630"/>
      <c r="B5" s="8"/>
      <c r="C5" s="28" t="s">
        <v>357</v>
      </c>
      <c r="D5" s="28" t="s">
        <v>170</v>
      </c>
      <c r="E5" s="28" t="s">
        <v>347</v>
      </c>
      <c r="F5" s="340" t="s">
        <v>348</v>
      </c>
      <c r="G5" s="28" t="s">
        <v>349</v>
      </c>
      <c r="H5" s="28" t="s">
        <v>140</v>
      </c>
      <c r="I5" s="5" t="s">
        <v>366</v>
      </c>
      <c r="J5" s="5" t="s">
        <v>374</v>
      </c>
      <c r="K5" s="5" t="s">
        <v>303</v>
      </c>
      <c r="L5" s="44"/>
      <c r="N5" s="48"/>
      <c r="O5" s="634"/>
      <c r="P5" s="17"/>
      <c r="Q5" s="5"/>
    </row>
    <row r="6" spans="1:250" s="88" customFormat="1" ht="20.25" customHeight="1" x14ac:dyDescent="0.2">
      <c r="A6" s="631"/>
      <c r="B6" s="7"/>
      <c r="C6" s="81" t="s">
        <v>344</v>
      </c>
      <c r="D6" s="81" t="s">
        <v>346</v>
      </c>
      <c r="E6" s="81"/>
      <c r="F6" s="81"/>
      <c r="G6" s="81" t="s">
        <v>350</v>
      </c>
      <c r="H6" s="81" t="s">
        <v>352</v>
      </c>
      <c r="I6" s="28" t="s">
        <v>464</v>
      </c>
      <c r="J6" s="59" t="s">
        <v>180</v>
      </c>
      <c r="K6" s="59" t="s">
        <v>302</v>
      </c>
      <c r="L6" s="45"/>
      <c r="N6" s="49"/>
      <c r="O6" s="282"/>
      <c r="P6" s="4"/>
      <c r="Q6" s="3"/>
    </row>
    <row r="7" spans="1:250" ht="15" customHeight="1" x14ac:dyDescent="0.2">
      <c r="A7" s="381" t="s">
        <v>246</v>
      </c>
      <c r="B7" s="30" t="s">
        <v>343</v>
      </c>
      <c r="C7" s="306">
        <v>73079</v>
      </c>
      <c r="D7" s="306">
        <v>33862</v>
      </c>
      <c r="E7" s="306">
        <v>50898</v>
      </c>
      <c r="F7" s="306">
        <v>2317</v>
      </c>
      <c r="G7" s="306">
        <v>41126</v>
      </c>
      <c r="H7" s="306">
        <v>20670</v>
      </c>
      <c r="I7" s="306">
        <v>2165</v>
      </c>
      <c r="J7" s="306">
        <v>77990</v>
      </c>
      <c r="K7" s="296">
        <v>33383</v>
      </c>
      <c r="L7" s="297">
        <v>335490</v>
      </c>
      <c r="M7" s="91"/>
      <c r="N7" s="310">
        <v>274975</v>
      </c>
      <c r="O7" s="735">
        <v>231982</v>
      </c>
      <c r="P7" s="311">
        <v>224117</v>
      </c>
      <c r="Q7" s="311">
        <v>213722</v>
      </c>
      <c r="S7" s="89">
        <v>1</v>
      </c>
    </row>
    <row r="8" spans="1:250" ht="15" customHeight="1" x14ac:dyDescent="0.2">
      <c r="A8" s="38" t="s">
        <v>193</v>
      </c>
      <c r="B8" s="14" t="s">
        <v>42</v>
      </c>
      <c r="C8" s="51">
        <v>11720</v>
      </c>
      <c r="D8" s="52">
        <v>5467</v>
      </c>
      <c r="E8" s="52">
        <v>16141</v>
      </c>
      <c r="F8" s="52">
        <v>186</v>
      </c>
      <c r="G8" s="52">
        <v>9107</v>
      </c>
      <c r="H8" s="52">
        <v>4362</v>
      </c>
      <c r="I8" s="52">
        <v>76</v>
      </c>
      <c r="J8" s="52">
        <v>16957</v>
      </c>
      <c r="K8" s="149">
        <v>4500</v>
      </c>
      <c r="L8" s="731">
        <v>68516</v>
      </c>
      <c r="M8" s="89"/>
      <c r="N8" s="732">
        <v>55438</v>
      </c>
      <c r="O8" s="733">
        <v>39564</v>
      </c>
      <c r="P8" s="734">
        <v>47059</v>
      </c>
      <c r="Q8" s="734">
        <v>44781</v>
      </c>
      <c r="S8" s="89">
        <v>1</v>
      </c>
    </row>
    <row r="9" spans="1:250" ht="15" customHeight="1" x14ac:dyDescent="0.2">
      <c r="A9" s="38" t="s">
        <v>154</v>
      </c>
      <c r="B9" s="14" t="s">
        <v>136</v>
      </c>
      <c r="C9" s="27">
        <v>104</v>
      </c>
      <c r="D9" s="27">
        <v>38</v>
      </c>
      <c r="E9" s="27">
        <v>12</v>
      </c>
      <c r="F9" s="27">
        <v>0</v>
      </c>
      <c r="G9" s="27">
        <v>10</v>
      </c>
      <c r="H9" s="27">
        <v>14</v>
      </c>
      <c r="I9" s="27">
        <v>2</v>
      </c>
      <c r="J9" s="52">
        <v>54</v>
      </c>
      <c r="K9" s="149">
        <v>14</v>
      </c>
      <c r="L9" s="731">
        <v>248</v>
      </c>
      <c r="M9" s="89"/>
      <c r="N9" s="732">
        <v>217</v>
      </c>
      <c r="O9" s="733">
        <v>210</v>
      </c>
      <c r="P9" s="734">
        <v>180</v>
      </c>
      <c r="Q9" s="734">
        <v>164</v>
      </c>
      <c r="S9" s="89">
        <v>16</v>
      </c>
    </row>
    <row r="10" spans="1:250" ht="15" customHeight="1" x14ac:dyDescent="0.2">
      <c r="A10" s="38" t="s">
        <v>194</v>
      </c>
      <c r="B10" s="14" t="s">
        <v>2</v>
      </c>
      <c r="C10" s="27">
        <v>41441</v>
      </c>
      <c r="D10" s="53">
        <v>18761</v>
      </c>
      <c r="E10" s="53">
        <v>27229</v>
      </c>
      <c r="F10" s="53">
        <v>518</v>
      </c>
      <c r="G10" s="53">
        <v>26011</v>
      </c>
      <c r="H10" s="53">
        <v>6605</v>
      </c>
      <c r="I10" s="53">
        <v>1187</v>
      </c>
      <c r="J10" s="52">
        <v>41716</v>
      </c>
      <c r="K10" s="149">
        <v>23751</v>
      </c>
      <c r="L10" s="731">
        <v>187219</v>
      </c>
      <c r="M10" s="89"/>
      <c r="N10" s="732">
        <v>155489</v>
      </c>
      <c r="O10" s="733">
        <v>136260</v>
      </c>
      <c r="P10" s="734">
        <v>121752</v>
      </c>
      <c r="Q10" s="734">
        <v>115614</v>
      </c>
      <c r="S10" s="89">
        <v>1</v>
      </c>
    </row>
    <row r="11" spans="1:250" ht="15" customHeight="1" x14ac:dyDescent="0.2">
      <c r="A11" s="38" t="s">
        <v>201</v>
      </c>
      <c r="B11" s="14" t="s">
        <v>137</v>
      </c>
      <c r="C11" s="27">
        <v>23547</v>
      </c>
      <c r="D11" s="27">
        <v>10624</v>
      </c>
      <c r="E11" s="27">
        <v>16075</v>
      </c>
      <c r="F11" s="27">
        <v>267</v>
      </c>
      <c r="G11" s="27">
        <v>10662</v>
      </c>
      <c r="H11" s="27">
        <v>3449</v>
      </c>
      <c r="I11" s="27">
        <v>590</v>
      </c>
      <c r="J11" s="27">
        <v>23044</v>
      </c>
      <c r="K11" s="149">
        <v>13769</v>
      </c>
      <c r="L11" s="731">
        <v>102027</v>
      </c>
      <c r="M11" s="89"/>
      <c r="N11" s="732">
        <v>83732</v>
      </c>
      <c r="O11" s="733">
        <v>72912</v>
      </c>
      <c r="P11" s="734">
        <v>65214</v>
      </c>
      <c r="Q11" s="734">
        <v>63311</v>
      </c>
      <c r="S11" s="89">
        <v>1</v>
      </c>
    </row>
    <row r="12" spans="1:250" ht="15" customHeight="1" x14ac:dyDescent="0.2">
      <c r="A12" s="38" t="s">
        <v>195</v>
      </c>
      <c r="B12" s="14" t="s">
        <v>3</v>
      </c>
      <c r="C12" s="27">
        <v>10078</v>
      </c>
      <c r="D12" s="53">
        <v>4717</v>
      </c>
      <c r="E12" s="53">
        <v>3021</v>
      </c>
      <c r="F12" s="53">
        <v>48</v>
      </c>
      <c r="G12" s="53">
        <v>1857</v>
      </c>
      <c r="H12" s="53">
        <v>1756</v>
      </c>
      <c r="I12" s="53">
        <v>101</v>
      </c>
      <c r="J12" s="52">
        <v>8230</v>
      </c>
      <c r="K12" s="149">
        <v>2023</v>
      </c>
      <c r="L12" s="731">
        <v>31831</v>
      </c>
      <c r="M12" s="89"/>
      <c r="N12" s="732">
        <v>24755</v>
      </c>
      <c r="O12" s="733">
        <v>22666</v>
      </c>
      <c r="P12" s="734">
        <v>21578</v>
      </c>
      <c r="Q12" s="734">
        <v>20784</v>
      </c>
      <c r="S12" s="89">
        <v>1</v>
      </c>
    </row>
    <row r="13" spans="1:250" ht="15" customHeight="1" x14ac:dyDescent="0.2">
      <c r="A13" s="38" t="s">
        <v>205</v>
      </c>
      <c r="B13" s="14" t="s">
        <v>138</v>
      </c>
      <c r="C13" s="27">
        <v>4055</v>
      </c>
      <c r="D13" s="27">
        <v>1879</v>
      </c>
      <c r="E13" s="27">
        <v>947</v>
      </c>
      <c r="F13" s="27">
        <v>20</v>
      </c>
      <c r="G13" s="27">
        <v>413</v>
      </c>
      <c r="H13" s="27">
        <v>581</v>
      </c>
      <c r="I13" s="27">
        <v>52</v>
      </c>
      <c r="J13" s="52">
        <v>2737</v>
      </c>
      <c r="K13" s="149">
        <v>693</v>
      </c>
      <c r="L13" s="731">
        <v>11377</v>
      </c>
      <c r="M13" s="89"/>
      <c r="N13" s="732">
        <v>8836</v>
      </c>
      <c r="O13" s="733">
        <v>8675</v>
      </c>
      <c r="P13" s="734">
        <v>7947</v>
      </c>
      <c r="Q13" s="734">
        <v>8184</v>
      </c>
      <c r="S13" s="89">
        <v>1</v>
      </c>
    </row>
    <row r="14" spans="1:250" ht="15" customHeight="1" x14ac:dyDescent="0.2">
      <c r="A14" s="38" t="s">
        <v>196</v>
      </c>
      <c r="B14" s="14" t="s">
        <v>376</v>
      </c>
      <c r="C14" s="27">
        <v>3237</v>
      </c>
      <c r="D14" s="53">
        <v>1566</v>
      </c>
      <c r="E14" s="53">
        <v>2669</v>
      </c>
      <c r="F14" s="53">
        <v>16</v>
      </c>
      <c r="G14" s="53">
        <v>486</v>
      </c>
      <c r="H14" s="53">
        <v>794</v>
      </c>
      <c r="I14" s="53">
        <v>131</v>
      </c>
      <c r="J14" s="52">
        <v>2433</v>
      </c>
      <c r="K14" s="149">
        <v>632</v>
      </c>
      <c r="L14" s="731">
        <v>11964</v>
      </c>
      <c r="M14" s="89"/>
      <c r="N14" s="732">
        <v>10068</v>
      </c>
      <c r="O14" s="733">
        <v>7403</v>
      </c>
      <c r="P14" s="734">
        <v>8899</v>
      </c>
      <c r="Q14" s="734">
        <v>8485</v>
      </c>
      <c r="S14" s="89">
        <v>1</v>
      </c>
    </row>
    <row r="15" spans="1:250" ht="15" customHeight="1" x14ac:dyDescent="0.2">
      <c r="A15" s="38" t="s">
        <v>197</v>
      </c>
      <c r="B15" s="14" t="s">
        <v>37</v>
      </c>
      <c r="C15" s="27">
        <v>6130</v>
      </c>
      <c r="D15" s="53">
        <v>3120</v>
      </c>
      <c r="E15" s="53">
        <v>1830</v>
      </c>
      <c r="F15" s="53">
        <v>1318</v>
      </c>
      <c r="G15" s="53">
        <v>3662</v>
      </c>
      <c r="H15" s="53">
        <v>6840</v>
      </c>
      <c r="I15" s="53">
        <v>670</v>
      </c>
      <c r="J15" s="52">
        <v>8575</v>
      </c>
      <c r="K15" s="149">
        <v>2437</v>
      </c>
      <c r="L15" s="731">
        <v>34582</v>
      </c>
      <c r="M15" s="89"/>
      <c r="N15" s="732">
        <v>27893</v>
      </c>
      <c r="O15" s="733">
        <v>24996</v>
      </c>
      <c r="P15" s="734">
        <v>23570</v>
      </c>
      <c r="Q15" s="734">
        <v>22823</v>
      </c>
      <c r="S15" s="89">
        <v>1</v>
      </c>
    </row>
    <row r="16" spans="1:250" ht="15" customHeight="1" x14ac:dyDescent="0.2">
      <c r="A16" s="38" t="s">
        <v>212</v>
      </c>
      <c r="B16" s="14" t="s">
        <v>448</v>
      </c>
      <c r="C16" s="27">
        <v>1656</v>
      </c>
      <c r="D16" s="27">
        <v>767</v>
      </c>
      <c r="E16" s="27">
        <v>1050</v>
      </c>
      <c r="F16" s="27">
        <v>171</v>
      </c>
      <c r="G16" s="27">
        <v>1989</v>
      </c>
      <c r="H16" s="27">
        <v>592</v>
      </c>
      <c r="I16" s="27">
        <v>300</v>
      </c>
      <c r="J16" s="52">
        <v>1947</v>
      </c>
      <c r="K16" s="149">
        <v>694</v>
      </c>
      <c r="L16" s="731">
        <v>9166</v>
      </c>
      <c r="M16" s="89"/>
      <c r="N16" s="732">
        <v>7259</v>
      </c>
      <c r="O16" s="733">
        <v>6135</v>
      </c>
      <c r="P16" s="734">
        <v>6525</v>
      </c>
      <c r="Q16" s="734">
        <v>6321</v>
      </c>
      <c r="S16" s="89">
        <v>1</v>
      </c>
    </row>
    <row r="17" spans="1:19" ht="15" customHeight="1" x14ac:dyDescent="0.2">
      <c r="A17" s="38" t="s">
        <v>213</v>
      </c>
      <c r="B17" s="14" t="s">
        <v>44</v>
      </c>
      <c r="C17" s="27">
        <v>297</v>
      </c>
      <c r="D17" s="27">
        <v>142</v>
      </c>
      <c r="E17" s="27">
        <v>36</v>
      </c>
      <c r="F17" s="27">
        <v>5</v>
      </c>
      <c r="G17" s="27">
        <v>6</v>
      </c>
      <c r="H17" s="27">
        <v>52</v>
      </c>
      <c r="I17" s="27">
        <v>2</v>
      </c>
      <c r="J17" s="52">
        <v>578</v>
      </c>
      <c r="K17" s="149">
        <v>82</v>
      </c>
      <c r="L17" s="731">
        <v>1200</v>
      </c>
      <c r="M17" s="89"/>
      <c r="N17" s="732">
        <v>729</v>
      </c>
      <c r="O17" s="733">
        <v>715</v>
      </c>
      <c r="P17" s="734">
        <v>540</v>
      </c>
      <c r="Q17" s="734">
        <v>543</v>
      </c>
      <c r="S17" s="89">
        <v>1</v>
      </c>
    </row>
    <row r="18" spans="1:19" ht="15" customHeight="1" x14ac:dyDescent="0.2">
      <c r="A18" s="38" t="s">
        <v>215</v>
      </c>
      <c r="B18" s="14" t="s">
        <v>174</v>
      </c>
      <c r="C18" s="27">
        <v>1597</v>
      </c>
      <c r="D18" s="27">
        <v>968</v>
      </c>
      <c r="E18" s="27">
        <v>155</v>
      </c>
      <c r="F18" s="27">
        <v>776</v>
      </c>
      <c r="G18" s="27">
        <v>220</v>
      </c>
      <c r="H18" s="27">
        <v>902</v>
      </c>
      <c r="I18" s="27">
        <v>40</v>
      </c>
      <c r="J18" s="52">
        <v>2614</v>
      </c>
      <c r="K18" s="149">
        <v>787</v>
      </c>
      <c r="L18" s="731">
        <v>8059</v>
      </c>
      <c r="M18" s="89"/>
      <c r="N18" s="732">
        <v>5995</v>
      </c>
      <c r="O18" s="733">
        <v>5065</v>
      </c>
      <c r="P18" s="734">
        <v>4658</v>
      </c>
      <c r="Q18" s="734">
        <v>4493</v>
      </c>
      <c r="S18" s="89">
        <v>1</v>
      </c>
    </row>
    <row r="19" spans="1:19" ht="16.5" customHeight="1" x14ac:dyDescent="0.2">
      <c r="A19" s="38" t="s">
        <v>218</v>
      </c>
      <c r="B19" s="355" t="s">
        <v>134</v>
      </c>
      <c r="C19" s="27">
        <v>473</v>
      </c>
      <c r="D19" s="53">
        <v>231</v>
      </c>
      <c r="E19" s="53">
        <v>8</v>
      </c>
      <c r="F19" s="53">
        <v>231</v>
      </c>
      <c r="G19" s="53">
        <v>3</v>
      </c>
      <c r="H19" s="53">
        <v>313</v>
      </c>
      <c r="I19" s="53">
        <v>0</v>
      </c>
      <c r="J19" s="52">
        <v>79</v>
      </c>
      <c r="K19" s="149">
        <v>40</v>
      </c>
      <c r="L19" s="731">
        <v>1378</v>
      </c>
      <c r="M19" s="89"/>
      <c r="N19" s="732">
        <v>1332</v>
      </c>
      <c r="O19" s="733">
        <v>1093</v>
      </c>
      <c r="P19" s="734">
        <v>1259</v>
      </c>
      <c r="Q19" s="734">
        <v>1235</v>
      </c>
      <c r="S19" s="89">
        <v>1</v>
      </c>
    </row>
    <row r="20" spans="1:19" ht="15" customHeight="1" x14ac:dyDescent="0.2">
      <c r="A20" s="62" t="s">
        <v>247</v>
      </c>
      <c r="B20" s="31" t="s">
        <v>148</v>
      </c>
      <c r="C20" s="295">
        <v>2231</v>
      </c>
      <c r="D20" s="295">
        <v>1111</v>
      </c>
      <c r="E20" s="295">
        <v>10472</v>
      </c>
      <c r="F20" s="295">
        <v>20750</v>
      </c>
      <c r="G20" s="295">
        <v>505</v>
      </c>
      <c r="H20" s="295">
        <v>2547</v>
      </c>
      <c r="I20" s="295">
        <v>472</v>
      </c>
      <c r="J20" s="295">
        <v>1610</v>
      </c>
      <c r="K20" s="309">
        <v>1069</v>
      </c>
      <c r="L20" s="297">
        <v>40767</v>
      </c>
      <c r="M20" s="91"/>
      <c r="N20" s="310">
        <v>38932</v>
      </c>
      <c r="O20" s="735">
        <v>8420</v>
      </c>
      <c r="P20" s="311">
        <v>38088</v>
      </c>
      <c r="Q20" s="311">
        <v>35942</v>
      </c>
      <c r="S20" s="89">
        <v>1</v>
      </c>
    </row>
    <row r="21" spans="1:19" ht="15" customHeight="1" x14ac:dyDescent="0.2">
      <c r="A21" s="38" t="s">
        <v>75</v>
      </c>
      <c r="B21" s="14" t="s">
        <v>35</v>
      </c>
      <c r="C21" s="51">
        <v>916</v>
      </c>
      <c r="D21" s="52">
        <v>420</v>
      </c>
      <c r="E21" s="52">
        <v>117</v>
      </c>
      <c r="F21" s="52">
        <v>213</v>
      </c>
      <c r="G21" s="52">
        <v>180</v>
      </c>
      <c r="H21" s="52">
        <v>288</v>
      </c>
      <c r="I21" s="52">
        <v>29</v>
      </c>
      <c r="J21" s="52">
        <v>582</v>
      </c>
      <c r="K21" s="149">
        <v>77</v>
      </c>
      <c r="L21" s="736">
        <v>2822</v>
      </c>
      <c r="M21" s="89"/>
      <c r="N21" s="728">
        <v>2114</v>
      </c>
      <c r="O21" s="729">
        <v>2264</v>
      </c>
      <c r="P21" s="730">
        <v>2163</v>
      </c>
      <c r="Q21" s="730">
        <v>2094</v>
      </c>
      <c r="S21" s="89">
        <v>1</v>
      </c>
    </row>
    <row r="22" spans="1:19" ht="15" customHeight="1" x14ac:dyDescent="0.2">
      <c r="A22" s="38" t="s">
        <v>219</v>
      </c>
      <c r="B22" s="14" t="s">
        <v>144</v>
      </c>
      <c r="C22" s="27">
        <v>491</v>
      </c>
      <c r="D22" s="27">
        <v>230</v>
      </c>
      <c r="E22" s="27">
        <v>87</v>
      </c>
      <c r="F22" s="27">
        <v>147</v>
      </c>
      <c r="G22" s="27">
        <v>85</v>
      </c>
      <c r="H22" s="27">
        <v>114</v>
      </c>
      <c r="I22" s="27">
        <v>4</v>
      </c>
      <c r="J22" s="27">
        <v>257</v>
      </c>
      <c r="K22" s="149">
        <v>51</v>
      </c>
      <c r="L22" s="736">
        <v>1466</v>
      </c>
      <c r="M22" s="89"/>
      <c r="N22" s="741"/>
      <c r="O22" s="729">
        <v>1148</v>
      </c>
      <c r="P22" s="730">
        <v>1158</v>
      </c>
      <c r="Q22" s="730">
        <v>1128</v>
      </c>
      <c r="S22" s="89">
        <v>1</v>
      </c>
    </row>
    <row r="23" spans="1:19" ht="15" customHeight="1" x14ac:dyDescent="0.2">
      <c r="A23" s="38" t="s">
        <v>220</v>
      </c>
      <c r="B23" s="14" t="s">
        <v>146</v>
      </c>
      <c r="C23" s="27">
        <v>58</v>
      </c>
      <c r="D23" s="27">
        <v>28</v>
      </c>
      <c r="E23" s="27">
        <v>0</v>
      </c>
      <c r="F23" s="27">
        <v>18</v>
      </c>
      <c r="G23" s="27">
        <v>11</v>
      </c>
      <c r="H23" s="27">
        <v>41</v>
      </c>
      <c r="I23" s="27">
        <v>2</v>
      </c>
      <c r="J23" s="27">
        <v>88</v>
      </c>
      <c r="K23" s="149">
        <v>8</v>
      </c>
      <c r="L23" s="736">
        <v>254</v>
      </c>
      <c r="M23" s="89"/>
      <c r="N23" s="741"/>
      <c r="O23" s="729">
        <v>199</v>
      </c>
      <c r="P23" s="730">
        <v>158</v>
      </c>
      <c r="Q23" s="730">
        <v>139</v>
      </c>
      <c r="S23" s="89">
        <v>19</v>
      </c>
    </row>
    <row r="24" spans="1:19" ht="15" customHeight="1" x14ac:dyDescent="0.2">
      <c r="A24" s="38" t="s">
        <v>221</v>
      </c>
      <c r="B24" s="14" t="s">
        <v>145</v>
      </c>
      <c r="C24" s="27">
        <v>330</v>
      </c>
      <c r="D24" s="27">
        <v>143</v>
      </c>
      <c r="E24" s="27">
        <v>19</v>
      </c>
      <c r="F24" s="27">
        <v>16</v>
      </c>
      <c r="G24" s="27">
        <v>78</v>
      </c>
      <c r="H24" s="27">
        <v>117</v>
      </c>
      <c r="I24" s="27">
        <v>18</v>
      </c>
      <c r="J24" s="27">
        <v>206</v>
      </c>
      <c r="K24" s="149">
        <v>12</v>
      </c>
      <c r="L24" s="736">
        <v>939</v>
      </c>
      <c r="M24" s="89"/>
      <c r="N24" s="728"/>
      <c r="O24" s="729">
        <v>815</v>
      </c>
      <c r="P24" s="730">
        <v>721</v>
      </c>
      <c r="Q24" s="730">
        <v>709</v>
      </c>
      <c r="S24" s="89">
        <v>1</v>
      </c>
    </row>
    <row r="25" spans="1:19" ht="15" customHeight="1" x14ac:dyDescent="0.2">
      <c r="A25" s="38" t="s">
        <v>164</v>
      </c>
      <c r="B25" s="14" t="s">
        <v>12</v>
      </c>
      <c r="C25" s="27">
        <v>345</v>
      </c>
      <c r="D25" s="53">
        <v>174</v>
      </c>
      <c r="E25" s="53">
        <v>49</v>
      </c>
      <c r="F25" s="53">
        <v>3558</v>
      </c>
      <c r="G25" s="53">
        <v>45</v>
      </c>
      <c r="H25" s="53">
        <v>225</v>
      </c>
      <c r="I25" s="53">
        <v>18</v>
      </c>
      <c r="J25" s="53">
        <v>517</v>
      </c>
      <c r="K25" s="149">
        <v>107</v>
      </c>
      <c r="L25" s="736">
        <v>5038</v>
      </c>
      <c r="M25" s="89"/>
      <c r="N25" s="728">
        <v>4570</v>
      </c>
      <c r="O25" s="729">
        <v>980</v>
      </c>
      <c r="P25" s="730">
        <v>4414</v>
      </c>
      <c r="Q25" s="730">
        <v>4403</v>
      </c>
      <c r="S25" s="89">
        <v>1</v>
      </c>
    </row>
    <row r="26" spans="1:19" ht="15" customHeight="1" x14ac:dyDescent="0.2">
      <c r="A26" s="38" t="s">
        <v>165</v>
      </c>
      <c r="B26" s="14" t="s">
        <v>14</v>
      </c>
      <c r="C26" s="27">
        <v>696</v>
      </c>
      <c r="D26" s="53">
        <v>385</v>
      </c>
      <c r="E26" s="53">
        <v>10304</v>
      </c>
      <c r="F26" s="53">
        <v>15639</v>
      </c>
      <c r="G26" s="53">
        <v>268</v>
      </c>
      <c r="H26" s="53">
        <v>1716</v>
      </c>
      <c r="I26" s="53">
        <v>423</v>
      </c>
      <c r="J26" s="53">
        <v>392</v>
      </c>
      <c r="K26" s="149">
        <v>803</v>
      </c>
      <c r="L26" s="736">
        <v>30626</v>
      </c>
      <c r="M26" s="89"/>
      <c r="N26" s="728">
        <v>30052</v>
      </c>
      <c r="O26" s="729">
        <v>4309</v>
      </c>
      <c r="P26" s="730">
        <v>29431</v>
      </c>
      <c r="Q26" s="730">
        <v>27328</v>
      </c>
      <c r="S26" s="89">
        <v>1</v>
      </c>
    </row>
    <row r="27" spans="1:19" ht="15" customHeight="1" x14ac:dyDescent="0.2">
      <c r="A27" s="38" t="s">
        <v>226</v>
      </c>
      <c r="B27" s="14" t="s">
        <v>45</v>
      </c>
      <c r="C27" s="27">
        <v>653</v>
      </c>
      <c r="D27" s="27">
        <v>371</v>
      </c>
      <c r="E27" s="27">
        <v>10179</v>
      </c>
      <c r="F27" s="27">
        <v>15435</v>
      </c>
      <c r="G27" s="27">
        <v>265</v>
      </c>
      <c r="H27" s="27">
        <v>1700</v>
      </c>
      <c r="I27" s="27">
        <v>423</v>
      </c>
      <c r="J27" s="27">
        <v>383</v>
      </c>
      <c r="K27" s="149">
        <v>795</v>
      </c>
      <c r="L27" s="736">
        <v>30204</v>
      </c>
      <c r="M27" s="89"/>
      <c r="N27" s="741"/>
      <c r="O27" s="729">
        <v>4218</v>
      </c>
      <c r="P27" s="730">
        <v>29026</v>
      </c>
      <c r="Q27" s="730">
        <v>27087</v>
      </c>
      <c r="S27" s="89">
        <v>1</v>
      </c>
    </row>
    <row r="28" spans="1:19" ht="15" customHeight="1" x14ac:dyDescent="0.2">
      <c r="A28" s="377" t="s">
        <v>426</v>
      </c>
      <c r="B28" s="14" t="s">
        <v>427</v>
      </c>
      <c r="C28" s="27">
        <v>50</v>
      </c>
      <c r="D28" s="27">
        <v>16</v>
      </c>
      <c r="E28" s="27">
        <v>1318</v>
      </c>
      <c r="F28" s="27">
        <v>60</v>
      </c>
      <c r="G28" s="27">
        <v>82</v>
      </c>
      <c r="H28" s="27">
        <v>229</v>
      </c>
      <c r="I28" s="27">
        <v>3</v>
      </c>
      <c r="J28" s="27">
        <v>76</v>
      </c>
      <c r="K28" s="149">
        <v>29</v>
      </c>
      <c r="L28" s="736">
        <v>1863</v>
      </c>
      <c r="M28" s="89"/>
      <c r="N28" s="728"/>
      <c r="O28" s="729">
        <v>223</v>
      </c>
      <c r="P28" s="730">
        <v>1758</v>
      </c>
      <c r="Q28" s="730">
        <v>1840</v>
      </c>
      <c r="S28" s="89">
        <v>1</v>
      </c>
    </row>
    <row r="29" spans="1:19" ht="15" customHeight="1" x14ac:dyDescent="0.2">
      <c r="A29" s="38" t="s">
        <v>166</v>
      </c>
      <c r="B29" s="14" t="s">
        <v>17</v>
      </c>
      <c r="C29" s="27">
        <v>205</v>
      </c>
      <c r="D29" s="53">
        <v>102</v>
      </c>
      <c r="E29" s="53">
        <v>1</v>
      </c>
      <c r="F29" s="53">
        <v>1295</v>
      </c>
      <c r="G29" s="53">
        <v>12</v>
      </c>
      <c r="H29" s="53">
        <v>280</v>
      </c>
      <c r="I29" s="53">
        <v>2</v>
      </c>
      <c r="J29" s="53">
        <v>106</v>
      </c>
      <c r="K29" s="149">
        <v>74</v>
      </c>
      <c r="L29" s="736">
        <v>2077</v>
      </c>
      <c r="M29" s="89"/>
      <c r="N29" s="728">
        <v>1993</v>
      </c>
      <c r="O29" s="729">
        <v>710</v>
      </c>
      <c r="P29" s="730">
        <v>1897</v>
      </c>
      <c r="Q29" s="730">
        <v>1862</v>
      </c>
      <c r="S29" s="89">
        <v>1</v>
      </c>
    </row>
    <row r="30" spans="1:19" ht="15" customHeight="1" x14ac:dyDescent="0.2">
      <c r="A30" s="38" t="s">
        <v>231</v>
      </c>
      <c r="B30" s="14" t="s">
        <v>173</v>
      </c>
      <c r="C30" s="27">
        <v>7</v>
      </c>
      <c r="D30" s="53">
        <v>4</v>
      </c>
      <c r="E30" s="53">
        <v>0</v>
      </c>
      <c r="F30" s="53">
        <v>71</v>
      </c>
      <c r="G30" s="53">
        <v>0</v>
      </c>
      <c r="H30" s="53">
        <v>3</v>
      </c>
      <c r="I30" s="53">
        <v>0</v>
      </c>
      <c r="J30" s="53">
        <v>5</v>
      </c>
      <c r="K30" s="149">
        <v>1</v>
      </c>
      <c r="L30" s="736">
        <v>91</v>
      </c>
      <c r="M30" s="89"/>
      <c r="N30" s="728"/>
      <c r="O30" s="729">
        <v>19</v>
      </c>
      <c r="P30" s="730">
        <v>85</v>
      </c>
      <c r="Q30" s="730">
        <v>184</v>
      </c>
      <c r="S30" s="89">
        <v>-99</v>
      </c>
    </row>
    <row r="31" spans="1:19" ht="16.5" customHeight="1" x14ac:dyDescent="0.2">
      <c r="A31" s="38" t="s">
        <v>233</v>
      </c>
      <c r="B31" s="355" t="s">
        <v>127</v>
      </c>
      <c r="C31" s="27">
        <v>69</v>
      </c>
      <c r="D31" s="53">
        <v>30</v>
      </c>
      <c r="E31" s="53">
        <v>1</v>
      </c>
      <c r="F31" s="53">
        <v>45</v>
      </c>
      <c r="G31" s="53">
        <v>0</v>
      </c>
      <c r="H31" s="53">
        <v>38</v>
      </c>
      <c r="I31" s="53">
        <v>0</v>
      </c>
      <c r="J31" s="53">
        <v>13</v>
      </c>
      <c r="K31" s="149">
        <v>8</v>
      </c>
      <c r="L31" s="736">
        <v>204</v>
      </c>
      <c r="M31" s="89"/>
      <c r="N31" s="728">
        <v>203</v>
      </c>
      <c r="O31" s="729">
        <v>157</v>
      </c>
      <c r="P31" s="730">
        <v>183</v>
      </c>
      <c r="Q31" s="730">
        <v>255</v>
      </c>
      <c r="S31" s="89">
        <v>-72</v>
      </c>
    </row>
    <row r="32" spans="1:19" ht="15" customHeight="1" x14ac:dyDescent="0.2">
      <c r="A32" s="61" t="s">
        <v>184</v>
      </c>
      <c r="B32" s="13" t="s">
        <v>358</v>
      </c>
      <c r="C32" s="295">
        <v>22598</v>
      </c>
      <c r="D32" s="295">
        <v>10629</v>
      </c>
      <c r="E32" s="295">
        <v>714</v>
      </c>
      <c r="F32" s="295">
        <v>1839</v>
      </c>
      <c r="G32" s="295">
        <v>10154</v>
      </c>
      <c r="H32" s="295">
        <v>17489</v>
      </c>
      <c r="I32" s="295">
        <v>7233</v>
      </c>
      <c r="J32" s="295">
        <v>20381</v>
      </c>
      <c r="K32" s="295">
        <v>-34448</v>
      </c>
      <c r="L32" s="298">
        <v>56589</v>
      </c>
      <c r="M32" s="89"/>
      <c r="N32" s="310">
        <v>10290</v>
      </c>
      <c r="O32" s="735">
        <v>8042</v>
      </c>
      <c r="P32" s="311">
        <v>70656</v>
      </c>
      <c r="Q32" s="311">
        <v>67804</v>
      </c>
      <c r="S32" s="89">
        <v>1</v>
      </c>
    </row>
    <row r="33" spans="1:19" ht="15" customHeight="1" x14ac:dyDescent="0.2">
      <c r="A33" s="38" t="s">
        <v>234</v>
      </c>
      <c r="B33" s="14" t="s">
        <v>132</v>
      </c>
      <c r="C33" s="51">
        <v>11456</v>
      </c>
      <c r="D33" s="52">
        <v>5185</v>
      </c>
      <c r="E33" s="52">
        <v>41</v>
      </c>
      <c r="F33" s="52">
        <v>9</v>
      </c>
      <c r="G33" s="52">
        <v>4082</v>
      </c>
      <c r="H33" s="52">
        <v>2129</v>
      </c>
      <c r="I33" s="52">
        <v>1230</v>
      </c>
      <c r="J33" s="52">
        <v>5925</v>
      </c>
      <c r="K33" s="163">
        <v>-14531</v>
      </c>
      <c r="L33" s="736">
        <v>15526</v>
      </c>
      <c r="M33" s="89"/>
      <c r="N33" s="740"/>
      <c r="O33" s="729">
        <v>2866</v>
      </c>
      <c r="P33" s="730">
        <v>24132</v>
      </c>
      <c r="Q33" s="730">
        <v>23578</v>
      </c>
      <c r="S33" s="89">
        <v>1</v>
      </c>
    </row>
    <row r="34" spans="1:19" ht="15" customHeight="1" x14ac:dyDescent="0.2">
      <c r="A34" s="38" t="s">
        <v>235</v>
      </c>
      <c r="B34" s="14" t="s">
        <v>38</v>
      </c>
      <c r="C34" s="51">
        <v>10484</v>
      </c>
      <c r="D34" s="52">
        <v>5126</v>
      </c>
      <c r="E34" s="52">
        <v>673</v>
      </c>
      <c r="F34" s="52">
        <v>1826</v>
      </c>
      <c r="G34" s="52">
        <v>4412</v>
      </c>
      <c r="H34" s="52">
        <v>9964</v>
      </c>
      <c r="I34" s="52">
        <v>1231</v>
      </c>
      <c r="J34" s="52">
        <v>11448</v>
      </c>
      <c r="K34" s="163">
        <v>-19012</v>
      </c>
      <c r="L34" s="736">
        <v>26152</v>
      </c>
      <c r="M34" s="89"/>
      <c r="N34" s="739"/>
      <c r="O34" s="729">
        <v>2466</v>
      </c>
      <c r="P34" s="730">
        <v>33716</v>
      </c>
      <c r="Q34" s="730">
        <v>31426</v>
      </c>
      <c r="S34" s="89">
        <v>1</v>
      </c>
    </row>
    <row r="35" spans="1:19" ht="15" customHeight="1" x14ac:dyDescent="0.2">
      <c r="A35" s="38" t="s">
        <v>236</v>
      </c>
      <c r="B35" s="14" t="s">
        <v>39</v>
      </c>
      <c r="C35" s="27">
        <v>658</v>
      </c>
      <c r="D35" s="53">
        <v>318</v>
      </c>
      <c r="E35" s="53">
        <v>0</v>
      </c>
      <c r="F35" s="53">
        <v>4</v>
      </c>
      <c r="G35" s="53">
        <v>1660</v>
      </c>
      <c r="H35" s="53">
        <v>5396</v>
      </c>
      <c r="I35" s="53">
        <v>4772</v>
      </c>
      <c r="J35" s="53">
        <v>3008</v>
      </c>
      <c r="K35" s="149">
        <v>-905</v>
      </c>
      <c r="L35" s="736">
        <v>14911</v>
      </c>
      <c r="M35" s="89"/>
      <c r="N35" s="739"/>
      <c r="O35" s="729">
        <v>2710</v>
      </c>
      <c r="P35" s="730">
        <v>12808</v>
      </c>
      <c r="Q35" s="730">
        <v>12800</v>
      </c>
      <c r="S35" s="89">
        <v>1</v>
      </c>
    </row>
    <row r="36" spans="1:19" ht="15" customHeight="1" x14ac:dyDescent="0.2">
      <c r="A36" s="382" t="s">
        <v>305</v>
      </c>
      <c r="B36" s="376" t="s">
        <v>295</v>
      </c>
      <c r="C36" s="378">
        <v>90</v>
      </c>
      <c r="D36" s="378">
        <v>42</v>
      </c>
      <c r="E36" s="378">
        <v>262</v>
      </c>
      <c r="F36" s="378">
        <v>93</v>
      </c>
      <c r="G36" s="378">
        <v>86</v>
      </c>
      <c r="H36" s="378">
        <v>183</v>
      </c>
      <c r="I36" s="378">
        <v>81</v>
      </c>
      <c r="J36" s="378">
        <v>265</v>
      </c>
      <c r="K36" s="379">
        <v>0</v>
      </c>
      <c r="L36" s="737">
        <v>1102</v>
      </c>
      <c r="M36" s="89"/>
      <c r="N36" s="732"/>
      <c r="O36" s="729">
        <v>747</v>
      </c>
      <c r="P36" s="730">
        <v>837</v>
      </c>
      <c r="Q36" s="730">
        <v>201</v>
      </c>
      <c r="S36" s="89">
        <v>636</v>
      </c>
    </row>
    <row r="37" spans="1:19" s="88" customFormat="1" ht="15" customHeight="1" thickBot="1" x14ac:dyDescent="0.25">
      <c r="A37" s="380" t="s">
        <v>133</v>
      </c>
      <c r="B37" s="40" t="s">
        <v>156</v>
      </c>
      <c r="C37" s="307">
        <v>97998</v>
      </c>
      <c r="D37" s="307">
        <v>45644</v>
      </c>
      <c r="E37" s="307">
        <v>62346</v>
      </c>
      <c r="F37" s="307">
        <v>24999</v>
      </c>
      <c r="G37" s="307">
        <v>51871</v>
      </c>
      <c r="H37" s="307">
        <v>40889</v>
      </c>
      <c r="I37" s="307">
        <v>9951</v>
      </c>
      <c r="J37" s="307">
        <v>100246</v>
      </c>
      <c r="K37" s="308">
        <v>4</v>
      </c>
      <c r="L37" s="300">
        <v>433948</v>
      </c>
      <c r="M37" s="91"/>
      <c r="N37" s="313">
        <v>324197</v>
      </c>
      <c r="O37" s="738">
        <v>249191</v>
      </c>
      <c r="P37" s="357">
        <v>333702</v>
      </c>
      <c r="Q37" s="357">
        <v>317669</v>
      </c>
      <c r="S37" s="89">
        <v>1</v>
      </c>
    </row>
    <row r="38" spans="1:19" ht="20.25" customHeight="1" x14ac:dyDescent="0.2">
      <c r="A38" s="246" t="s">
        <v>254</v>
      </c>
      <c r="B38" s="100" t="s">
        <v>162</v>
      </c>
      <c r="C38" s="33"/>
      <c r="D38" s="33"/>
      <c r="E38" s="33"/>
      <c r="F38" s="33"/>
      <c r="G38" s="33"/>
      <c r="H38" s="33"/>
      <c r="I38" s="33"/>
      <c r="J38" s="33"/>
      <c r="K38" s="157"/>
      <c r="L38" s="625">
        <v>100246</v>
      </c>
      <c r="M38" s="89"/>
      <c r="N38" s="87"/>
      <c r="Q38" s="87"/>
    </row>
    <row r="39" spans="1:19" ht="24" customHeight="1" x14ac:dyDescent="0.2">
      <c r="A39" s="246" t="s">
        <v>294</v>
      </c>
      <c r="B39" s="368" t="s">
        <v>307</v>
      </c>
      <c r="C39" s="33"/>
      <c r="D39" s="33"/>
      <c r="E39" s="33"/>
      <c r="F39" s="33"/>
      <c r="G39" s="33"/>
      <c r="H39" s="33"/>
      <c r="I39" s="33"/>
      <c r="J39" s="33"/>
      <c r="K39" s="157"/>
      <c r="L39" s="625">
        <v>4</v>
      </c>
      <c r="M39" s="89"/>
      <c r="N39" s="87"/>
      <c r="Q39" s="87"/>
    </row>
    <row r="40" spans="1:19" ht="35.25" customHeight="1" x14ac:dyDescent="0.2">
      <c r="A40" s="246" t="s">
        <v>250</v>
      </c>
      <c r="B40" s="396" t="s">
        <v>177</v>
      </c>
      <c r="C40" s="33"/>
      <c r="D40" s="33"/>
      <c r="E40" s="33"/>
      <c r="F40" s="33"/>
      <c r="G40" s="33"/>
      <c r="H40" s="33"/>
      <c r="I40" s="33"/>
      <c r="J40" s="33"/>
      <c r="K40" s="157"/>
      <c r="L40" s="625">
        <v>7245</v>
      </c>
      <c r="M40" s="89"/>
      <c r="N40" s="87"/>
      <c r="Q40" s="87"/>
    </row>
    <row r="41" spans="1:19" s="88" customFormat="1" ht="22.5" customHeight="1" thickBot="1" x14ac:dyDescent="0.25">
      <c r="A41" s="247" t="s">
        <v>255</v>
      </c>
      <c r="B41" s="369" t="s">
        <v>370</v>
      </c>
      <c r="C41" s="46"/>
      <c r="D41" s="46"/>
      <c r="E41" s="46"/>
      <c r="F41" s="46"/>
      <c r="G41" s="46"/>
      <c r="H41" s="46"/>
      <c r="I41" s="46"/>
      <c r="J41" s="46"/>
      <c r="K41" s="148"/>
      <c r="L41" s="312">
        <v>340943</v>
      </c>
      <c r="M41" s="91"/>
      <c r="N41" s="87"/>
      <c r="P41" s="87"/>
      <c r="Q41" s="87"/>
    </row>
    <row r="42" spans="1:19" ht="15" customHeight="1" x14ac:dyDescent="0.2">
      <c r="L42" s="88"/>
      <c r="M42" s="89"/>
      <c r="N42" s="87"/>
      <c r="Q42" s="87"/>
    </row>
    <row r="43" spans="1:19" ht="15" customHeight="1" x14ac:dyDescent="0.2"/>
    <row r="44" spans="1:19" ht="15" customHeight="1" x14ac:dyDescent="0.2"/>
    <row r="45" spans="1:19" ht="15" customHeight="1" x14ac:dyDescent="0.2"/>
  </sheetData>
  <mergeCells count="3">
    <mergeCell ref="O4:O5"/>
    <mergeCell ref="A2:A6"/>
    <mergeCell ref="P2:Q2"/>
  </mergeCells>
  <phoneticPr fontId="0" type="noConversion"/>
  <conditionalFormatting sqref="C11:K11">
    <cfRule type="expression" dxfId="101" priority="84" stopIfTrue="1">
      <formula>IF(AND(C$11&gt;C$10),SUM(C$10-C$11)&lt;-0.1)</formula>
    </cfRule>
  </conditionalFormatting>
  <conditionalFormatting sqref="C13:K13">
    <cfRule type="expression" dxfId="100" priority="86" stopIfTrue="1">
      <formula>IF(AND(C$13&gt;C$12),SUM(C$12-C$13)&lt;-0.1)</formula>
    </cfRule>
  </conditionalFormatting>
  <conditionalFormatting sqref="C16:K18">
    <cfRule type="expression" dxfId="99" priority="88" stopIfTrue="1">
      <formula>IF(AND(SUM(C$16:C$18)&gt;C$15),SUM(C$15-C$16-C$17-C$18)&lt;-0.1)</formula>
    </cfRule>
  </conditionalFormatting>
  <conditionalFormatting sqref="C22:K24">
    <cfRule type="expression" dxfId="98" priority="90" stopIfTrue="1">
      <formula>IF(AND(SUM(C$22:C$24)&gt;C$21),SUM(C$21-C$22-C$23-C$24)&lt;-0.1)</formula>
    </cfRule>
  </conditionalFormatting>
  <conditionalFormatting sqref="C28:K28">
    <cfRule type="expression" dxfId="97" priority="92" stopIfTrue="1">
      <formula>IF(AND(C28&gt;C27),"sant","falskt")</formula>
    </cfRule>
  </conditionalFormatting>
  <conditionalFormatting sqref="C9:K9">
    <cfRule type="expression" dxfId="96" priority="8" stopIfTrue="1">
      <formula>IF(AND(C$9&gt;C$8),SUM(C$8-C$9)&lt;-0.1)</formula>
    </cfRule>
  </conditionalFormatting>
  <conditionalFormatting sqref="C8:K19 C36:K36 C33:J35 C21:K31">
    <cfRule type="cellIs" dxfId="95" priority="5" stopIfTrue="1" operator="lessThan">
      <formula>-1</formula>
    </cfRule>
  </conditionalFormatting>
  <conditionalFormatting sqref="C27:K27">
    <cfRule type="expression" dxfId="94" priority="2" stopIfTrue="1">
      <formula>IF(AND(C$27&gt;C$26),SUM(C$26-C$27)&lt;-0.1)</formula>
    </cfRule>
  </conditionalFormatting>
  <conditionalFormatting sqref="C30:K30">
    <cfRule type="expression" dxfId="93" priority="1" stopIfTrue="1">
      <formula>IF(AND(C$30&gt;C$29),SUM(C$29-C$30)&lt;-0.1)</formula>
    </cfRule>
  </conditionalFormatting>
  <dataValidations count="1">
    <dataValidation type="decimal" allowBlank="1" showErrorMessage="1" error="Endast tal får anges!" sqref="L7:L41 M7:M42 C7:K37 N7:N37 P7:P37">
      <formula1>-99999</formula1>
      <formula2>999999</formula2>
    </dataValidation>
  </dataValidations>
  <pageMargins left="0" right="0" top="0.59055118110236227" bottom="0.19685039370078741" header="0.19685039370078741" footer="0.59055118110236227"/>
  <pageSetup paperSize="9" scale="50" orientation="landscape" r:id="rId1"/>
  <headerFooter alignWithMargins="0">
    <oddHeader>&amp;L&amp;9Statistiska centralbyrån
Offentlig ekonomi
701 89 Örebro&amp;R&amp;D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/>
  <dimension ref="A1:O49"/>
  <sheetViews>
    <sheetView zoomScale="80" zoomScaleNormal="80" workbookViewId="0"/>
  </sheetViews>
  <sheetFormatPr defaultColWidth="0" defaultRowHeight="12.75" zeroHeight="1" x14ac:dyDescent="0.2"/>
  <cols>
    <col min="1" max="1" width="10.28515625" style="98" customWidth="1"/>
    <col min="2" max="2" width="46.7109375" style="98" customWidth="1"/>
    <col min="3" max="6" width="13.7109375" style="98" customWidth="1"/>
    <col min="7" max="7" width="36.28515625" style="99" customWidth="1"/>
    <col min="8" max="9" width="0" style="98" hidden="1" customWidth="1"/>
    <col min="10" max="10" width="19.28515625" style="98" hidden="1" customWidth="1"/>
    <col min="11" max="16384" width="0" style="98" hidden="1"/>
  </cols>
  <sheetData>
    <row r="1" spans="1:7" ht="24.75" customHeight="1" thickBot="1" x14ac:dyDescent="0.35">
      <c r="A1" s="1" t="s">
        <v>312</v>
      </c>
      <c r="B1" s="1"/>
      <c r="C1" s="1"/>
      <c r="D1" s="1"/>
      <c r="E1" s="1"/>
      <c r="F1" s="1"/>
      <c r="G1" s="1"/>
    </row>
    <row r="2" spans="1:7" s="94" customFormat="1" ht="67.5" customHeight="1" x14ac:dyDescent="0.2">
      <c r="A2" s="151" t="s">
        <v>265</v>
      </c>
      <c r="B2" s="135" t="s">
        <v>34</v>
      </c>
      <c r="C2" s="136" t="s">
        <v>191</v>
      </c>
      <c r="D2" s="137" t="s">
        <v>105</v>
      </c>
      <c r="E2" s="137" t="s">
        <v>356</v>
      </c>
      <c r="F2" s="370" t="s">
        <v>377</v>
      </c>
      <c r="G2" s="97"/>
    </row>
    <row r="3" spans="1:7" s="94" customFormat="1" ht="15.75" customHeight="1" x14ac:dyDescent="0.2">
      <c r="A3" s="383" t="s">
        <v>256</v>
      </c>
      <c r="B3" s="30" t="s">
        <v>150</v>
      </c>
      <c r="C3" s="314">
        <v>2881</v>
      </c>
      <c r="D3" s="315">
        <v>8596</v>
      </c>
      <c r="E3" s="317">
        <v>1560</v>
      </c>
      <c r="F3" s="298">
        <v>114</v>
      </c>
      <c r="G3" s="122"/>
    </row>
    <row r="4" spans="1:7" s="94" customFormat="1" ht="15.75" customHeight="1" x14ac:dyDescent="0.2">
      <c r="A4" s="80" t="s">
        <v>193</v>
      </c>
      <c r="B4" s="14" t="s">
        <v>42</v>
      </c>
      <c r="C4" s="215">
        <v>121</v>
      </c>
      <c r="D4" s="196">
        <v>981</v>
      </c>
      <c r="E4" s="346">
        <v>651</v>
      </c>
      <c r="F4" s="219">
        <v>33</v>
      </c>
      <c r="G4" s="123"/>
    </row>
    <row r="5" spans="1:7" s="127" customFormat="1" ht="15.75" customHeight="1" x14ac:dyDescent="0.2">
      <c r="A5" s="80" t="s">
        <v>154</v>
      </c>
      <c r="B5" s="14" t="s">
        <v>136</v>
      </c>
      <c r="C5" s="216">
        <v>0</v>
      </c>
      <c r="D5" s="217">
        <v>10</v>
      </c>
      <c r="E5" s="346">
        <v>2</v>
      </c>
      <c r="F5" s="219">
        <v>0</v>
      </c>
      <c r="G5" s="124"/>
    </row>
    <row r="6" spans="1:7" s="94" customFormat="1" ht="15.75" customHeight="1" x14ac:dyDescent="0.2">
      <c r="A6" s="80" t="s">
        <v>194</v>
      </c>
      <c r="B6" s="14" t="s">
        <v>2</v>
      </c>
      <c r="C6" s="215">
        <v>1740</v>
      </c>
      <c r="D6" s="196">
        <v>5540</v>
      </c>
      <c r="E6" s="346">
        <v>222</v>
      </c>
      <c r="F6" s="219">
        <v>54</v>
      </c>
      <c r="G6" s="123"/>
    </row>
    <row r="7" spans="1:7" s="127" customFormat="1" ht="15.75" customHeight="1" x14ac:dyDescent="0.2">
      <c r="A7" s="80" t="s">
        <v>201</v>
      </c>
      <c r="B7" s="14" t="s">
        <v>137</v>
      </c>
      <c r="C7" s="216">
        <v>754</v>
      </c>
      <c r="D7" s="217">
        <v>2002</v>
      </c>
      <c r="E7" s="346">
        <v>49</v>
      </c>
      <c r="F7" s="219">
        <v>24</v>
      </c>
      <c r="G7" s="123"/>
    </row>
    <row r="8" spans="1:7" s="94" customFormat="1" ht="15.75" customHeight="1" x14ac:dyDescent="0.2">
      <c r="A8" s="80" t="s">
        <v>195</v>
      </c>
      <c r="B8" s="14" t="s">
        <v>3</v>
      </c>
      <c r="C8" s="215">
        <v>133</v>
      </c>
      <c r="D8" s="196">
        <v>1265</v>
      </c>
      <c r="E8" s="346">
        <v>269</v>
      </c>
      <c r="F8" s="219">
        <v>5</v>
      </c>
      <c r="G8" s="123"/>
    </row>
    <row r="9" spans="1:7" s="127" customFormat="1" ht="15.75" customHeight="1" x14ac:dyDescent="0.2">
      <c r="A9" s="80" t="s">
        <v>205</v>
      </c>
      <c r="B9" s="14" t="s">
        <v>138</v>
      </c>
      <c r="C9" s="215">
        <v>55</v>
      </c>
      <c r="D9" s="196">
        <v>426</v>
      </c>
      <c r="E9" s="346">
        <v>18</v>
      </c>
      <c r="F9" s="219">
        <v>2</v>
      </c>
      <c r="G9" s="123"/>
    </row>
    <row r="10" spans="1:7" s="94" customFormat="1" ht="15.75" customHeight="1" x14ac:dyDescent="0.2">
      <c r="A10" s="80" t="s">
        <v>196</v>
      </c>
      <c r="B10" s="14" t="s">
        <v>4</v>
      </c>
      <c r="C10" s="215">
        <v>157</v>
      </c>
      <c r="D10" s="196">
        <v>224</v>
      </c>
      <c r="E10" s="346">
        <v>176</v>
      </c>
      <c r="F10" s="219">
        <v>7</v>
      </c>
      <c r="G10" s="123"/>
    </row>
    <row r="11" spans="1:7" s="94" customFormat="1" ht="15.75" customHeight="1" x14ac:dyDescent="0.2">
      <c r="A11" s="80" t="s">
        <v>197</v>
      </c>
      <c r="B11" s="14" t="s">
        <v>37</v>
      </c>
      <c r="C11" s="215">
        <v>730</v>
      </c>
      <c r="D11" s="196">
        <v>574</v>
      </c>
      <c r="E11" s="346">
        <v>231</v>
      </c>
      <c r="F11" s="219">
        <v>15</v>
      </c>
      <c r="G11" s="123"/>
    </row>
    <row r="12" spans="1:7" s="127" customFormat="1" ht="15.75" customHeight="1" x14ac:dyDescent="0.2">
      <c r="A12" s="80" t="s">
        <v>212</v>
      </c>
      <c r="B12" s="14" t="s">
        <v>437</v>
      </c>
      <c r="C12" s="216">
        <v>323</v>
      </c>
      <c r="D12" s="217">
        <v>179</v>
      </c>
      <c r="E12" s="346">
        <v>115</v>
      </c>
      <c r="F12" s="219">
        <v>1</v>
      </c>
      <c r="G12" s="123"/>
    </row>
    <row r="13" spans="1:7" s="127" customFormat="1" ht="15.75" customHeight="1" x14ac:dyDescent="0.2">
      <c r="A13" s="80" t="s">
        <v>213</v>
      </c>
      <c r="B13" s="14" t="s">
        <v>44</v>
      </c>
      <c r="C13" s="216">
        <v>3</v>
      </c>
      <c r="D13" s="217">
        <v>4</v>
      </c>
      <c r="E13" s="346">
        <v>29</v>
      </c>
      <c r="F13" s="219">
        <v>0</v>
      </c>
      <c r="G13" s="123"/>
    </row>
    <row r="14" spans="1:7" s="94" customFormat="1" ht="15.75" customHeight="1" x14ac:dyDescent="0.2">
      <c r="A14" s="147" t="s">
        <v>218</v>
      </c>
      <c r="B14" s="14" t="s">
        <v>134</v>
      </c>
      <c r="C14" s="240">
        <v>0</v>
      </c>
      <c r="D14" s="196">
        <v>12</v>
      </c>
      <c r="E14" s="346">
        <v>11</v>
      </c>
      <c r="F14" s="219">
        <v>0</v>
      </c>
      <c r="G14" s="123"/>
    </row>
    <row r="15" spans="1:7" s="94" customFormat="1" ht="15.75" customHeight="1" x14ac:dyDescent="0.2">
      <c r="A15" s="384" t="s">
        <v>247</v>
      </c>
      <c r="B15" s="31" t="s">
        <v>148</v>
      </c>
      <c r="C15" s="316">
        <v>692</v>
      </c>
      <c r="D15" s="317">
        <v>402</v>
      </c>
      <c r="E15" s="317">
        <v>115</v>
      </c>
      <c r="F15" s="298">
        <v>127</v>
      </c>
      <c r="G15" s="97"/>
    </row>
    <row r="16" spans="1:7" s="94" customFormat="1" ht="15.75" customHeight="1" x14ac:dyDescent="0.2">
      <c r="A16" s="80" t="s">
        <v>75</v>
      </c>
      <c r="B16" s="42" t="s">
        <v>35</v>
      </c>
      <c r="C16" s="215">
        <v>39</v>
      </c>
      <c r="D16" s="196">
        <v>281</v>
      </c>
      <c r="E16" s="346">
        <v>40</v>
      </c>
      <c r="F16" s="219">
        <v>68</v>
      </c>
      <c r="G16" s="123"/>
    </row>
    <row r="17" spans="1:15" s="127" customFormat="1" ht="15.75" customHeight="1" x14ac:dyDescent="0.2">
      <c r="A17" s="80" t="s">
        <v>219</v>
      </c>
      <c r="B17" s="14" t="s">
        <v>144</v>
      </c>
      <c r="C17" s="216">
        <v>10</v>
      </c>
      <c r="D17" s="217">
        <v>169</v>
      </c>
      <c r="E17" s="346">
        <v>18</v>
      </c>
      <c r="F17" s="219">
        <v>36</v>
      </c>
      <c r="G17" s="125"/>
    </row>
    <row r="18" spans="1:15" s="128" customFormat="1" ht="15.75" customHeight="1" x14ac:dyDescent="0.2">
      <c r="A18" s="80" t="s">
        <v>220</v>
      </c>
      <c r="B18" s="14" t="s">
        <v>146</v>
      </c>
      <c r="C18" s="216">
        <v>2</v>
      </c>
      <c r="D18" s="217">
        <v>8</v>
      </c>
      <c r="E18" s="346">
        <v>13</v>
      </c>
      <c r="F18" s="219">
        <v>2</v>
      </c>
      <c r="G18" s="126"/>
    </row>
    <row r="19" spans="1:15" s="127" customFormat="1" ht="15.75" customHeight="1" x14ac:dyDescent="0.2">
      <c r="A19" s="80" t="s">
        <v>221</v>
      </c>
      <c r="B19" s="14" t="s">
        <v>145</v>
      </c>
      <c r="C19" s="216">
        <v>17</v>
      </c>
      <c r="D19" s="217">
        <v>87</v>
      </c>
      <c r="E19" s="346">
        <v>7</v>
      </c>
      <c r="F19" s="219">
        <v>29</v>
      </c>
      <c r="G19" s="126"/>
    </row>
    <row r="20" spans="1:15" s="94" customFormat="1" ht="15.75" customHeight="1" x14ac:dyDescent="0.2">
      <c r="A20" s="80" t="s">
        <v>164</v>
      </c>
      <c r="B20" s="14" t="s">
        <v>12</v>
      </c>
      <c r="C20" s="215">
        <v>21</v>
      </c>
      <c r="D20" s="196">
        <v>45</v>
      </c>
      <c r="E20" s="346">
        <v>36</v>
      </c>
      <c r="F20" s="219">
        <v>3</v>
      </c>
      <c r="G20" s="123"/>
    </row>
    <row r="21" spans="1:15" s="94" customFormat="1" ht="15.75" customHeight="1" x14ac:dyDescent="0.2">
      <c r="A21" s="80" t="s">
        <v>165</v>
      </c>
      <c r="B21" s="14" t="s">
        <v>14</v>
      </c>
      <c r="C21" s="215">
        <v>630</v>
      </c>
      <c r="D21" s="196">
        <v>65</v>
      </c>
      <c r="E21" s="346">
        <v>36</v>
      </c>
      <c r="F21" s="219">
        <v>52</v>
      </c>
      <c r="G21" s="123"/>
      <c r="K21" s="87"/>
      <c r="L21" s="87"/>
      <c r="M21" s="87"/>
      <c r="N21" s="87"/>
      <c r="O21" s="87"/>
    </row>
    <row r="22" spans="1:15" s="94" customFormat="1" ht="15.75" customHeight="1" x14ac:dyDescent="0.2">
      <c r="A22" s="80" t="s">
        <v>166</v>
      </c>
      <c r="B22" s="14" t="s">
        <v>135</v>
      </c>
      <c r="C22" s="215">
        <v>2</v>
      </c>
      <c r="D22" s="196">
        <v>10</v>
      </c>
      <c r="E22" s="346">
        <v>2</v>
      </c>
      <c r="F22" s="219">
        <v>4</v>
      </c>
      <c r="G22" s="123"/>
      <c r="K22" s="87"/>
      <c r="L22" s="87"/>
      <c r="M22" s="87"/>
      <c r="N22" s="87"/>
      <c r="O22" s="87"/>
    </row>
    <row r="23" spans="1:15" s="94" customFormat="1" ht="15.75" customHeight="1" x14ac:dyDescent="0.2">
      <c r="A23" s="80" t="s">
        <v>233</v>
      </c>
      <c r="B23" s="14" t="s">
        <v>127</v>
      </c>
      <c r="C23" s="215">
        <v>0</v>
      </c>
      <c r="D23" s="196">
        <v>1</v>
      </c>
      <c r="E23" s="346">
        <v>1</v>
      </c>
      <c r="F23" s="219">
        <v>0</v>
      </c>
      <c r="G23" s="123"/>
      <c r="K23" s="87"/>
      <c r="L23" s="87"/>
      <c r="M23" s="87"/>
      <c r="N23" s="87"/>
      <c r="O23" s="87"/>
    </row>
    <row r="24" spans="1:15" s="94" customFormat="1" ht="15.75" customHeight="1" x14ac:dyDescent="0.2">
      <c r="A24" s="61" t="s">
        <v>184</v>
      </c>
      <c r="B24" s="13" t="s">
        <v>336</v>
      </c>
      <c r="C24" s="318">
        <v>8257</v>
      </c>
      <c r="D24" s="319">
        <v>2382</v>
      </c>
      <c r="E24" s="344">
        <v>1849</v>
      </c>
      <c r="F24" s="371">
        <v>1918</v>
      </c>
      <c r="G24" s="123"/>
      <c r="K24" s="87"/>
      <c r="L24" s="87"/>
      <c r="M24" s="87"/>
      <c r="N24" s="87"/>
      <c r="O24" s="87"/>
    </row>
    <row r="25" spans="1:15" s="94" customFormat="1" ht="15.75" customHeight="1" x14ac:dyDescent="0.2">
      <c r="A25" s="38" t="s">
        <v>234</v>
      </c>
      <c r="B25" s="14" t="s">
        <v>132</v>
      </c>
      <c r="C25" s="215">
        <v>1325</v>
      </c>
      <c r="D25" s="196">
        <v>1179</v>
      </c>
      <c r="E25" s="346">
        <v>41</v>
      </c>
      <c r="F25" s="219">
        <v>15</v>
      </c>
      <c r="G25" s="123"/>
      <c r="K25" s="87"/>
      <c r="L25" s="87"/>
      <c r="M25" s="87"/>
      <c r="N25" s="87"/>
      <c r="O25" s="87"/>
    </row>
    <row r="26" spans="1:15" s="94" customFormat="1" ht="15.75" customHeight="1" x14ac:dyDescent="0.2">
      <c r="A26" s="78" t="s">
        <v>235</v>
      </c>
      <c r="B26" s="15" t="s">
        <v>38</v>
      </c>
      <c r="C26" s="220">
        <v>998</v>
      </c>
      <c r="D26" s="199">
        <v>1068</v>
      </c>
      <c r="E26" s="347">
        <v>521</v>
      </c>
      <c r="F26" s="372">
        <v>78</v>
      </c>
      <c r="G26" s="123"/>
      <c r="K26" s="87"/>
      <c r="L26" s="87"/>
      <c r="M26" s="87"/>
      <c r="N26" s="87"/>
      <c r="O26" s="87"/>
    </row>
    <row r="27" spans="1:15" s="94" customFormat="1" ht="15.75" customHeight="1" x14ac:dyDescent="0.2">
      <c r="A27" s="78" t="s">
        <v>236</v>
      </c>
      <c r="B27" s="15" t="s">
        <v>39</v>
      </c>
      <c r="C27" s="216">
        <v>5934</v>
      </c>
      <c r="D27" s="217">
        <v>135</v>
      </c>
      <c r="E27" s="356">
        <v>1287</v>
      </c>
      <c r="F27" s="373">
        <v>1825</v>
      </c>
      <c r="G27" s="123"/>
      <c r="K27" s="87"/>
      <c r="L27" s="87"/>
      <c r="M27" s="87"/>
      <c r="N27" s="87"/>
      <c r="O27" s="87"/>
    </row>
    <row r="28" spans="1:15" s="94" customFormat="1" ht="15.75" customHeight="1" x14ac:dyDescent="0.2">
      <c r="A28" s="61" t="s">
        <v>305</v>
      </c>
      <c r="B28" s="13" t="s">
        <v>295</v>
      </c>
      <c r="C28" s="385">
        <v>22</v>
      </c>
      <c r="D28" s="198">
        <v>0</v>
      </c>
      <c r="E28" s="386">
        <v>10</v>
      </c>
      <c r="F28" s="387">
        <v>0</v>
      </c>
      <c r="G28" s="123"/>
      <c r="K28" s="87"/>
      <c r="L28" s="87"/>
      <c r="M28" s="87"/>
      <c r="N28" s="87"/>
      <c r="O28" s="87"/>
    </row>
    <row r="29" spans="1:15" s="94" customFormat="1" ht="15.75" customHeight="1" thickBot="1" x14ac:dyDescent="0.25">
      <c r="A29" s="380" t="s">
        <v>133</v>
      </c>
      <c r="B29" s="40" t="s">
        <v>155</v>
      </c>
      <c r="C29" s="320">
        <v>11852</v>
      </c>
      <c r="D29" s="320">
        <v>11380</v>
      </c>
      <c r="E29" s="345">
        <v>3534</v>
      </c>
      <c r="F29" s="374">
        <v>2159</v>
      </c>
      <c r="G29" s="97"/>
    </row>
    <row r="30" spans="1:15" s="94" customFormat="1" ht="12" x14ac:dyDescent="0.2">
      <c r="B30" s="96"/>
      <c r="C30" s="95"/>
      <c r="D30" s="95"/>
      <c r="E30" s="102"/>
      <c r="F30" s="102"/>
      <c r="G30" s="97"/>
    </row>
    <row r="31" spans="1:15" x14ac:dyDescent="0.2"/>
    <row r="32" spans="1:15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</sheetData>
  <phoneticPr fontId="0" type="noConversion"/>
  <conditionalFormatting sqref="C4:F14 C16:F23 C25:F28">
    <cfRule type="cellIs" dxfId="92" priority="21" stopIfTrue="1" operator="lessThan">
      <formula>-1</formula>
    </cfRule>
  </conditionalFormatting>
  <conditionalFormatting sqref="C5:F5">
    <cfRule type="expression" dxfId="91" priority="22" stopIfTrue="1">
      <formula>IF(AND(C$5&gt;C$4),SUM(C$4-C$5)&lt;-0.1)</formula>
    </cfRule>
  </conditionalFormatting>
  <conditionalFormatting sqref="C7:F7">
    <cfRule type="expression" dxfId="90" priority="24" stopIfTrue="1">
      <formula>IF(AND(C$7&gt;C$6),SUM(C$6-C$7)&lt;-0.1)</formula>
    </cfRule>
  </conditionalFormatting>
  <conditionalFormatting sqref="C9:F9">
    <cfRule type="expression" dxfId="89" priority="26" stopIfTrue="1">
      <formula>IF(AND(C$9&gt;C$8),SUM(C$8-C$9)&lt;-0.1)</formula>
    </cfRule>
  </conditionalFormatting>
  <conditionalFormatting sqref="C12:F13">
    <cfRule type="expression" dxfId="88" priority="28" stopIfTrue="1">
      <formula>IF(AND(SUM(C$12:C$13)&gt;C$11),SUM(C$11-C$12-C$13)&lt;-0.1)</formula>
    </cfRule>
  </conditionalFormatting>
  <conditionalFormatting sqref="C17:F19">
    <cfRule type="expression" dxfId="87" priority="30" stopIfTrue="1">
      <formula>IF(AND(SUM(C$17:C$19)&gt;C$16),SUM(C$16-C$17-C$18-C$19)&lt;-0.1)</formula>
    </cfRule>
  </conditionalFormatting>
  <dataValidations count="1">
    <dataValidation type="decimal" allowBlank="1" showErrorMessage="1" error="Endast tal får anges!" sqref="C3:F29">
      <formula1>-99999</formula1>
      <formula2>999999</formula2>
    </dataValidation>
  </dataValidations>
  <pageMargins left="0.68" right="0.49" top="0.75" bottom="0.62" header="0.32" footer="0.5"/>
  <pageSetup paperSize="9" scale="72" orientation="landscape" r:id="rId1"/>
  <headerFooter alignWithMargins="0">
    <oddHeader>&amp;L&amp;9Statistiska centralbyrån
Offentlig ekonomi
701 89 Örebro&amp;R&amp;D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/>
  <dimension ref="A1:L46"/>
  <sheetViews>
    <sheetView zoomScale="80" zoomScaleNormal="80" workbookViewId="0"/>
  </sheetViews>
  <sheetFormatPr defaultColWidth="0" defaultRowHeight="12.75" zeroHeight="1" x14ac:dyDescent="0.2"/>
  <cols>
    <col min="1" max="1" width="13.85546875" style="98" customWidth="1"/>
    <col min="2" max="2" width="46.7109375" style="98" bestFit="1" customWidth="1"/>
    <col min="3" max="3" width="11.7109375" style="98" customWidth="1"/>
    <col min="4" max="5" width="12.7109375" style="98" customWidth="1"/>
    <col min="6" max="7" width="11.7109375" style="98" customWidth="1"/>
    <col min="8" max="8" width="14.5703125" style="98" customWidth="1"/>
    <col min="9" max="9" width="3" style="110" customWidth="1"/>
    <col min="10" max="11" width="11.7109375" style="98" customWidth="1"/>
    <col min="12" max="16384" width="27" style="98" hidden="1"/>
  </cols>
  <sheetData>
    <row r="1" spans="1:12" ht="24" customHeight="1" thickBot="1" x14ac:dyDescent="0.35">
      <c r="A1" s="1" t="s">
        <v>313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94" customFormat="1" ht="15" customHeight="1" x14ac:dyDescent="0.3">
      <c r="A2" s="629" t="s">
        <v>308</v>
      </c>
      <c r="B2" s="139" t="s">
        <v>34</v>
      </c>
      <c r="C2" s="140" t="s">
        <v>237</v>
      </c>
      <c r="D2" s="138" t="s">
        <v>424</v>
      </c>
      <c r="E2" s="141"/>
      <c r="F2" s="141"/>
      <c r="G2" s="276" t="s">
        <v>237</v>
      </c>
      <c r="H2" s="271" t="s">
        <v>424</v>
      </c>
      <c r="I2" s="103"/>
      <c r="J2" s="274" t="s">
        <v>237</v>
      </c>
      <c r="K2" s="398" t="s">
        <v>424</v>
      </c>
    </row>
    <row r="3" spans="1:12" s="94" customFormat="1" ht="55.5" customHeight="1" x14ac:dyDescent="0.3">
      <c r="A3" s="631"/>
      <c r="B3" s="69"/>
      <c r="C3" s="70" t="s">
        <v>288</v>
      </c>
      <c r="D3" s="70" t="s">
        <v>274</v>
      </c>
      <c r="E3" s="71" t="s">
        <v>338</v>
      </c>
      <c r="F3" s="72" t="s">
        <v>423</v>
      </c>
      <c r="G3" s="275" t="s">
        <v>378</v>
      </c>
      <c r="H3" s="272" t="s">
        <v>379</v>
      </c>
      <c r="I3" s="103"/>
      <c r="J3" s="353" t="s">
        <v>369</v>
      </c>
      <c r="K3" s="399" t="s">
        <v>301</v>
      </c>
    </row>
    <row r="4" spans="1:12" s="94" customFormat="1" ht="15" customHeight="1" x14ac:dyDescent="0.3">
      <c r="A4" s="248" t="s">
        <v>246</v>
      </c>
      <c r="B4" s="249" t="s">
        <v>150</v>
      </c>
      <c r="C4" s="321">
        <v>9301</v>
      </c>
      <c r="D4" s="321">
        <v>5396</v>
      </c>
      <c r="E4" s="315">
        <v>2191</v>
      </c>
      <c r="F4" s="322">
        <v>1714</v>
      </c>
      <c r="G4" s="322">
        <v>8</v>
      </c>
      <c r="H4" s="323">
        <v>0</v>
      </c>
      <c r="I4" s="103"/>
      <c r="J4" s="324">
        <v>37</v>
      </c>
      <c r="K4" s="323">
        <v>23</v>
      </c>
    </row>
    <row r="5" spans="1:12" s="94" customFormat="1" ht="15" customHeight="1" x14ac:dyDescent="0.3">
      <c r="A5" s="38" t="s">
        <v>193</v>
      </c>
      <c r="B5" s="255" t="s">
        <v>42</v>
      </c>
      <c r="C5" s="215">
        <v>209</v>
      </c>
      <c r="D5" s="215">
        <v>121</v>
      </c>
      <c r="E5" s="215">
        <v>30</v>
      </c>
      <c r="F5" s="196">
        <v>58</v>
      </c>
      <c r="G5" s="204">
        <v>0</v>
      </c>
      <c r="H5" s="212">
        <v>0</v>
      </c>
      <c r="I5" s="103"/>
      <c r="J5" s="234">
        <v>0</v>
      </c>
      <c r="K5" s="212">
        <v>0</v>
      </c>
    </row>
    <row r="6" spans="1:12" s="127" customFormat="1" ht="15" customHeight="1" x14ac:dyDescent="0.3">
      <c r="A6" s="38" t="s">
        <v>154</v>
      </c>
      <c r="B6" s="255" t="s">
        <v>136</v>
      </c>
      <c r="C6" s="215">
        <v>2</v>
      </c>
      <c r="D6" s="215">
        <v>0</v>
      </c>
      <c r="E6" s="215">
        <v>1</v>
      </c>
      <c r="F6" s="215">
        <v>1</v>
      </c>
      <c r="G6" s="215">
        <v>0</v>
      </c>
      <c r="H6" s="212">
        <v>0</v>
      </c>
      <c r="I6" s="103"/>
      <c r="J6" s="234">
        <v>0</v>
      </c>
      <c r="K6" s="212">
        <v>0</v>
      </c>
    </row>
    <row r="7" spans="1:12" s="94" customFormat="1" ht="15" customHeight="1" x14ac:dyDescent="0.3">
      <c r="A7" s="38" t="s">
        <v>194</v>
      </c>
      <c r="B7" s="256" t="s">
        <v>2</v>
      </c>
      <c r="C7" s="215">
        <v>3874</v>
      </c>
      <c r="D7" s="215">
        <v>1951</v>
      </c>
      <c r="E7" s="215">
        <v>1157</v>
      </c>
      <c r="F7" s="196">
        <v>766</v>
      </c>
      <c r="G7" s="204">
        <v>7</v>
      </c>
      <c r="H7" s="212">
        <v>0</v>
      </c>
      <c r="I7" s="103"/>
      <c r="J7" s="234">
        <v>11</v>
      </c>
      <c r="K7" s="212">
        <v>0</v>
      </c>
    </row>
    <row r="8" spans="1:12" s="127" customFormat="1" ht="15" customHeight="1" x14ac:dyDescent="0.3">
      <c r="A8" s="38" t="s">
        <v>201</v>
      </c>
      <c r="B8" s="256" t="s">
        <v>137</v>
      </c>
      <c r="C8" s="215">
        <v>1228</v>
      </c>
      <c r="D8" s="215">
        <v>775</v>
      </c>
      <c r="E8" s="215">
        <v>388</v>
      </c>
      <c r="F8" s="215">
        <v>64</v>
      </c>
      <c r="G8" s="215">
        <v>0</v>
      </c>
      <c r="H8" s="212">
        <v>0</v>
      </c>
      <c r="I8" s="103"/>
      <c r="J8" s="234">
        <v>4</v>
      </c>
      <c r="K8" s="212">
        <v>0</v>
      </c>
    </row>
    <row r="9" spans="1:12" s="94" customFormat="1" ht="15" customHeight="1" x14ac:dyDescent="0.3">
      <c r="A9" s="38" t="s">
        <v>195</v>
      </c>
      <c r="B9" s="256" t="s">
        <v>3</v>
      </c>
      <c r="C9" s="215">
        <v>417</v>
      </c>
      <c r="D9" s="215">
        <v>317</v>
      </c>
      <c r="E9" s="215">
        <v>12</v>
      </c>
      <c r="F9" s="196">
        <v>89</v>
      </c>
      <c r="G9" s="204">
        <v>0</v>
      </c>
      <c r="H9" s="212">
        <v>0</v>
      </c>
      <c r="I9" s="103"/>
      <c r="J9" s="234">
        <v>0</v>
      </c>
      <c r="K9" s="212">
        <v>0</v>
      </c>
    </row>
    <row r="10" spans="1:12" s="127" customFormat="1" ht="15" customHeight="1" x14ac:dyDescent="0.3">
      <c r="A10" s="38" t="s">
        <v>205</v>
      </c>
      <c r="B10" s="256" t="s">
        <v>444</v>
      </c>
      <c r="C10" s="215">
        <v>299</v>
      </c>
      <c r="D10" s="215">
        <v>251</v>
      </c>
      <c r="E10" s="215">
        <v>11</v>
      </c>
      <c r="F10" s="215">
        <v>37</v>
      </c>
      <c r="G10" s="215">
        <v>0</v>
      </c>
      <c r="H10" s="215">
        <v>0</v>
      </c>
      <c r="I10" s="397"/>
      <c r="J10" s="234">
        <v>0</v>
      </c>
      <c r="K10" s="212">
        <v>0</v>
      </c>
    </row>
    <row r="11" spans="1:12" s="94" customFormat="1" ht="15" customHeight="1" x14ac:dyDescent="0.3">
      <c r="A11" s="38" t="s">
        <v>196</v>
      </c>
      <c r="B11" s="255" t="s">
        <v>4</v>
      </c>
      <c r="C11" s="215">
        <v>217</v>
      </c>
      <c r="D11" s="215">
        <v>47</v>
      </c>
      <c r="E11" s="215">
        <v>125</v>
      </c>
      <c r="F11" s="196">
        <v>44</v>
      </c>
      <c r="G11" s="204">
        <v>1</v>
      </c>
      <c r="H11" s="212">
        <v>0</v>
      </c>
      <c r="I11" s="103"/>
      <c r="J11" s="234">
        <v>3</v>
      </c>
      <c r="K11" s="212">
        <v>0</v>
      </c>
    </row>
    <row r="12" spans="1:12" s="94" customFormat="1" ht="15" customHeight="1" x14ac:dyDescent="0.3">
      <c r="A12" s="38" t="s">
        <v>197</v>
      </c>
      <c r="B12" s="256" t="s">
        <v>37</v>
      </c>
      <c r="C12" s="215">
        <v>4584</v>
      </c>
      <c r="D12" s="215">
        <v>2960</v>
      </c>
      <c r="E12" s="215">
        <v>867</v>
      </c>
      <c r="F12" s="196">
        <v>757</v>
      </c>
      <c r="G12" s="204">
        <v>0</v>
      </c>
      <c r="H12" s="212">
        <v>0</v>
      </c>
      <c r="I12" s="103"/>
      <c r="J12" s="234">
        <v>23</v>
      </c>
      <c r="K12" s="212">
        <v>23</v>
      </c>
    </row>
    <row r="13" spans="1:12" s="127" customFormat="1" ht="15" customHeight="1" x14ac:dyDescent="0.3">
      <c r="A13" s="38" t="s">
        <v>212</v>
      </c>
      <c r="B13" s="14" t="s">
        <v>437</v>
      </c>
      <c r="C13" s="215">
        <v>509</v>
      </c>
      <c r="D13" s="215">
        <v>31</v>
      </c>
      <c r="E13" s="215">
        <v>83</v>
      </c>
      <c r="F13" s="215">
        <v>395</v>
      </c>
      <c r="G13" s="215">
        <v>0</v>
      </c>
      <c r="H13" s="212">
        <v>0</v>
      </c>
      <c r="I13" s="103"/>
      <c r="J13" s="235">
        <v>0</v>
      </c>
      <c r="K13" s="18">
        <v>0</v>
      </c>
    </row>
    <row r="14" spans="1:12" s="127" customFormat="1" ht="15" customHeight="1" x14ac:dyDescent="0.3">
      <c r="A14" s="38" t="s">
        <v>213</v>
      </c>
      <c r="B14" s="255" t="s">
        <v>44</v>
      </c>
      <c r="C14" s="216">
        <v>0</v>
      </c>
      <c r="D14" s="216">
        <v>0</v>
      </c>
      <c r="E14" s="217">
        <v>0</v>
      </c>
      <c r="F14" s="218">
        <v>0</v>
      </c>
      <c r="G14" s="218">
        <v>0</v>
      </c>
      <c r="H14" s="219">
        <v>0</v>
      </c>
      <c r="I14" s="103"/>
      <c r="J14" s="236">
        <v>0</v>
      </c>
      <c r="K14" s="197">
        <v>0</v>
      </c>
    </row>
    <row r="15" spans="1:12" s="94" customFormat="1" ht="15" customHeight="1" x14ac:dyDescent="0.3">
      <c r="A15" s="38" t="s">
        <v>247</v>
      </c>
      <c r="B15" s="250" t="s">
        <v>148</v>
      </c>
      <c r="C15" s="325">
        <v>1584</v>
      </c>
      <c r="D15" s="325">
        <v>854</v>
      </c>
      <c r="E15" s="317">
        <v>0</v>
      </c>
      <c r="F15" s="326">
        <v>727</v>
      </c>
      <c r="G15" s="326">
        <v>30</v>
      </c>
      <c r="H15" s="297">
        <v>0</v>
      </c>
      <c r="I15" s="103"/>
      <c r="J15" s="327">
        <v>1</v>
      </c>
      <c r="K15" s="297">
        <v>0</v>
      </c>
    </row>
    <row r="16" spans="1:12" s="94" customFormat="1" ht="15" customHeight="1" x14ac:dyDescent="0.3">
      <c r="A16" s="38" t="s">
        <v>75</v>
      </c>
      <c r="B16" s="256" t="s">
        <v>35</v>
      </c>
      <c r="C16" s="215">
        <v>80</v>
      </c>
      <c r="D16" s="215">
        <v>59</v>
      </c>
      <c r="E16" s="196">
        <v>0</v>
      </c>
      <c r="F16" s="204">
        <v>20</v>
      </c>
      <c r="G16" s="204">
        <v>0</v>
      </c>
      <c r="H16" s="212">
        <v>0</v>
      </c>
      <c r="I16" s="103"/>
      <c r="J16" s="237">
        <v>0</v>
      </c>
      <c r="K16" s="238">
        <v>0</v>
      </c>
    </row>
    <row r="17" spans="1:12" s="94" customFormat="1" ht="15" customHeight="1" x14ac:dyDescent="0.3">
      <c r="A17" s="38" t="s">
        <v>164</v>
      </c>
      <c r="B17" s="255" t="s">
        <v>12</v>
      </c>
      <c r="C17" s="215">
        <v>135</v>
      </c>
      <c r="D17" s="215">
        <v>109</v>
      </c>
      <c r="E17" s="196">
        <v>0</v>
      </c>
      <c r="F17" s="204">
        <v>25</v>
      </c>
      <c r="G17" s="204">
        <v>0</v>
      </c>
      <c r="H17" s="212">
        <v>0</v>
      </c>
      <c r="I17" s="103"/>
      <c r="J17" s="237">
        <v>0</v>
      </c>
      <c r="K17" s="238">
        <v>0</v>
      </c>
    </row>
    <row r="18" spans="1:12" s="94" customFormat="1" ht="15" customHeight="1" x14ac:dyDescent="0.3">
      <c r="A18" s="38" t="s">
        <v>165</v>
      </c>
      <c r="B18" s="256" t="s">
        <v>14</v>
      </c>
      <c r="C18" s="215">
        <v>1369</v>
      </c>
      <c r="D18" s="215">
        <v>686</v>
      </c>
      <c r="E18" s="196">
        <v>0</v>
      </c>
      <c r="F18" s="204">
        <v>682</v>
      </c>
      <c r="G18" s="204">
        <v>30</v>
      </c>
      <c r="H18" s="212">
        <v>0</v>
      </c>
      <c r="I18" s="103"/>
      <c r="J18" s="237">
        <v>1</v>
      </c>
      <c r="K18" s="238">
        <v>0</v>
      </c>
    </row>
    <row r="19" spans="1:12" s="94" customFormat="1" ht="15" customHeight="1" x14ac:dyDescent="0.3">
      <c r="A19" s="38" t="s">
        <v>166</v>
      </c>
      <c r="B19" s="255" t="s">
        <v>135</v>
      </c>
      <c r="C19" s="215">
        <v>0</v>
      </c>
      <c r="D19" s="215">
        <v>0</v>
      </c>
      <c r="E19" s="196">
        <v>0</v>
      </c>
      <c r="F19" s="204">
        <v>0</v>
      </c>
      <c r="G19" s="204">
        <v>0</v>
      </c>
      <c r="H19" s="212">
        <v>0</v>
      </c>
      <c r="I19" s="103"/>
      <c r="J19" s="237">
        <v>0</v>
      </c>
      <c r="K19" s="238">
        <v>0</v>
      </c>
      <c r="L19" s="87"/>
    </row>
    <row r="20" spans="1:12" s="94" customFormat="1" ht="15" customHeight="1" x14ac:dyDescent="0.3">
      <c r="A20" s="38" t="s">
        <v>184</v>
      </c>
      <c r="B20" s="251" t="s">
        <v>337</v>
      </c>
      <c r="C20" s="325">
        <v>11629</v>
      </c>
      <c r="D20" s="325">
        <v>8979</v>
      </c>
      <c r="E20" s="325">
        <v>970</v>
      </c>
      <c r="F20" s="325">
        <v>1680</v>
      </c>
      <c r="G20" s="325">
        <v>206</v>
      </c>
      <c r="H20" s="298">
        <v>21</v>
      </c>
      <c r="I20" s="103"/>
      <c r="J20" s="328">
        <v>14</v>
      </c>
      <c r="K20" s="298">
        <v>0</v>
      </c>
      <c r="L20" s="87"/>
    </row>
    <row r="21" spans="1:12" s="94" customFormat="1" ht="15" customHeight="1" x14ac:dyDescent="0.3">
      <c r="A21" s="38" t="s">
        <v>234</v>
      </c>
      <c r="B21" s="257" t="s">
        <v>132</v>
      </c>
      <c r="C21" s="215">
        <v>1186</v>
      </c>
      <c r="D21" s="215">
        <v>123</v>
      </c>
      <c r="E21" s="196">
        <v>916</v>
      </c>
      <c r="F21" s="204">
        <v>146</v>
      </c>
      <c r="G21" s="204">
        <v>0</v>
      </c>
      <c r="H21" s="212">
        <v>0</v>
      </c>
      <c r="I21" s="103"/>
      <c r="J21" s="237">
        <v>10</v>
      </c>
      <c r="K21" s="238">
        <v>0</v>
      </c>
      <c r="L21" s="87"/>
    </row>
    <row r="22" spans="1:12" s="94" customFormat="1" ht="15" customHeight="1" x14ac:dyDescent="0.3">
      <c r="A22" s="38" t="s">
        <v>235</v>
      </c>
      <c r="B22" s="257" t="s">
        <v>38</v>
      </c>
      <c r="C22" s="215">
        <v>800</v>
      </c>
      <c r="D22" s="215">
        <v>42</v>
      </c>
      <c r="E22" s="196">
        <v>54</v>
      </c>
      <c r="F22" s="204">
        <v>704</v>
      </c>
      <c r="G22" s="204">
        <v>200</v>
      </c>
      <c r="H22" s="212">
        <v>21</v>
      </c>
      <c r="I22" s="103"/>
      <c r="J22" s="237">
        <v>1</v>
      </c>
      <c r="K22" s="238">
        <v>0</v>
      </c>
      <c r="L22" s="87"/>
    </row>
    <row r="23" spans="1:12" s="94" customFormat="1" ht="15" customHeight="1" x14ac:dyDescent="0.3">
      <c r="A23" s="38" t="s">
        <v>236</v>
      </c>
      <c r="B23" s="257" t="s">
        <v>39</v>
      </c>
      <c r="C23" s="220">
        <v>9643</v>
      </c>
      <c r="D23" s="220">
        <v>8814</v>
      </c>
      <c r="E23" s="199">
        <v>0</v>
      </c>
      <c r="F23" s="205">
        <v>830</v>
      </c>
      <c r="G23" s="205">
        <v>6</v>
      </c>
      <c r="H23" s="212">
        <v>0</v>
      </c>
      <c r="I23" s="103"/>
      <c r="J23" s="239">
        <v>3</v>
      </c>
      <c r="K23" s="238">
        <v>0</v>
      </c>
      <c r="L23" s="87"/>
    </row>
    <row r="24" spans="1:12" s="94" customFormat="1" ht="15" customHeight="1" x14ac:dyDescent="0.3">
      <c r="A24" s="246" t="s">
        <v>257</v>
      </c>
      <c r="B24" s="252" t="s">
        <v>156</v>
      </c>
      <c r="C24" s="329">
        <v>22514</v>
      </c>
      <c r="D24" s="329">
        <v>15229</v>
      </c>
      <c r="E24" s="329">
        <v>3161</v>
      </c>
      <c r="F24" s="329">
        <v>4121</v>
      </c>
      <c r="G24" s="329">
        <v>244</v>
      </c>
      <c r="H24" s="330">
        <v>21</v>
      </c>
      <c r="I24" s="103"/>
      <c r="J24" s="331">
        <v>52</v>
      </c>
      <c r="K24" s="331">
        <v>23</v>
      </c>
    </row>
    <row r="25" spans="1:12" s="127" customFormat="1" ht="15" customHeight="1" x14ac:dyDescent="0.3">
      <c r="A25" s="246" t="s">
        <v>258</v>
      </c>
      <c r="B25" s="253" t="s">
        <v>339</v>
      </c>
      <c r="C25" s="221"/>
      <c r="D25" s="211">
        <v>189</v>
      </c>
      <c r="E25" s="160"/>
      <c r="F25" s="222"/>
      <c r="G25" s="223"/>
      <c r="H25" s="224"/>
      <c r="I25" s="103"/>
      <c r="J25" s="182"/>
      <c r="K25" s="181"/>
      <c r="L25" s="94"/>
    </row>
    <row r="26" spans="1:12" s="127" customFormat="1" ht="15" customHeight="1" x14ac:dyDescent="0.3">
      <c r="A26" s="246" t="s">
        <v>259</v>
      </c>
      <c r="B26" s="254" t="s">
        <v>114</v>
      </c>
      <c r="C26" s="225"/>
      <c r="D26" s="226">
        <v>2</v>
      </c>
      <c r="E26" s="161"/>
      <c r="F26" s="227"/>
      <c r="G26" s="228"/>
      <c r="H26" s="229"/>
      <c r="I26" s="103"/>
      <c r="J26" s="184"/>
      <c r="K26" s="183"/>
      <c r="L26" s="94"/>
    </row>
    <row r="27" spans="1:12" s="127" customFormat="1" ht="15" customHeight="1" thickBot="1" x14ac:dyDescent="0.35">
      <c r="A27" s="400" t="s">
        <v>306</v>
      </c>
      <c r="B27" s="273" t="s">
        <v>289</v>
      </c>
      <c r="C27" s="230"/>
      <c r="D27" s="231"/>
      <c r="E27" s="213">
        <v>0</v>
      </c>
      <c r="F27" s="213">
        <v>46</v>
      </c>
      <c r="G27" s="232"/>
      <c r="H27" s="233"/>
      <c r="I27" s="103"/>
      <c r="J27" s="185"/>
      <c r="K27" s="186"/>
      <c r="L27" s="94"/>
    </row>
    <row r="28" spans="1:12" x14ac:dyDescent="0.2"/>
    <row r="29" spans="1:12" x14ac:dyDescent="0.2"/>
    <row r="30" spans="1:12" x14ac:dyDescent="0.2"/>
    <row r="31" spans="1:12" x14ac:dyDescent="0.2"/>
    <row r="32" spans="1:1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</sheetData>
  <mergeCells count="1">
    <mergeCell ref="A2:A3"/>
  </mergeCells>
  <phoneticPr fontId="0" type="noConversion"/>
  <conditionalFormatting sqref="J6:K6">
    <cfRule type="expression" dxfId="86" priority="35" stopIfTrue="1">
      <formula>IF(AND(J$6&gt;J$5),SUM(J$5-J$6)&lt;-1)</formula>
    </cfRule>
  </conditionalFormatting>
  <conditionalFormatting sqref="J8:K8">
    <cfRule type="expression" dxfId="85" priority="37" stopIfTrue="1">
      <formula>IF(AND(J$8&gt;J$7),SUM(J$7-J$8)&lt;-1)</formula>
    </cfRule>
  </conditionalFormatting>
  <conditionalFormatting sqref="J10:K10">
    <cfRule type="expression" dxfId="84" priority="39" stopIfTrue="1">
      <formula>IF(AND(J$10&gt;J$9),SUM(J$9-J$10)&lt;-1)</formula>
    </cfRule>
  </conditionalFormatting>
  <conditionalFormatting sqref="J13:K13">
    <cfRule type="expression" dxfId="83" priority="41" stopIfTrue="1">
      <formula>IF(AND(SUM(J$13:J$14)&gt;J$12),SUM(J$12-J$13-J$14)&lt;-1)</formula>
    </cfRule>
  </conditionalFormatting>
  <conditionalFormatting sqref="J14:K14">
    <cfRule type="expression" dxfId="82" priority="43" stopIfTrue="1">
      <formula>IF(AND(SUM(J$13:J$14)&gt;J$12),SUM(J$12-J$13-J$14)&lt;-1)</formula>
    </cfRule>
  </conditionalFormatting>
  <conditionalFormatting sqref="C6:H6">
    <cfRule type="expression" dxfId="81" priority="46" stopIfTrue="1">
      <formula>IF(AND(C$6&gt;C$5),SUM(C$5-C$6)&lt;-1)</formula>
    </cfRule>
  </conditionalFormatting>
  <conditionalFormatting sqref="C13:H14">
    <cfRule type="expression" dxfId="80" priority="48" stopIfTrue="1">
      <formula>IF(AND(SUM(C$13:C$14)&gt;C$12),SUM(C$12-C$13-C$14)&lt;-1)</formula>
    </cfRule>
  </conditionalFormatting>
  <conditionalFormatting sqref="D25:D26">
    <cfRule type="expression" dxfId="79" priority="50" stopIfTrue="1">
      <formula>IF(AND(SUM(D$25:D$26)&gt;D$24),SUM(D$24-D$25-D$26)&lt;-1)</formula>
    </cfRule>
  </conditionalFormatting>
  <conditionalFormatting sqref="J5:K14 C16:H19 J16:K19 C21:H23 J21:K23 D25:D26 E27:F27 C5:H14">
    <cfRule type="cellIs" dxfId="78" priority="44" stopIfTrue="1" operator="lessThan">
      <formula>-1</formula>
    </cfRule>
  </conditionalFormatting>
  <conditionalFormatting sqref="F6:H6">
    <cfRule type="expression" dxfId="77" priority="32" stopIfTrue="1">
      <formula>IF(AND(F$6&gt;F$5),SUM(F$5-F$6)&lt;-1)</formula>
    </cfRule>
  </conditionalFormatting>
  <conditionalFormatting sqref="F8:H8">
    <cfRule type="expression" dxfId="76" priority="30" stopIfTrue="1">
      <formula>IF(AND(F$8&gt;F$7),SUM(F$7-F$8)&lt;-1)</formula>
    </cfRule>
  </conditionalFormatting>
  <conditionalFormatting sqref="F10:H10">
    <cfRule type="expression" dxfId="75" priority="28" stopIfTrue="1">
      <formula>IF(AND(F$10&gt;F$9),SUM(F$9-F$10)&lt;-1)</formula>
    </cfRule>
  </conditionalFormatting>
  <conditionalFormatting sqref="F13:H13">
    <cfRule type="expression" dxfId="74" priority="26" stopIfTrue="1">
      <formula>IF(AND(SUM(F$13:F$14)&gt;F$12),SUM(F$12-F$13-F$14)&lt;-1)</formula>
    </cfRule>
  </conditionalFormatting>
  <conditionalFormatting sqref="F14:H14">
    <cfRule type="expression" dxfId="73" priority="24" stopIfTrue="1">
      <formula>IF(AND(SUM(F$13:F$14)&gt;F$12),SUM(F$12-F$13-F$14)&lt;-1)</formula>
    </cfRule>
  </conditionalFormatting>
  <conditionalFormatting sqref="C8:H8">
    <cfRule type="expression" dxfId="72" priority="8" stopIfTrue="1">
      <formula>IF(AND(C$8&gt;C$7),SUM(C$7-C$8)&lt;-1)</formula>
    </cfRule>
  </conditionalFormatting>
  <conditionalFormatting sqref="C10:H10">
    <cfRule type="expression" dxfId="71" priority="7" stopIfTrue="1">
      <formula>IF(AND(C$10&gt;C$9),SUM(C$9-C$10)&lt;-1)</formula>
    </cfRule>
  </conditionalFormatting>
  <conditionalFormatting sqref="E27">
    <cfRule type="expression" dxfId="70" priority="2">
      <formula>IF(AND(SUM(E$27)&gt;E$24),SUM(E$24-E$27)&lt;-1)</formula>
    </cfRule>
  </conditionalFormatting>
  <conditionalFormatting sqref="F27">
    <cfRule type="expression" dxfId="69" priority="1">
      <formula>IF(AND(SUM(F$27)&gt;F$24),SUM(F$24-F$27)&lt;-1)</formula>
    </cfRule>
  </conditionalFormatting>
  <dataValidations count="1">
    <dataValidation type="decimal" allowBlank="1" showErrorMessage="1" error="Endast tal får anges!" sqref="C4:H27 J4:K27">
      <formula1>-99999</formula1>
      <formula2>999999</formula2>
    </dataValidation>
  </dataValidations>
  <pageMargins left="0.48" right="0.43" top="0.9" bottom="0.56999999999999995" header="0.5" footer="0.5"/>
  <pageSetup paperSize="9" scale="72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/>
  <dimension ref="A1:H46"/>
  <sheetViews>
    <sheetView zoomScale="80" zoomScaleNormal="80" workbookViewId="0"/>
  </sheetViews>
  <sheetFormatPr defaultColWidth="0" defaultRowHeight="12" zeroHeight="1" x14ac:dyDescent="0.2"/>
  <cols>
    <col min="1" max="1" width="10.140625" style="94" customWidth="1"/>
    <col min="2" max="2" width="47.140625" style="87" customWidth="1"/>
    <col min="3" max="3" width="11.7109375" style="87" customWidth="1"/>
    <col min="4" max="4" width="11.7109375" style="94" customWidth="1"/>
    <col min="5" max="7" width="0" style="87" hidden="1" customWidth="1"/>
    <col min="8" max="8" width="14.28515625" style="87" hidden="1" customWidth="1"/>
    <col min="9" max="16384" width="9.140625" style="87" hidden="1"/>
  </cols>
  <sheetData>
    <row r="1" spans="1:4" ht="24" customHeight="1" thickBot="1" x14ac:dyDescent="0.35">
      <c r="A1" s="1" t="s">
        <v>314</v>
      </c>
      <c r="B1" s="2"/>
      <c r="C1" s="2"/>
      <c r="D1" s="2"/>
    </row>
    <row r="2" spans="1:4" s="88" customFormat="1" x14ac:dyDescent="0.2">
      <c r="A2" s="146" t="s">
        <v>359</v>
      </c>
      <c r="B2" s="34" t="s">
        <v>157</v>
      </c>
      <c r="C2" s="714" t="s">
        <v>68</v>
      </c>
      <c r="D2" s="360" t="s">
        <v>68</v>
      </c>
    </row>
    <row r="3" spans="1:4" s="88" customFormat="1" x14ac:dyDescent="0.2">
      <c r="A3" s="348">
        <v>2013</v>
      </c>
      <c r="B3" s="7"/>
      <c r="C3" s="712">
        <v>2016</v>
      </c>
      <c r="D3" s="361">
        <v>2015</v>
      </c>
    </row>
    <row r="4" spans="1:4" ht="27" customHeight="1" x14ac:dyDescent="0.2">
      <c r="A4" s="143" t="s">
        <v>46</v>
      </c>
      <c r="B4" s="404" t="s">
        <v>481</v>
      </c>
      <c r="C4" s="713">
        <v>11796</v>
      </c>
      <c r="D4" s="332">
        <v>11470</v>
      </c>
    </row>
    <row r="5" spans="1:4" ht="15" customHeight="1" x14ac:dyDescent="0.2">
      <c r="A5" s="144" t="s">
        <v>238</v>
      </c>
      <c r="B5" s="405" t="s">
        <v>400</v>
      </c>
      <c r="C5" s="721">
        <v>2814</v>
      </c>
      <c r="D5" s="261">
        <v>2821</v>
      </c>
    </row>
    <row r="6" spans="1:4" s="115" customFormat="1" ht="15" customHeight="1" x14ac:dyDescent="0.2">
      <c r="A6" s="393" t="s">
        <v>260</v>
      </c>
      <c r="B6" s="405" t="s">
        <v>67</v>
      </c>
      <c r="C6" s="721">
        <v>1379</v>
      </c>
      <c r="D6" s="261">
        <v>1285</v>
      </c>
    </row>
    <row r="7" spans="1:4" s="115" customFormat="1" ht="15" customHeight="1" x14ac:dyDescent="0.2">
      <c r="A7" s="393" t="s">
        <v>261</v>
      </c>
      <c r="B7" s="405" t="s">
        <v>106</v>
      </c>
      <c r="C7" s="721">
        <v>1146</v>
      </c>
      <c r="D7" s="261">
        <v>1113</v>
      </c>
    </row>
    <row r="8" spans="1:4" s="115" customFormat="1" ht="15" customHeight="1" x14ac:dyDescent="0.2">
      <c r="A8" s="393" t="s">
        <v>262</v>
      </c>
      <c r="B8" s="405" t="s">
        <v>107</v>
      </c>
      <c r="C8" s="721">
        <v>154</v>
      </c>
      <c r="D8" s="261">
        <v>156</v>
      </c>
    </row>
    <row r="9" spans="1:4" ht="15" customHeight="1" x14ac:dyDescent="0.2">
      <c r="A9" s="144" t="s">
        <v>47</v>
      </c>
      <c r="B9" s="405" t="s">
        <v>401</v>
      </c>
      <c r="C9" s="721">
        <v>554</v>
      </c>
      <c r="D9" s="261">
        <v>579</v>
      </c>
    </row>
    <row r="10" spans="1:4" ht="15" customHeight="1" x14ac:dyDescent="0.2">
      <c r="A10" s="144" t="s">
        <v>48</v>
      </c>
      <c r="B10" s="405" t="s">
        <v>402</v>
      </c>
      <c r="C10" s="721">
        <v>2689</v>
      </c>
      <c r="D10" s="261">
        <v>2703</v>
      </c>
    </row>
    <row r="11" spans="1:4" ht="15" customHeight="1" x14ac:dyDescent="0.2">
      <c r="A11" s="144" t="s">
        <v>49</v>
      </c>
      <c r="B11" s="405" t="s">
        <v>403</v>
      </c>
      <c r="C11" s="721">
        <v>238</v>
      </c>
      <c r="D11" s="261">
        <v>208</v>
      </c>
    </row>
    <row r="12" spans="1:4" ht="15" customHeight="1" x14ac:dyDescent="0.2">
      <c r="A12" s="277">
        <v>307</v>
      </c>
      <c r="B12" s="406" t="s">
        <v>447</v>
      </c>
      <c r="C12" s="721">
        <v>5149</v>
      </c>
      <c r="D12" s="261">
        <v>4815</v>
      </c>
    </row>
    <row r="13" spans="1:4" ht="15" customHeight="1" x14ac:dyDescent="0.2">
      <c r="A13" s="144" t="s">
        <v>50</v>
      </c>
      <c r="B13" s="405" t="s">
        <v>404</v>
      </c>
      <c r="C13" s="721">
        <v>352</v>
      </c>
      <c r="D13" s="261">
        <v>344</v>
      </c>
    </row>
    <row r="14" spans="1:4" ht="15" customHeight="1" x14ac:dyDescent="0.2">
      <c r="A14" s="143" t="s">
        <v>181</v>
      </c>
      <c r="B14" s="407" t="s">
        <v>51</v>
      </c>
      <c r="C14" s="722">
        <v>14370</v>
      </c>
      <c r="D14" s="262">
        <v>13357</v>
      </c>
    </row>
    <row r="15" spans="1:4" ht="15" customHeight="1" x14ac:dyDescent="0.2">
      <c r="A15" s="144" t="s">
        <v>52</v>
      </c>
      <c r="B15" s="405" t="s">
        <v>405</v>
      </c>
      <c r="C15" s="721">
        <v>998</v>
      </c>
      <c r="D15" s="261">
        <v>1007</v>
      </c>
    </row>
    <row r="16" spans="1:4" ht="15" customHeight="1" x14ac:dyDescent="0.2">
      <c r="A16" s="143" t="s">
        <v>20</v>
      </c>
      <c r="B16" s="407" t="s">
        <v>53</v>
      </c>
      <c r="C16" s="723">
        <v>9783</v>
      </c>
      <c r="D16" s="263">
        <v>9361</v>
      </c>
    </row>
    <row r="17" spans="1:4" ht="15" customHeight="1" x14ac:dyDescent="0.2">
      <c r="A17" s="144" t="s">
        <v>54</v>
      </c>
      <c r="B17" s="405" t="s">
        <v>406</v>
      </c>
      <c r="C17" s="721">
        <v>1676</v>
      </c>
      <c r="D17" s="261">
        <v>1568</v>
      </c>
    </row>
    <row r="18" spans="1:4" ht="15" customHeight="1" x14ac:dyDescent="0.2">
      <c r="A18" s="144" t="s">
        <v>55</v>
      </c>
      <c r="B18" s="405" t="s">
        <v>407</v>
      </c>
      <c r="C18" s="721">
        <v>94</v>
      </c>
      <c r="D18" s="261">
        <v>96</v>
      </c>
    </row>
    <row r="19" spans="1:4" ht="15" customHeight="1" x14ac:dyDescent="0.2">
      <c r="A19" s="143" t="s">
        <v>57</v>
      </c>
      <c r="B19" s="407" t="s">
        <v>56</v>
      </c>
      <c r="C19" s="723">
        <v>1629</v>
      </c>
      <c r="D19" s="263">
        <v>1575</v>
      </c>
    </row>
    <row r="20" spans="1:4" ht="15" customHeight="1" x14ac:dyDescent="0.2">
      <c r="A20" s="143" t="s">
        <v>59</v>
      </c>
      <c r="B20" s="407" t="s">
        <v>58</v>
      </c>
      <c r="C20" s="716">
        <v>15839</v>
      </c>
      <c r="D20" s="333">
        <v>14442</v>
      </c>
    </row>
    <row r="21" spans="1:4" ht="15" customHeight="1" x14ac:dyDescent="0.2">
      <c r="A21" s="144" t="s">
        <v>60</v>
      </c>
      <c r="B21" s="405" t="s">
        <v>408</v>
      </c>
      <c r="C21" s="721">
        <v>10967</v>
      </c>
      <c r="D21" s="261">
        <v>9612</v>
      </c>
    </row>
    <row r="22" spans="1:4" s="115" customFormat="1" ht="15" customHeight="1" x14ac:dyDescent="0.2">
      <c r="A22" s="246" t="s">
        <v>263</v>
      </c>
      <c r="B22" s="405" t="s">
        <v>443</v>
      </c>
      <c r="C22" s="721">
        <v>2313</v>
      </c>
      <c r="D22" s="261">
        <v>2265</v>
      </c>
    </row>
    <row r="23" spans="1:4" ht="15" customHeight="1" x14ac:dyDescent="0.2">
      <c r="A23" s="403" t="s">
        <v>61</v>
      </c>
      <c r="B23" s="405" t="s">
        <v>409</v>
      </c>
      <c r="C23" s="721">
        <v>223</v>
      </c>
      <c r="D23" s="261">
        <v>234</v>
      </c>
    </row>
    <row r="24" spans="1:4" ht="15" customHeight="1" x14ac:dyDescent="0.2">
      <c r="A24" s="144" t="s">
        <v>62</v>
      </c>
      <c r="B24" s="405" t="s">
        <v>410</v>
      </c>
      <c r="C24" s="721">
        <v>2898</v>
      </c>
      <c r="D24" s="261">
        <v>2747</v>
      </c>
    </row>
    <row r="25" spans="1:4" ht="15" customHeight="1" x14ac:dyDescent="0.2">
      <c r="A25" s="277">
        <v>386</v>
      </c>
      <c r="B25" s="406" t="s">
        <v>411</v>
      </c>
      <c r="C25" s="721">
        <v>73</v>
      </c>
      <c r="D25" s="261">
        <v>67</v>
      </c>
    </row>
    <row r="26" spans="1:4" ht="15" customHeight="1" x14ac:dyDescent="0.2">
      <c r="A26" s="144" t="s">
        <v>268</v>
      </c>
      <c r="B26" s="405" t="s">
        <v>412</v>
      </c>
      <c r="C26" s="721">
        <v>58</v>
      </c>
      <c r="D26" s="261">
        <v>45</v>
      </c>
    </row>
    <row r="27" spans="1:4" ht="15" customHeight="1" x14ac:dyDescent="0.2">
      <c r="A27" s="144" t="s">
        <v>63</v>
      </c>
      <c r="B27" s="405" t="s">
        <v>453</v>
      </c>
      <c r="C27" s="721">
        <v>1620</v>
      </c>
      <c r="D27" s="261">
        <v>1737</v>
      </c>
    </row>
    <row r="28" spans="1:4" ht="15" customHeight="1" x14ac:dyDescent="0.2">
      <c r="A28" s="143" t="s">
        <v>65</v>
      </c>
      <c r="B28" s="407" t="s">
        <v>64</v>
      </c>
      <c r="C28" s="723">
        <v>2412</v>
      </c>
      <c r="D28" s="263">
        <v>3683</v>
      </c>
    </row>
    <row r="29" spans="1:4" ht="15" customHeight="1" x14ac:dyDescent="0.2">
      <c r="A29" s="145" t="s">
        <v>66</v>
      </c>
      <c r="B29" s="408" t="s">
        <v>413</v>
      </c>
      <c r="C29" s="724">
        <v>706</v>
      </c>
      <c r="D29" s="264">
        <v>723</v>
      </c>
    </row>
    <row r="30" spans="1:4" ht="15" customHeight="1" thickBot="1" x14ac:dyDescent="0.25">
      <c r="A30" s="401" t="s">
        <v>152</v>
      </c>
      <c r="B30" s="409" t="s">
        <v>300</v>
      </c>
      <c r="C30" s="725">
        <v>55829</v>
      </c>
      <c r="D30" s="334">
        <v>53888</v>
      </c>
    </row>
    <row r="31" spans="1:4" ht="15" customHeight="1" x14ac:dyDescent="0.2">
      <c r="A31" s="402"/>
      <c r="B31" s="88"/>
      <c r="C31" s="88"/>
      <c r="D31" s="88"/>
    </row>
    <row r="32" spans="1:4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</sheetData>
  <phoneticPr fontId="0" type="noConversion"/>
  <conditionalFormatting sqref="C5:C19 C21:D29">
    <cfRule type="cellIs" dxfId="68" priority="15" stopIfTrue="1" operator="lessThan">
      <formula>-1</formula>
    </cfRule>
  </conditionalFormatting>
  <conditionalFormatting sqref="C15">
    <cfRule type="expression" dxfId="67" priority="11" stopIfTrue="1">
      <formula>IF(AND(C$15&gt;C$14),"sant","falskt")</formula>
    </cfRule>
  </conditionalFormatting>
  <conditionalFormatting sqref="C6:C8">
    <cfRule type="expression" dxfId="66" priority="10" stopIfTrue="1">
      <formula>IF(AND(SUM(C$6:C$8)&gt;C$5),"Sant","falskt")</formula>
    </cfRule>
  </conditionalFormatting>
  <conditionalFormatting sqref="C17:C18">
    <cfRule type="expression" dxfId="65" priority="9" stopIfTrue="1">
      <formula>IF(AND(SUM(C$17:C$18)&gt;C$16),"Sant","falskt")</formula>
    </cfRule>
  </conditionalFormatting>
  <conditionalFormatting sqref="C22">
    <cfRule type="expression" dxfId="64" priority="8" stopIfTrue="1">
      <formula>IF(AND(C$22&gt;C$21),"sant","falskt")</formula>
    </cfRule>
  </conditionalFormatting>
  <conditionalFormatting sqref="C29">
    <cfRule type="expression" dxfId="63" priority="7" stopIfTrue="1">
      <formula>IF(AND(C$29&gt;C$28),"sant","falskt")</formula>
    </cfRule>
  </conditionalFormatting>
  <conditionalFormatting sqref="D5:D19">
    <cfRule type="cellIs" dxfId="62" priority="6" stopIfTrue="1" operator="lessThan">
      <formula>-1</formula>
    </cfRule>
  </conditionalFormatting>
  <conditionalFormatting sqref="D15">
    <cfRule type="expression" dxfId="61" priority="5" stopIfTrue="1">
      <formula>IF(AND(D$15&gt;D$14),"sant","falskt")</formula>
    </cfRule>
  </conditionalFormatting>
  <conditionalFormatting sqref="D6:D8">
    <cfRule type="expression" dxfId="60" priority="4" stopIfTrue="1">
      <formula>IF(AND(SUM(D$6:D$8)&gt;D$5),"Sant","falskt")</formula>
    </cfRule>
  </conditionalFormatting>
  <conditionalFormatting sqref="D17:D18">
    <cfRule type="expression" dxfId="59" priority="3" stopIfTrue="1">
      <formula>IF(AND(SUM(D$17:D$18)&gt;D$16),"Sant","falskt")</formula>
    </cfRule>
  </conditionalFormatting>
  <conditionalFormatting sqref="D22">
    <cfRule type="expression" dxfId="58" priority="2" stopIfTrue="1">
      <formula>IF(AND(D$22&gt;D$21),"sant","falskt")</formula>
    </cfRule>
  </conditionalFormatting>
  <conditionalFormatting sqref="D29">
    <cfRule type="expression" dxfId="57" priority="1" stopIfTrue="1">
      <formula>IF(AND(D$29&gt;D$28),"sant","falskt")</formula>
    </cfRule>
  </conditionalFormatting>
  <dataValidations disablePrompts="1" count="1">
    <dataValidation type="decimal" allowBlank="1" showErrorMessage="1" error="Endast tal får anges!" sqref="C4:C30">
      <formula1>-99999</formula1>
      <formula2>999999</formula2>
    </dataValidation>
  </dataValidations>
  <pageMargins left="0.54" right="0.61" top="0.75" bottom="0.39" header="0.35" footer="0.31"/>
  <pageSetup paperSize="9" scale="77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15</vt:i4>
      </vt:variant>
      <vt:variant>
        <vt:lpstr>Namngivna områden</vt:lpstr>
      </vt:variant>
      <vt:variant>
        <vt:i4>20</vt:i4>
      </vt:variant>
    </vt:vector>
  </HeadingPairs>
  <TitlesOfParts>
    <vt:vector size="35" baseType="lpstr">
      <vt:lpstr>Förstasida</vt:lpstr>
      <vt:lpstr>Resultaträkning</vt:lpstr>
      <vt:lpstr>Balansräkning</vt:lpstr>
      <vt:lpstr>1. Nettokostnader</vt:lpstr>
      <vt:lpstr>2. Drift.  intäkter</vt:lpstr>
      <vt:lpstr>3. Drift. kostnader</vt:lpstr>
      <vt:lpstr>4. Kapitaltj m.m.</vt:lpstr>
      <vt:lpstr>5. Investeringar</vt:lpstr>
      <vt:lpstr>6. Spec intäkter</vt:lpstr>
      <vt:lpstr>7. Spec kostnader</vt:lpstr>
      <vt:lpstr>8. Motp förs.</vt:lpstr>
      <vt:lpstr>9a. Motp köp</vt:lpstr>
      <vt:lpstr>9b. Motp bidrag</vt:lpstr>
      <vt:lpstr>10. Motp förs div</vt:lpstr>
      <vt:lpstr>Felkontroll</vt:lpstr>
      <vt:lpstr>pa</vt:lpstr>
      <vt:lpstr>Förstasida!rngEkChefEpost</vt:lpstr>
      <vt:lpstr>Förstasida!rngEkChefNamn</vt:lpstr>
      <vt:lpstr>Förstasida!rngKontaktNamn</vt:lpstr>
      <vt:lpstr>Förstasida!rngKontaktTel</vt:lpstr>
      <vt:lpstr>Förstasida!rngLandsting</vt:lpstr>
      <vt:lpstr>Förstasida!rngLandstingsNamn</vt:lpstr>
      <vt:lpstr>'1. Nettokostnader'!Utskriftsområde</vt:lpstr>
      <vt:lpstr>'10. Motp förs div'!Utskriftsområde</vt:lpstr>
      <vt:lpstr>'2. Drift.  intäkter'!Utskriftsområde</vt:lpstr>
      <vt:lpstr>'3. Drift. kostnader'!Utskriftsområde</vt:lpstr>
      <vt:lpstr>'4. Kapitaltj m.m.'!Utskriftsområde</vt:lpstr>
      <vt:lpstr>'5. Investeringar'!Utskriftsområde</vt:lpstr>
      <vt:lpstr>'6. Spec intäkter'!Utskriftsområde</vt:lpstr>
      <vt:lpstr>'7. Spec kostnader'!Utskriftsområde</vt:lpstr>
      <vt:lpstr>'8. Motp förs.'!Utskriftsområde</vt:lpstr>
      <vt:lpstr>'9a. Motp köp'!Utskriftsområde</vt:lpstr>
      <vt:lpstr>'9b. Motp bidrag'!Utskriftsområde</vt:lpstr>
      <vt:lpstr>Förstasida!Utskriftsområde</vt:lpstr>
      <vt:lpstr>'3. Drift. kostnader'!Utskriftsrubriker</vt:lpstr>
    </vt:vector>
  </TitlesOfParts>
  <Company>Landstingsförbundet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Enkät 2001</dc:title>
  <dc:creator>Sofia Nenzelius</dc:creator>
  <cp:lastModifiedBy>Glanzelius Marie NR/OEM-Ö</cp:lastModifiedBy>
  <cp:lastPrinted>2013-02-06T14:38:30Z</cp:lastPrinted>
  <dcterms:created xsi:type="dcterms:W3CDTF">1999-12-09T09:58:12Z</dcterms:created>
  <dcterms:modified xsi:type="dcterms:W3CDTF">2017-11-13T13:07:01Z</dcterms:modified>
</cp:coreProperties>
</file>